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ФОМС\Desktop\Таблицы по ЛС Ковид-19 за 2020-2021-2022гг\Таблицы ЛС Ковид-19 за 2022 год\На 31 октября 22г\"/>
    </mc:Choice>
  </mc:AlternateContent>
  <bookViews>
    <workbookView xWindow="10215" yWindow="-15" windowWidth="5115" windowHeight="8115" activeTab="1"/>
  </bookViews>
  <sheets>
    <sheet name="Свод КР" sheetId="4" r:id="rId1"/>
    <sheet name="Свод КР тыс сом" sheetId="1" r:id="rId2"/>
    <sheet name="объем" sheetId="3" r:id="rId3"/>
    <sheet name="И-Куль" sheetId="5" r:id="rId4"/>
    <sheet name="Талас" sheetId="6" r:id="rId5"/>
    <sheet name="Бишкек" sheetId="7" r:id="rId6"/>
    <sheet name="Ош" sheetId="8" r:id="rId7"/>
    <sheet name="Нарын" sheetId="9" r:id="rId8"/>
    <sheet name="Дж-Абад" sheetId="10" r:id="rId9"/>
    <sheet name="Баткен" sheetId="11" r:id="rId10"/>
    <sheet name="Чуй" sheetId="12" r:id="rId11"/>
  </sheets>
  <definedNames>
    <definedName name="_xlnm._FilterDatabase" localSheetId="9" hidden="1">Баткен!$A$4:$AS$4</definedName>
    <definedName name="_xlnm._FilterDatabase" localSheetId="5" hidden="1">Бишкек!$A$4:$CS$293</definedName>
    <definedName name="_xlnm._FilterDatabase" localSheetId="8" hidden="1">'Дж-Абад'!$A$4:$CG$293</definedName>
    <definedName name="_xlnm._FilterDatabase" localSheetId="3" hidden="1">'И-Куль'!$A$4:$AO$293</definedName>
    <definedName name="_xlnm._FilterDatabase" localSheetId="7" hidden="1">Нарын!$A$4:$AC$4</definedName>
    <definedName name="_xlnm._FilterDatabase" localSheetId="2" hidden="1">объем!$B$4:$R$293</definedName>
    <definedName name="_xlnm._FilterDatabase" localSheetId="6" hidden="1">Ош!$A$4:$AW$293</definedName>
    <definedName name="_xlnm._FilterDatabase" localSheetId="0" hidden="1">'Свод КР'!$A$4:$AO$293</definedName>
    <definedName name="_xlnm._FilterDatabase" localSheetId="1" hidden="1">'Свод КР тыс сом'!$A$4:$AO$293</definedName>
    <definedName name="_xlnm._FilterDatabase" localSheetId="4" hidden="1">Талас!$A$4:$AK$4</definedName>
    <definedName name="_xlnm._FilterDatabase" localSheetId="10" hidden="1">Чуй!$A$4:$BA$293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93" i="7" l="1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K293" i="7"/>
  <c r="AL293" i="7"/>
  <c r="AM293" i="7"/>
  <c r="AN293" i="7"/>
  <c r="AO293" i="7"/>
  <c r="AP293" i="7"/>
  <c r="AQ293" i="7"/>
  <c r="AR293" i="7"/>
  <c r="AS293" i="7"/>
  <c r="AT293" i="7"/>
  <c r="AU293" i="7"/>
  <c r="AV293" i="7"/>
  <c r="AW293" i="7"/>
  <c r="AX293" i="7"/>
  <c r="AY293" i="7"/>
  <c r="AZ293" i="7"/>
  <c r="BA293" i="7"/>
  <c r="BB293" i="7"/>
  <c r="BC293" i="7"/>
  <c r="BD293" i="7"/>
  <c r="BE293" i="7"/>
  <c r="BF293" i="7"/>
  <c r="BG293" i="7"/>
  <c r="BH293" i="7"/>
  <c r="BI293" i="7"/>
  <c r="BJ293" i="7"/>
  <c r="BK293" i="7"/>
  <c r="BL293" i="7"/>
  <c r="BM293" i="7"/>
  <c r="BN293" i="7"/>
  <c r="BO293" i="7"/>
  <c r="BP293" i="7"/>
  <c r="BQ293" i="7"/>
  <c r="BR293" i="7"/>
  <c r="BS293" i="7"/>
  <c r="BT293" i="7"/>
  <c r="BU293" i="7"/>
  <c r="BV293" i="7"/>
  <c r="BW293" i="7"/>
  <c r="BX293" i="7"/>
  <c r="BY293" i="7"/>
  <c r="BZ293" i="7"/>
  <c r="CA293" i="7"/>
  <c r="CB293" i="7"/>
  <c r="CC293" i="7"/>
  <c r="CD293" i="7"/>
  <c r="CE293" i="7"/>
  <c r="CF293" i="7"/>
  <c r="CG293" i="7"/>
  <c r="CH293" i="7"/>
  <c r="CI293" i="7"/>
  <c r="CJ293" i="7"/>
  <c r="CK293" i="7"/>
  <c r="CL293" i="7"/>
  <c r="CM293" i="7"/>
  <c r="CN293" i="7"/>
  <c r="CO293" i="7"/>
  <c r="CP293" i="7"/>
  <c r="CQ293" i="7"/>
  <c r="CR293" i="7"/>
  <c r="CS293" i="7"/>
  <c r="C15" i="3" l="1"/>
  <c r="F17" i="3" l="1"/>
  <c r="F16" i="3"/>
  <c r="F8" i="3"/>
  <c r="F9" i="3"/>
  <c r="F10" i="3"/>
  <c r="F11" i="3"/>
  <c r="F12" i="3"/>
  <c r="F13" i="3"/>
  <c r="F14" i="3"/>
  <c r="F15" i="3"/>
  <c r="F7" i="3"/>
  <c r="G301" i="12" l="1"/>
  <c r="K293" i="11" l="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Y293" i="11"/>
  <c r="Z293" i="11"/>
  <c r="AA293" i="11"/>
  <c r="AB293" i="11"/>
  <c r="AC293" i="11"/>
  <c r="AD293" i="11"/>
  <c r="AE293" i="11"/>
  <c r="AF293" i="11"/>
  <c r="AG293" i="11"/>
  <c r="AH293" i="11"/>
  <c r="AI293" i="11"/>
  <c r="AJ293" i="11"/>
  <c r="AK293" i="11"/>
  <c r="AL293" i="11"/>
  <c r="AM293" i="11"/>
  <c r="AN293" i="11"/>
  <c r="AO293" i="11"/>
  <c r="AP293" i="11"/>
  <c r="AQ293" i="11"/>
  <c r="AR293" i="11"/>
  <c r="AS293" i="11"/>
  <c r="J293" i="11"/>
  <c r="A15" i="3" l="1"/>
  <c r="F5" i="11" l="1"/>
  <c r="G6" i="8" l="1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5" i="8"/>
  <c r="G306" i="8"/>
  <c r="G301" i="8"/>
  <c r="G297" i="8"/>
  <c r="G298" i="8"/>
  <c r="G299" i="8"/>
  <c r="G300" i="8"/>
  <c r="G302" i="8"/>
  <c r="G303" i="8"/>
  <c r="G304" i="8"/>
  <c r="G305" i="8"/>
  <c r="G296" i="8"/>
  <c r="H304" i="11" l="1"/>
  <c r="H227" i="12"/>
  <c r="G296" i="9" l="1"/>
  <c r="I297" i="7" l="1"/>
  <c r="I298" i="7"/>
  <c r="I299" i="7"/>
  <c r="I300" i="7"/>
  <c r="I301" i="7"/>
  <c r="I302" i="7"/>
  <c r="I303" i="7"/>
  <c r="I304" i="7"/>
  <c r="I305" i="7"/>
  <c r="I306" i="7"/>
  <c r="I296" i="7"/>
  <c r="H297" i="7"/>
  <c r="H298" i="7"/>
  <c r="H299" i="7"/>
  <c r="H300" i="7"/>
  <c r="H301" i="7"/>
  <c r="H302" i="7"/>
  <c r="H303" i="7"/>
  <c r="H304" i="7"/>
  <c r="H305" i="7"/>
  <c r="H306" i="7"/>
  <c r="H296" i="7"/>
  <c r="G297" i="7"/>
  <c r="G298" i="7"/>
  <c r="G299" i="7"/>
  <c r="G300" i="7"/>
  <c r="G301" i="7"/>
  <c r="G302" i="7"/>
  <c r="G303" i="7"/>
  <c r="G304" i="7"/>
  <c r="G305" i="7"/>
  <c r="G306" i="7"/>
  <c r="G296" i="7"/>
  <c r="F297" i="7"/>
  <c r="F298" i="7"/>
  <c r="F299" i="7"/>
  <c r="F300" i="7"/>
  <c r="F301" i="7"/>
  <c r="F302" i="7"/>
  <c r="F303" i="7"/>
  <c r="F304" i="7"/>
  <c r="F305" i="7"/>
  <c r="F306" i="7"/>
  <c r="F296" i="7"/>
  <c r="J307" i="11" l="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Y307" i="11"/>
  <c r="Z307" i="11"/>
  <c r="AA307" i="11"/>
  <c r="AB307" i="11"/>
  <c r="AC307" i="11"/>
  <c r="AD307" i="11"/>
  <c r="AE307" i="11"/>
  <c r="AF307" i="11"/>
  <c r="AG307" i="11"/>
  <c r="AH307" i="11"/>
  <c r="AI307" i="11"/>
  <c r="AJ307" i="11"/>
  <c r="AK307" i="11"/>
  <c r="AL307" i="11"/>
  <c r="AM307" i="11"/>
  <c r="AN307" i="11"/>
  <c r="AO307" i="11"/>
  <c r="AP307" i="11"/>
  <c r="AQ307" i="11"/>
  <c r="AR307" i="11"/>
  <c r="AS307" i="11"/>
  <c r="F282" i="4" l="1"/>
  <c r="G297" i="10" l="1"/>
  <c r="G298" i="10"/>
  <c r="G299" i="10"/>
  <c r="G300" i="10"/>
  <c r="G301" i="10"/>
  <c r="G302" i="10"/>
  <c r="G303" i="10"/>
  <c r="G304" i="10"/>
  <c r="G305" i="10"/>
  <c r="G306" i="10"/>
  <c r="F297" i="10"/>
  <c r="F298" i="10"/>
  <c r="F299" i="10"/>
  <c r="F300" i="10"/>
  <c r="F301" i="10"/>
  <c r="F302" i="10"/>
  <c r="F303" i="10"/>
  <c r="F304" i="10"/>
  <c r="F305" i="10"/>
  <c r="F306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AE293" i="10"/>
  <c r="AF293" i="10"/>
  <c r="AG293" i="10"/>
  <c r="AH293" i="10"/>
  <c r="AI293" i="10"/>
  <c r="AJ293" i="10"/>
  <c r="AK293" i="10"/>
  <c r="AL293" i="10"/>
  <c r="AM293" i="10"/>
  <c r="AN293" i="10"/>
  <c r="AO293" i="10"/>
  <c r="AP293" i="10"/>
  <c r="AQ293" i="10"/>
  <c r="AR293" i="10"/>
  <c r="AS293" i="10"/>
  <c r="AT293" i="10"/>
  <c r="AU293" i="10"/>
  <c r="AV293" i="10"/>
  <c r="AW293" i="10"/>
  <c r="AX293" i="10"/>
  <c r="AY293" i="10"/>
  <c r="AZ293" i="10"/>
  <c r="BA293" i="10"/>
  <c r="BB293" i="10"/>
  <c r="BC293" i="10"/>
  <c r="BD293" i="10"/>
  <c r="BE293" i="10"/>
  <c r="BF293" i="10"/>
  <c r="BG293" i="10"/>
  <c r="BH293" i="10"/>
  <c r="BI293" i="10"/>
  <c r="BJ293" i="10"/>
  <c r="BK293" i="10"/>
  <c r="BL293" i="10"/>
  <c r="BM293" i="10"/>
  <c r="BN293" i="10"/>
  <c r="BO293" i="10"/>
  <c r="BP293" i="10"/>
  <c r="BQ293" i="10"/>
  <c r="BR293" i="10"/>
  <c r="BS293" i="10"/>
  <c r="BT293" i="10"/>
  <c r="BU293" i="10"/>
  <c r="BV293" i="10"/>
  <c r="BW293" i="10"/>
  <c r="BX293" i="10"/>
  <c r="BY293" i="10"/>
  <c r="BZ293" i="10"/>
  <c r="CA293" i="10"/>
  <c r="CB293" i="10"/>
  <c r="CC293" i="10"/>
  <c r="CD293" i="10"/>
  <c r="CE293" i="10"/>
  <c r="CF293" i="10"/>
  <c r="CG293" i="10"/>
  <c r="I297" i="10"/>
  <c r="I298" i="10"/>
  <c r="I299" i="10"/>
  <c r="I300" i="10"/>
  <c r="I301" i="10"/>
  <c r="I302" i="10"/>
  <c r="I303" i="10"/>
  <c r="I304" i="10"/>
  <c r="I305" i="10"/>
  <c r="I306" i="10"/>
  <c r="I296" i="10"/>
  <c r="H297" i="10"/>
  <c r="H298" i="10"/>
  <c r="H299" i="10"/>
  <c r="H300" i="10"/>
  <c r="H301" i="10"/>
  <c r="H302" i="10"/>
  <c r="H303" i="10"/>
  <c r="H304" i="10"/>
  <c r="H305" i="10"/>
  <c r="H306" i="10"/>
  <c r="H296" i="10"/>
  <c r="G296" i="10"/>
  <c r="F296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I5" i="10"/>
  <c r="H5" i="10"/>
  <c r="G5" i="10"/>
  <c r="F5" i="10"/>
  <c r="I293" i="10" l="1"/>
  <c r="G307" i="10"/>
  <c r="H293" i="10"/>
  <c r="H307" i="10"/>
  <c r="F293" i="10"/>
  <c r="I307" i="10"/>
  <c r="G293" i="10"/>
  <c r="F307" i="10"/>
  <c r="J307" i="1" l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J293" i="1"/>
  <c r="J309" i="1" s="1"/>
  <c r="K293" i="1"/>
  <c r="L293" i="1"/>
  <c r="M293" i="1"/>
  <c r="N293" i="1"/>
  <c r="O293" i="1"/>
  <c r="P293" i="1"/>
  <c r="Q293" i="1"/>
  <c r="R293" i="1"/>
  <c r="R309" i="1" s="1"/>
  <c r="S293" i="1"/>
  <c r="T293" i="1"/>
  <c r="U293" i="1"/>
  <c r="V293" i="1"/>
  <c r="V309" i="1" s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J309" i="1" s="1"/>
  <c r="AK293" i="1"/>
  <c r="AL293" i="1"/>
  <c r="AM293" i="1"/>
  <c r="AN293" i="1"/>
  <c r="AO293" i="1"/>
  <c r="AB309" i="1" l="1"/>
  <c r="AN309" i="1"/>
  <c r="AH309" i="1"/>
  <c r="AF309" i="1"/>
  <c r="X309" i="1"/>
  <c r="T309" i="1"/>
  <c r="P309" i="1"/>
  <c r="L309" i="1"/>
  <c r="AL309" i="1"/>
  <c r="AD309" i="1"/>
  <c r="K309" i="1"/>
  <c r="AO309" i="1"/>
  <c r="AM309" i="1"/>
  <c r="AG309" i="1"/>
  <c r="AC309" i="1"/>
  <c r="M309" i="1"/>
  <c r="W309" i="1"/>
  <c r="U309" i="1"/>
  <c r="AE309" i="1"/>
  <c r="N309" i="1"/>
  <c r="Z309" i="1"/>
  <c r="Y309" i="1"/>
  <c r="AK309" i="1"/>
  <c r="AI309" i="1"/>
  <c r="S309" i="1"/>
  <c r="AA309" i="1"/>
  <c r="Q309" i="1"/>
  <c r="O309" i="1"/>
  <c r="H297" i="1" l="1"/>
  <c r="H298" i="1"/>
  <c r="H299" i="1"/>
  <c r="H300" i="1"/>
  <c r="H301" i="1"/>
  <c r="H302" i="1"/>
  <c r="H303" i="1"/>
  <c r="H304" i="1"/>
  <c r="H305" i="1"/>
  <c r="H306" i="1"/>
  <c r="H29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5" i="1"/>
  <c r="H293" i="1" l="1"/>
  <c r="H307" i="1"/>
  <c r="F297" i="1"/>
  <c r="F298" i="1"/>
  <c r="F299" i="1"/>
  <c r="F300" i="1"/>
  <c r="F301" i="1"/>
  <c r="F302" i="1"/>
  <c r="F303" i="1"/>
  <c r="F304" i="1"/>
  <c r="F305" i="1"/>
  <c r="F306" i="1"/>
  <c r="F296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5" i="1"/>
  <c r="H309" i="1" l="1"/>
  <c r="F307" i="1"/>
  <c r="F293" i="1"/>
  <c r="F309" i="1" l="1"/>
  <c r="AX307" i="8"/>
  <c r="AY307" i="8"/>
  <c r="AY309" i="8" s="1"/>
  <c r="AZ307" i="8"/>
  <c r="AZ309" i="8" s="1"/>
  <c r="BA307" i="8"/>
  <c r="BA309" i="8" s="1"/>
  <c r="BB307" i="8"/>
  <c r="BB309" i="8" s="1"/>
  <c r="BC307" i="8"/>
  <c r="BC309" i="8" s="1"/>
  <c r="BD307" i="8"/>
  <c r="BD309" i="8" s="1"/>
  <c r="BE307" i="8"/>
  <c r="AX309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5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BE309" i="8" l="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Y309" i="11"/>
  <c r="Z309" i="11"/>
  <c r="AA309" i="11"/>
  <c r="AB309" i="11"/>
  <c r="AC309" i="11"/>
  <c r="AD309" i="11"/>
  <c r="AE309" i="11"/>
  <c r="AF309" i="11"/>
  <c r="AG309" i="11"/>
  <c r="AH309" i="11"/>
  <c r="AI309" i="11"/>
  <c r="AJ309" i="11"/>
  <c r="AK309" i="11"/>
  <c r="AL309" i="11"/>
  <c r="AM309" i="11"/>
  <c r="AN309" i="11"/>
  <c r="AO309" i="11"/>
  <c r="AP309" i="11"/>
  <c r="AQ309" i="11"/>
  <c r="AR309" i="11"/>
  <c r="AS309" i="11"/>
  <c r="H297" i="11"/>
  <c r="H298" i="11"/>
  <c r="H299" i="11"/>
  <c r="H300" i="11"/>
  <c r="H301" i="11"/>
  <c r="H302" i="11"/>
  <c r="H303" i="11"/>
  <c r="H305" i="11"/>
  <c r="H306" i="11"/>
  <c r="H296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2" i="11"/>
  <c r="H5" i="11"/>
  <c r="F297" i="11"/>
  <c r="F298" i="11"/>
  <c r="F299" i="11"/>
  <c r="F300" i="11"/>
  <c r="F301" i="11"/>
  <c r="F302" i="11"/>
  <c r="F303" i="11"/>
  <c r="F304" i="11"/>
  <c r="F305" i="11"/>
  <c r="F306" i="11"/>
  <c r="F296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9" i="11"/>
  <c r="F290" i="11"/>
  <c r="F291" i="11"/>
  <c r="F292" i="11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AD309" i="10"/>
  <c r="AE309" i="10"/>
  <c r="AF309" i="10"/>
  <c r="AG309" i="10"/>
  <c r="AH309" i="10"/>
  <c r="AI309" i="10"/>
  <c r="AJ309" i="10"/>
  <c r="AK309" i="10"/>
  <c r="AL309" i="10"/>
  <c r="AM309" i="10"/>
  <c r="AN309" i="10"/>
  <c r="AO309" i="10"/>
  <c r="AP309" i="10"/>
  <c r="AQ309" i="10"/>
  <c r="AR309" i="10"/>
  <c r="AS309" i="10"/>
  <c r="AT309" i="10"/>
  <c r="AU309" i="10"/>
  <c r="AV309" i="10"/>
  <c r="AW309" i="10"/>
  <c r="AX309" i="10"/>
  <c r="AY309" i="10"/>
  <c r="AZ309" i="10"/>
  <c r="BA309" i="10"/>
  <c r="BB309" i="10"/>
  <c r="BC309" i="10"/>
  <c r="BD309" i="10"/>
  <c r="BE309" i="10"/>
  <c r="BF309" i="10"/>
  <c r="BG309" i="10"/>
  <c r="BH309" i="10"/>
  <c r="BI309" i="10"/>
  <c r="BJ309" i="10"/>
  <c r="BK309" i="10"/>
  <c r="BL309" i="10"/>
  <c r="BM309" i="10"/>
  <c r="BN309" i="10"/>
  <c r="BO309" i="10"/>
  <c r="BP309" i="10"/>
  <c r="BQ309" i="10"/>
  <c r="BR309" i="10"/>
  <c r="BS309" i="10"/>
  <c r="BT309" i="10"/>
  <c r="BU309" i="10"/>
  <c r="BV309" i="10"/>
  <c r="BW309" i="10"/>
  <c r="BX309" i="10"/>
  <c r="BY309" i="10"/>
  <c r="BZ309" i="10"/>
  <c r="CA309" i="10"/>
  <c r="CB309" i="10"/>
  <c r="CC309" i="10"/>
  <c r="CD309" i="10"/>
  <c r="CE309" i="10"/>
  <c r="CF309" i="10"/>
  <c r="CG309" i="10"/>
  <c r="J307" i="9"/>
  <c r="K307" i="9"/>
  <c r="L307" i="9"/>
  <c r="M307" i="9"/>
  <c r="N307" i="9"/>
  <c r="O307" i="9"/>
  <c r="P307" i="9"/>
  <c r="Q307" i="9"/>
  <c r="R307" i="9"/>
  <c r="S307" i="9"/>
  <c r="T307" i="9"/>
  <c r="U307" i="9"/>
  <c r="V307" i="9"/>
  <c r="W307" i="9"/>
  <c r="X307" i="9"/>
  <c r="Y307" i="9"/>
  <c r="Z307" i="9"/>
  <c r="AA307" i="9"/>
  <c r="AB307" i="9"/>
  <c r="AC307" i="9"/>
  <c r="J293" i="9"/>
  <c r="K293" i="9"/>
  <c r="L293" i="9"/>
  <c r="M293" i="9"/>
  <c r="N293" i="9"/>
  <c r="O293" i="9"/>
  <c r="P293" i="9"/>
  <c r="Q293" i="9"/>
  <c r="R293" i="9"/>
  <c r="S293" i="9"/>
  <c r="T293" i="9"/>
  <c r="U293" i="9"/>
  <c r="V293" i="9"/>
  <c r="W293" i="9"/>
  <c r="W309" i="9" s="1"/>
  <c r="X293" i="9"/>
  <c r="Y293" i="9"/>
  <c r="Z293" i="9"/>
  <c r="AA293" i="9"/>
  <c r="AB293" i="9"/>
  <c r="AC293" i="9"/>
  <c r="AC309" i="9" s="1"/>
  <c r="G307" i="7"/>
  <c r="H307" i="7"/>
  <c r="I307" i="7"/>
  <c r="J307" i="7"/>
  <c r="J309" i="7" s="1"/>
  <c r="K307" i="7"/>
  <c r="K309" i="7" s="1"/>
  <c r="L307" i="7"/>
  <c r="L309" i="7" s="1"/>
  <c r="M307" i="7"/>
  <c r="M309" i="7" s="1"/>
  <c r="N307" i="7"/>
  <c r="N309" i="7" s="1"/>
  <c r="O307" i="7"/>
  <c r="O309" i="7" s="1"/>
  <c r="P307" i="7"/>
  <c r="P309" i="7" s="1"/>
  <c r="Q307" i="7"/>
  <c r="Q309" i="7" s="1"/>
  <c r="R307" i="7"/>
  <c r="R309" i="7" s="1"/>
  <c r="S307" i="7"/>
  <c r="S309" i="7" s="1"/>
  <c r="T307" i="7"/>
  <c r="T309" i="7" s="1"/>
  <c r="U307" i="7"/>
  <c r="U309" i="7" s="1"/>
  <c r="V307" i="7"/>
  <c r="V309" i="7" s="1"/>
  <c r="W307" i="7"/>
  <c r="W309" i="7" s="1"/>
  <c r="X307" i="7"/>
  <c r="X309" i="7" s="1"/>
  <c r="Y307" i="7"/>
  <c r="Y309" i="7" s="1"/>
  <c r="Z307" i="7"/>
  <c r="Z309" i="7" s="1"/>
  <c r="AA307" i="7"/>
  <c r="AA309" i="7" s="1"/>
  <c r="AB307" i="7"/>
  <c r="AB309" i="7" s="1"/>
  <c r="AC307" i="7"/>
  <c r="AC309" i="7" s="1"/>
  <c r="AD307" i="7"/>
  <c r="AD309" i="7" s="1"/>
  <c r="AE307" i="7"/>
  <c r="AE309" i="7" s="1"/>
  <c r="AF307" i="7"/>
  <c r="AF309" i="7" s="1"/>
  <c r="AG307" i="7"/>
  <c r="AG309" i="7" s="1"/>
  <c r="AH307" i="7"/>
  <c r="AH309" i="7" s="1"/>
  <c r="AI307" i="7"/>
  <c r="AI309" i="7" s="1"/>
  <c r="AJ307" i="7"/>
  <c r="AJ309" i="7" s="1"/>
  <c r="AK307" i="7"/>
  <c r="AK309" i="7" s="1"/>
  <c r="AL307" i="7"/>
  <c r="AL309" i="7" s="1"/>
  <c r="AM307" i="7"/>
  <c r="AM309" i="7" s="1"/>
  <c r="AN307" i="7"/>
  <c r="AN309" i="7" s="1"/>
  <c r="AO307" i="7"/>
  <c r="AO309" i="7" s="1"/>
  <c r="AP307" i="7"/>
  <c r="AP309" i="7" s="1"/>
  <c r="AQ307" i="7"/>
  <c r="AQ309" i="7" s="1"/>
  <c r="AR307" i="7"/>
  <c r="AR309" i="7" s="1"/>
  <c r="AS307" i="7"/>
  <c r="AS309" i="7" s="1"/>
  <c r="AT307" i="7"/>
  <c r="AT309" i="7" s="1"/>
  <c r="AU307" i="7"/>
  <c r="AU309" i="7" s="1"/>
  <c r="AV307" i="7"/>
  <c r="AV309" i="7" s="1"/>
  <c r="AW307" i="7"/>
  <c r="AW309" i="7" s="1"/>
  <c r="AX307" i="7"/>
  <c r="AX309" i="7" s="1"/>
  <c r="AY307" i="7"/>
  <c r="AY309" i="7" s="1"/>
  <c r="AZ307" i="7"/>
  <c r="AZ309" i="7" s="1"/>
  <c r="BA307" i="7"/>
  <c r="BA309" i="7" s="1"/>
  <c r="BB307" i="7"/>
  <c r="BB309" i="7" s="1"/>
  <c r="BC307" i="7"/>
  <c r="BC309" i="7" s="1"/>
  <c r="BD307" i="7"/>
  <c r="BD309" i="7" s="1"/>
  <c r="BE307" i="7"/>
  <c r="BE309" i="7" s="1"/>
  <c r="BF307" i="7"/>
  <c r="BF309" i="7" s="1"/>
  <c r="BG307" i="7"/>
  <c r="BG309" i="7" s="1"/>
  <c r="BH307" i="7"/>
  <c r="BH309" i="7" s="1"/>
  <c r="BI307" i="7"/>
  <c r="BI309" i="7" s="1"/>
  <c r="BJ307" i="7"/>
  <c r="BJ309" i="7" s="1"/>
  <c r="BK307" i="7"/>
  <c r="BK309" i="7" s="1"/>
  <c r="BL307" i="7"/>
  <c r="BL309" i="7" s="1"/>
  <c r="BM307" i="7"/>
  <c r="BM309" i="7" s="1"/>
  <c r="BN307" i="7"/>
  <c r="BN309" i="7" s="1"/>
  <c r="BO307" i="7"/>
  <c r="BO309" i="7" s="1"/>
  <c r="BP307" i="7"/>
  <c r="BP309" i="7" s="1"/>
  <c r="BQ307" i="7"/>
  <c r="BQ309" i="7" s="1"/>
  <c r="BR307" i="7"/>
  <c r="BR309" i="7" s="1"/>
  <c r="BS307" i="7"/>
  <c r="BS309" i="7" s="1"/>
  <c r="BT307" i="7"/>
  <c r="BT309" i="7" s="1"/>
  <c r="BU307" i="7"/>
  <c r="BU309" i="7" s="1"/>
  <c r="BV307" i="7"/>
  <c r="BV309" i="7" s="1"/>
  <c r="BW307" i="7"/>
  <c r="BW309" i="7" s="1"/>
  <c r="BX307" i="7"/>
  <c r="BX309" i="7" s="1"/>
  <c r="BY307" i="7"/>
  <c r="BY309" i="7" s="1"/>
  <c r="BZ307" i="7"/>
  <c r="BZ309" i="7" s="1"/>
  <c r="CA307" i="7"/>
  <c r="CA309" i="7" s="1"/>
  <c r="CB307" i="7"/>
  <c r="CB309" i="7" s="1"/>
  <c r="CC307" i="7"/>
  <c r="CC309" i="7" s="1"/>
  <c r="CD307" i="7"/>
  <c r="CD309" i="7" s="1"/>
  <c r="CE307" i="7"/>
  <c r="CE309" i="7" s="1"/>
  <c r="CF307" i="7"/>
  <c r="CF309" i="7" s="1"/>
  <c r="CG307" i="7"/>
  <c r="CG309" i="7" s="1"/>
  <c r="CH307" i="7"/>
  <c r="CH309" i="7" s="1"/>
  <c r="CI307" i="7"/>
  <c r="CI309" i="7" s="1"/>
  <c r="CJ307" i="7"/>
  <c r="CJ309" i="7" s="1"/>
  <c r="CK307" i="7"/>
  <c r="CK309" i="7" s="1"/>
  <c r="CL307" i="7"/>
  <c r="CL309" i="7" s="1"/>
  <c r="CM307" i="7"/>
  <c r="CM309" i="7" s="1"/>
  <c r="CN307" i="7"/>
  <c r="CN309" i="7" s="1"/>
  <c r="CO307" i="7"/>
  <c r="CO309" i="7" s="1"/>
  <c r="CP307" i="7"/>
  <c r="CP309" i="7" s="1"/>
  <c r="CQ307" i="7"/>
  <c r="CQ309" i="7" s="1"/>
  <c r="CR307" i="7"/>
  <c r="CR309" i="7" s="1"/>
  <c r="CS307" i="7"/>
  <c r="CS309" i="7" s="1"/>
  <c r="F307" i="7"/>
  <c r="H297" i="9"/>
  <c r="H298" i="9"/>
  <c r="H299" i="9"/>
  <c r="H300" i="9"/>
  <c r="H301" i="9"/>
  <c r="H302" i="9"/>
  <c r="H303" i="9"/>
  <c r="H304" i="9"/>
  <c r="H305" i="9"/>
  <c r="H306" i="9"/>
  <c r="H296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5" i="9"/>
  <c r="F297" i="9"/>
  <c r="F298" i="9"/>
  <c r="F299" i="9"/>
  <c r="F300" i="9"/>
  <c r="F301" i="9"/>
  <c r="F302" i="9"/>
  <c r="F303" i="9"/>
  <c r="F304" i="9"/>
  <c r="F305" i="9"/>
  <c r="F306" i="9"/>
  <c r="F296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5" i="9"/>
  <c r="J307" i="8"/>
  <c r="J309" i="8" s="1"/>
  <c r="K307" i="8"/>
  <c r="K309" i="8" s="1"/>
  <c r="L307" i="8"/>
  <c r="L309" i="8" s="1"/>
  <c r="M307" i="8"/>
  <c r="M309" i="8" s="1"/>
  <c r="N307" i="8"/>
  <c r="N309" i="8" s="1"/>
  <c r="O307" i="8"/>
  <c r="O309" i="8" s="1"/>
  <c r="P307" i="8"/>
  <c r="P309" i="8" s="1"/>
  <c r="Q307" i="8"/>
  <c r="Q309" i="8" s="1"/>
  <c r="R307" i="8"/>
  <c r="R309" i="8" s="1"/>
  <c r="S307" i="8"/>
  <c r="S309" i="8" s="1"/>
  <c r="T307" i="8"/>
  <c r="T309" i="8" s="1"/>
  <c r="U307" i="8"/>
  <c r="U309" i="8" s="1"/>
  <c r="V307" i="8"/>
  <c r="V309" i="8" s="1"/>
  <c r="W307" i="8"/>
  <c r="W309" i="8" s="1"/>
  <c r="X307" i="8"/>
  <c r="X309" i="8" s="1"/>
  <c r="Y307" i="8"/>
  <c r="Y309" i="8" s="1"/>
  <c r="Z307" i="8"/>
  <c r="Z309" i="8" s="1"/>
  <c r="AA307" i="8"/>
  <c r="AA309" i="8" s="1"/>
  <c r="AB307" i="8"/>
  <c r="AB309" i="8" s="1"/>
  <c r="AC307" i="8"/>
  <c r="AC309" i="8" s="1"/>
  <c r="AD307" i="8"/>
  <c r="AD309" i="8" s="1"/>
  <c r="AE307" i="8"/>
  <c r="AE309" i="8" s="1"/>
  <c r="AF307" i="8"/>
  <c r="AF309" i="8" s="1"/>
  <c r="AG307" i="8"/>
  <c r="AG309" i="8" s="1"/>
  <c r="AH307" i="8"/>
  <c r="AH309" i="8" s="1"/>
  <c r="AI307" i="8"/>
  <c r="AI309" i="8" s="1"/>
  <c r="AJ307" i="8"/>
  <c r="AJ309" i="8" s="1"/>
  <c r="AK307" i="8"/>
  <c r="AK309" i="8" s="1"/>
  <c r="AL307" i="8"/>
  <c r="AL309" i="8" s="1"/>
  <c r="AM307" i="8"/>
  <c r="AM309" i="8" s="1"/>
  <c r="AN307" i="8"/>
  <c r="AN309" i="8" s="1"/>
  <c r="AO307" i="8"/>
  <c r="AO309" i="8" s="1"/>
  <c r="AP307" i="8"/>
  <c r="AP309" i="8" s="1"/>
  <c r="AQ307" i="8"/>
  <c r="AQ309" i="8" s="1"/>
  <c r="AR307" i="8"/>
  <c r="AR309" i="8" s="1"/>
  <c r="AS307" i="8"/>
  <c r="AS309" i="8" s="1"/>
  <c r="AT307" i="8"/>
  <c r="AT309" i="8" s="1"/>
  <c r="AU307" i="8"/>
  <c r="AU309" i="8" s="1"/>
  <c r="AV307" i="8"/>
  <c r="AV309" i="8" s="1"/>
  <c r="AW307" i="8"/>
  <c r="AW309" i="8" s="1"/>
  <c r="G293" i="8"/>
  <c r="H293" i="8"/>
  <c r="I293" i="8"/>
  <c r="F293" i="8"/>
  <c r="H297" i="8"/>
  <c r="H298" i="8"/>
  <c r="H299" i="8"/>
  <c r="H300" i="8"/>
  <c r="H301" i="8"/>
  <c r="H302" i="8"/>
  <c r="H303" i="8"/>
  <c r="H304" i="8"/>
  <c r="H305" i="8"/>
  <c r="H306" i="8"/>
  <c r="H296" i="8"/>
  <c r="F297" i="8"/>
  <c r="F298" i="8"/>
  <c r="F299" i="8"/>
  <c r="F300" i="8"/>
  <c r="F301" i="8"/>
  <c r="F302" i="8"/>
  <c r="F303" i="8"/>
  <c r="F304" i="8"/>
  <c r="F305" i="8"/>
  <c r="F306" i="8"/>
  <c r="F296" i="8"/>
  <c r="G197" i="12"/>
  <c r="J307" i="12"/>
  <c r="K307" i="12"/>
  <c r="L307" i="12"/>
  <c r="M307" i="12"/>
  <c r="N307" i="12"/>
  <c r="O307" i="12"/>
  <c r="P307" i="12"/>
  <c r="Q307" i="12"/>
  <c r="R307" i="12"/>
  <c r="S307" i="12"/>
  <c r="T307" i="12"/>
  <c r="U307" i="12"/>
  <c r="V307" i="12"/>
  <c r="W307" i="12"/>
  <c r="X307" i="12"/>
  <c r="Y307" i="12"/>
  <c r="Z307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U307" i="12"/>
  <c r="AV307" i="12"/>
  <c r="AW307" i="12"/>
  <c r="AX307" i="12"/>
  <c r="AY307" i="12"/>
  <c r="AZ307" i="12"/>
  <c r="BA307" i="12"/>
  <c r="J293" i="12"/>
  <c r="K293" i="12"/>
  <c r="K309" i="12" s="1"/>
  <c r="L293" i="12"/>
  <c r="M293" i="12"/>
  <c r="N293" i="12"/>
  <c r="N309" i="12" s="1"/>
  <c r="O293" i="12"/>
  <c r="P293" i="12"/>
  <c r="Q293" i="12"/>
  <c r="R293" i="12"/>
  <c r="S293" i="12"/>
  <c r="S309" i="12" s="1"/>
  <c r="T293" i="12"/>
  <c r="U293" i="12"/>
  <c r="V293" i="12"/>
  <c r="V309" i="12" s="1"/>
  <c r="W293" i="12"/>
  <c r="X293" i="12"/>
  <c r="Y293" i="12"/>
  <c r="Z293" i="12"/>
  <c r="AA293" i="12"/>
  <c r="AA309" i="12" s="1"/>
  <c r="AB293" i="12"/>
  <c r="AC293" i="12"/>
  <c r="AD293" i="12"/>
  <c r="AE293" i="12"/>
  <c r="AF293" i="12"/>
  <c r="AG293" i="12"/>
  <c r="AH293" i="12"/>
  <c r="AI293" i="12"/>
  <c r="AI309" i="12" s="1"/>
  <c r="AJ293" i="12"/>
  <c r="AK293" i="12"/>
  <c r="AL293" i="12"/>
  <c r="AM293" i="12"/>
  <c r="AN293" i="12"/>
  <c r="AO293" i="12"/>
  <c r="AP293" i="12"/>
  <c r="AQ293" i="12"/>
  <c r="AQ309" i="12" s="1"/>
  <c r="AR293" i="12"/>
  <c r="AS293" i="12"/>
  <c r="AT293" i="12"/>
  <c r="AU293" i="12"/>
  <c r="AV293" i="12"/>
  <c r="AW293" i="12"/>
  <c r="AX293" i="12"/>
  <c r="AY293" i="12"/>
  <c r="AY309" i="12" s="1"/>
  <c r="AZ293" i="12"/>
  <c r="BA293" i="12"/>
  <c r="AW309" i="12" l="1"/>
  <c r="AO309" i="12"/>
  <c r="AG309" i="12"/>
  <c r="Y309" i="12"/>
  <c r="AZ309" i="12"/>
  <c r="AT309" i="12"/>
  <c r="AR309" i="12"/>
  <c r="AL309" i="12"/>
  <c r="AJ309" i="12"/>
  <c r="AD309" i="12"/>
  <c r="AB309" i="12"/>
  <c r="T309" i="12"/>
  <c r="L309" i="12"/>
  <c r="Q309" i="12"/>
  <c r="BA309" i="12"/>
  <c r="AU309" i="12"/>
  <c r="AS309" i="12"/>
  <c r="AM309" i="12"/>
  <c r="AK309" i="12"/>
  <c r="AE309" i="12"/>
  <c r="AC309" i="12"/>
  <c r="W309" i="12"/>
  <c r="U309" i="12"/>
  <c r="O309" i="12"/>
  <c r="M309" i="12"/>
  <c r="J309" i="12"/>
  <c r="AX309" i="12"/>
  <c r="AV309" i="12"/>
  <c r="AP309" i="12"/>
  <c r="AN309" i="12"/>
  <c r="AH309" i="12"/>
  <c r="AF309" i="12"/>
  <c r="Z309" i="12"/>
  <c r="X309" i="12"/>
  <c r="R309" i="12"/>
  <c r="P309" i="12"/>
  <c r="F307" i="8"/>
  <c r="F309" i="8" s="1"/>
  <c r="F293" i="9"/>
  <c r="H293" i="9"/>
  <c r="H307" i="8"/>
  <c r="H309" i="8" s="1"/>
  <c r="F307" i="9"/>
  <c r="U309" i="9"/>
  <c r="O309" i="9"/>
  <c r="M309" i="9"/>
  <c r="H307" i="9"/>
  <c r="F293" i="11"/>
  <c r="H293" i="11"/>
  <c r="F307" i="11"/>
  <c r="H307" i="11"/>
  <c r="F309" i="10"/>
  <c r="H309" i="10"/>
  <c r="AB309" i="9"/>
  <c r="V309" i="9"/>
  <c r="T309" i="9"/>
  <c r="N309" i="9"/>
  <c r="L309" i="9"/>
  <c r="AA309" i="9"/>
  <c r="Y309" i="9"/>
  <c r="S309" i="9"/>
  <c r="Q309" i="9"/>
  <c r="K309" i="9"/>
  <c r="Z309" i="9"/>
  <c r="X309" i="9"/>
  <c r="R309" i="9"/>
  <c r="P309" i="9"/>
  <c r="J309" i="9"/>
  <c r="H309" i="11" l="1"/>
  <c r="H309" i="9"/>
  <c r="F309" i="9"/>
  <c r="F309" i="11"/>
  <c r="H297" i="12"/>
  <c r="H298" i="12"/>
  <c r="H299" i="12"/>
  <c r="H300" i="12"/>
  <c r="H301" i="12"/>
  <c r="H302" i="12"/>
  <c r="H303" i="12"/>
  <c r="H304" i="12"/>
  <c r="H305" i="12"/>
  <c r="H306" i="12"/>
  <c r="H296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5" i="12"/>
  <c r="F297" i="12"/>
  <c r="F298" i="12"/>
  <c r="F299" i="12"/>
  <c r="F300" i="12"/>
  <c r="F301" i="12"/>
  <c r="F302" i="12"/>
  <c r="F303" i="12"/>
  <c r="F304" i="12"/>
  <c r="F305" i="12"/>
  <c r="F306" i="12"/>
  <c r="F296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5" i="12"/>
  <c r="H307" i="12" l="1"/>
  <c r="F307" i="12"/>
  <c r="H293" i="12"/>
  <c r="F293" i="12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5" i="7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AD307" i="6"/>
  <c r="AE307" i="6"/>
  <c r="AF307" i="6"/>
  <c r="AG307" i="6"/>
  <c r="AH307" i="6"/>
  <c r="AI307" i="6"/>
  <c r="AJ307" i="6"/>
  <c r="AK307" i="6"/>
  <c r="H297" i="6"/>
  <c r="H298" i="6"/>
  <c r="H299" i="6"/>
  <c r="H300" i="6"/>
  <c r="H301" i="6"/>
  <c r="H302" i="6"/>
  <c r="H303" i="6"/>
  <c r="H304" i="6"/>
  <c r="H305" i="6"/>
  <c r="H306" i="6"/>
  <c r="H296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5" i="6"/>
  <c r="F297" i="6"/>
  <c r="F298" i="6"/>
  <c r="F299" i="6"/>
  <c r="F300" i="6"/>
  <c r="F301" i="6"/>
  <c r="F302" i="6"/>
  <c r="F303" i="6"/>
  <c r="F304" i="6"/>
  <c r="F305" i="6"/>
  <c r="F306" i="6"/>
  <c r="F296" i="6"/>
  <c r="F6" i="6"/>
  <c r="F7" i="6"/>
  <c r="F8" i="6"/>
  <c r="F9" i="6"/>
  <c r="F10" i="6"/>
  <c r="F11" i="6"/>
  <c r="F12" i="6"/>
  <c r="F13" i="6"/>
  <c r="F14" i="6"/>
  <c r="F15" i="6"/>
  <c r="F16" i="6"/>
  <c r="F17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5" i="6"/>
  <c r="H309" i="12" l="1"/>
  <c r="AH309" i="6"/>
  <c r="AF309" i="6"/>
  <c r="Z309" i="6"/>
  <c r="X309" i="6"/>
  <c r="R309" i="6"/>
  <c r="P309" i="6"/>
  <c r="H307" i="6"/>
  <c r="H293" i="6"/>
  <c r="F309" i="12"/>
  <c r="AJ309" i="6"/>
  <c r="AD309" i="6"/>
  <c r="AB309" i="6"/>
  <c r="V309" i="6"/>
  <c r="T309" i="6"/>
  <c r="N309" i="6"/>
  <c r="L309" i="6"/>
  <c r="F307" i="6"/>
  <c r="J309" i="6"/>
  <c r="H293" i="7"/>
  <c r="H309" i="7" s="1"/>
  <c r="F293" i="7"/>
  <c r="F309" i="7" s="1"/>
  <c r="AK309" i="6"/>
  <c r="AE309" i="6"/>
  <c r="AC309" i="6"/>
  <c r="W309" i="6"/>
  <c r="U309" i="6"/>
  <c r="O309" i="6"/>
  <c r="M309" i="6"/>
  <c r="AI309" i="6"/>
  <c r="AG309" i="6"/>
  <c r="AA309" i="6"/>
  <c r="Y309" i="6"/>
  <c r="S309" i="6"/>
  <c r="Q309" i="6"/>
  <c r="K309" i="6"/>
  <c r="F293" i="6"/>
  <c r="K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AA307" i="4"/>
  <c r="AB307" i="4"/>
  <c r="AC307" i="4"/>
  <c r="AD307" i="4"/>
  <c r="AE307" i="4"/>
  <c r="AF307" i="4"/>
  <c r="AG307" i="4"/>
  <c r="AH307" i="4"/>
  <c r="AI307" i="4"/>
  <c r="AJ307" i="4"/>
  <c r="AK307" i="4"/>
  <c r="AL307" i="4"/>
  <c r="AM307" i="4"/>
  <c r="AN307" i="4"/>
  <c r="AO307" i="4"/>
  <c r="H297" i="4"/>
  <c r="H298" i="4"/>
  <c r="H299" i="4"/>
  <c r="H300" i="4"/>
  <c r="H301" i="4"/>
  <c r="H302" i="4"/>
  <c r="H303" i="4"/>
  <c r="H304" i="4"/>
  <c r="H305" i="4"/>
  <c r="H306" i="4"/>
  <c r="H296" i="4"/>
  <c r="F297" i="4"/>
  <c r="F298" i="4"/>
  <c r="F299" i="4"/>
  <c r="F300" i="4"/>
  <c r="F301" i="4"/>
  <c r="F302" i="4"/>
  <c r="F303" i="4"/>
  <c r="F304" i="4"/>
  <c r="F305" i="4"/>
  <c r="F306" i="4"/>
  <c r="F296" i="4"/>
  <c r="K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AD293" i="4"/>
  <c r="AE293" i="4"/>
  <c r="AF293" i="4"/>
  <c r="AG293" i="4"/>
  <c r="AH293" i="4"/>
  <c r="AI293" i="4"/>
  <c r="AJ293" i="4"/>
  <c r="AK293" i="4"/>
  <c r="AL293" i="4"/>
  <c r="AM293" i="4"/>
  <c r="AM309" i="4" s="1"/>
  <c r="AN293" i="4"/>
  <c r="AO293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3" i="4"/>
  <c r="F284" i="4"/>
  <c r="F285" i="4"/>
  <c r="F286" i="4"/>
  <c r="F287" i="4"/>
  <c r="F288" i="4"/>
  <c r="F289" i="4"/>
  <c r="F290" i="4"/>
  <c r="F291" i="4"/>
  <c r="F292" i="4"/>
  <c r="F5" i="4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AB307" i="5"/>
  <c r="AC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J293" i="5"/>
  <c r="K293" i="5"/>
  <c r="L293" i="5"/>
  <c r="M293" i="5"/>
  <c r="N293" i="5"/>
  <c r="O293" i="5"/>
  <c r="P293" i="5"/>
  <c r="Q293" i="5"/>
  <c r="Q309" i="5" s="1"/>
  <c r="R293" i="5"/>
  <c r="S293" i="5"/>
  <c r="T293" i="5"/>
  <c r="U293" i="5"/>
  <c r="V293" i="5"/>
  <c r="W293" i="5"/>
  <c r="X293" i="5"/>
  <c r="Y293" i="5"/>
  <c r="Y309" i="5" s="1"/>
  <c r="Z293" i="5"/>
  <c r="AA293" i="5"/>
  <c r="AA309" i="5" s="1"/>
  <c r="AB293" i="5"/>
  <c r="AC293" i="5"/>
  <c r="AD293" i="5"/>
  <c r="AE293" i="5"/>
  <c r="AF293" i="5"/>
  <c r="AG293" i="5"/>
  <c r="AG309" i="5" s="1"/>
  <c r="AH293" i="5"/>
  <c r="AI293" i="5"/>
  <c r="AI309" i="5" s="1"/>
  <c r="AJ293" i="5"/>
  <c r="AK293" i="5"/>
  <c r="AL293" i="5"/>
  <c r="AM293" i="5"/>
  <c r="AN293" i="5"/>
  <c r="AO293" i="5"/>
  <c r="AO309" i="5" s="1"/>
  <c r="H297" i="5"/>
  <c r="H298" i="5"/>
  <c r="H299" i="5"/>
  <c r="H300" i="5"/>
  <c r="H301" i="5"/>
  <c r="H302" i="5"/>
  <c r="H303" i="5"/>
  <c r="H304" i="5"/>
  <c r="H305" i="5"/>
  <c r="H306" i="5"/>
  <c r="H296" i="5"/>
  <c r="F297" i="5"/>
  <c r="F298" i="5"/>
  <c r="F299" i="5"/>
  <c r="F300" i="5"/>
  <c r="F301" i="5"/>
  <c r="F302" i="5"/>
  <c r="F303" i="5"/>
  <c r="F304" i="5"/>
  <c r="F305" i="5"/>
  <c r="F306" i="5"/>
  <c r="F296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5" i="5"/>
  <c r="AB309" i="5" l="1"/>
  <c r="S309" i="5"/>
  <c r="K309" i="5"/>
  <c r="AL309" i="5"/>
  <c r="AJ309" i="5"/>
  <c r="AD309" i="5"/>
  <c r="V309" i="5"/>
  <c r="N309" i="5"/>
  <c r="T309" i="5"/>
  <c r="L309" i="5"/>
  <c r="U309" i="4"/>
  <c r="O309" i="4"/>
  <c r="H309" i="6"/>
  <c r="F309" i="6"/>
  <c r="F307" i="5"/>
  <c r="H307" i="5"/>
  <c r="F293" i="5"/>
  <c r="H293" i="5"/>
  <c r="AN309" i="5"/>
  <c r="AH309" i="5"/>
  <c r="AF309" i="5"/>
  <c r="Z309" i="5"/>
  <c r="X309" i="5"/>
  <c r="R309" i="5"/>
  <c r="P309" i="5"/>
  <c r="J309" i="5"/>
  <c r="AM309" i="5"/>
  <c r="AK309" i="5"/>
  <c r="AE309" i="5"/>
  <c r="AC309" i="5"/>
  <c r="W309" i="5"/>
  <c r="U309" i="5"/>
  <c r="O309" i="5"/>
  <c r="M309" i="5"/>
  <c r="AD309" i="4"/>
  <c r="Z309" i="4"/>
  <c r="L309" i="4"/>
  <c r="J309" i="4"/>
  <c r="AE309" i="4"/>
  <c r="M309" i="4"/>
  <c r="K309" i="4"/>
  <c r="Y309" i="4"/>
  <c r="W309" i="4"/>
  <c r="X309" i="4"/>
  <c r="V309" i="4"/>
  <c r="AN309" i="4"/>
  <c r="AL309" i="4"/>
  <c r="AO309" i="4"/>
  <c r="AK309" i="4"/>
  <c r="AI309" i="4"/>
  <c r="AJ309" i="4"/>
  <c r="AH309" i="4"/>
  <c r="T309" i="4"/>
  <c r="R309" i="4"/>
  <c r="S309" i="4"/>
  <c r="AB309" i="4"/>
  <c r="AC309" i="4"/>
  <c r="AA309" i="4"/>
  <c r="N309" i="4"/>
  <c r="Q309" i="4"/>
  <c r="P309" i="4"/>
  <c r="AG309" i="4"/>
  <c r="AF309" i="4"/>
  <c r="F309" i="5" l="1"/>
  <c r="H309" i="5"/>
  <c r="F309" i="4"/>
  <c r="I297" i="12" l="1"/>
  <c r="I298" i="12"/>
  <c r="I299" i="12"/>
  <c r="I300" i="12"/>
  <c r="I301" i="12"/>
  <c r="I302" i="12"/>
  <c r="I303" i="12"/>
  <c r="I304" i="12"/>
  <c r="I305" i="12"/>
  <c r="I306" i="12"/>
  <c r="I296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5" i="12"/>
  <c r="G297" i="12"/>
  <c r="G298" i="12"/>
  <c r="G299" i="12"/>
  <c r="G300" i="12"/>
  <c r="G302" i="12"/>
  <c r="G303" i="12"/>
  <c r="G304" i="12"/>
  <c r="G305" i="12"/>
  <c r="G306" i="12"/>
  <c r="G296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5" i="12"/>
  <c r="I297" i="11"/>
  <c r="I298" i="11"/>
  <c r="I299" i="11"/>
  <c r="I300" i="11"/>
  <c r="I301" i="11"/>
  <c r="I302" i="11"/>
  <c r="I303" i="11"/>
  <c r="I304" i="11"/>
  <c r="I305" i="11"/>
  <c r="I306" i="11"/>
  <c r="I296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1" i="11"/>
  <c r="I292" i="11"/>
  <c r="I5" i="11"/>
  <c r="G297" i="11"/>
  <c r="G298" i="11"/>
  <c r="G299" i="11"/>
  <c r="G300" i="11"/>
  <c r="G301" i="11"/>
  <c r="G302" i="11"/>
  <c r="G303" i="11"/>
  <c r="G304" i="11"/>
  <c r="G305" i="11"/>
  <c r="G306" i="11"/>
  <c r="G296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5" i="11"/>
  <c r="I297" i="9"/>
  <c r="I298" i="9"/>
  <c r="I299" i="9"/>
  <c r="I300" i="9"/>
  <c r="I301" i="9"/>
  <c r="I302" i="9"/>
  <c r="I303" i="9"/>
  <c r="I304" i="9"/>
  <c r="I305" i="9"/>
  <c r="I306" i="9"/>
  <c r="I296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5" i="9"/>
  <c r="G297" i="9"/>
  <c r="G298" i="9"/>
  <c r="G299" i="9"/>
  <c r="G300" i="9"/>
  <c r="G301" i="9"/>
  <c r="G302" i="9"/>
  <c r="G303" i="9"/>
  <c r="G304" i="9"/>
  <c r="G305" i="9"/>
  <c r="G306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5" i="9"/>
  <c r="I307" i="12" l="1"/>
  <c r="I293" i="9"/>
  <c r="I293" i="12"/>
  <c r="G293" i="12"/>
  <c r="G307" i="12"/>
  <c r="I307" i="11"/>
  <c r="G307" i="11"/>
  <c r="G293" i="11"/>
  <c r="I293" i="11"/>
  <c r="G309" i="10"/>
  <c r="I309" i="10"/>
  <c r="I307" i="9"/>
  <c r="G307" i="9"/>
  <c r="G293" i="9"/>
  <c r="I297" i="8"/>
  <c r="I298" i="8"/>
  <c r="I299" i="8"/>
  <c r="I300" i="8"/>
  <c r="I301" i="8"/>
  <c r="I302" i="8"/>
  <c r="I303" i="8"/>
  <c r="I304" i="8"/>
  <c r="I305" i="8"/>
  <c r="I306" i="8"/>
  <c r="I296" i="8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5" i="7"/>
  <c r="I297" i="6"/>
  <c r="I298" i="6"/>
  <c r="I299" i="6"/>
  <c r="I300" i="6"/>
  <c r="I301" i="6"/>
  <c r="I302" i="6"/>
  <c r="I303" i="6"/>
  <c r="I304" i="6"/>
  <c r="I305" i="6"/>
  <c r="I306" i="6"/>
  <c r="I296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5" i="6"/>
  <c r="G297" i="6"/>
  <c r="G298" i="6"/>
  <c r="G299" i="6"/>
  <c r="G300" i="6"/>
  <c r="G301" i="6"/>
  <c r="G302" i="6"/>
  <c r="G303" i="6"/>
  <c r="G304" i="6"/>
  <c r="G305" i="6"/>
  <c r="G306" i="6"/>
  <c r="G296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5" i="6"/>
  <c r="I297" i="5"/>
  <c r="I298" i="5"/>
  <c r="I299" i="5"/>
  <c r="I300" i="5"/>
  <c r="I301" i="5"/>
  <c r="I302" i="5"/>
  <c r="I303" i="5"/>
  <c r="I304" i="5"/>
  <c r="I305" i="5"/>
  <c r="I306" i="5"/>
  <c r="I296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5" i="5"/>
  <c r="G297" i="5"/>
  <c r="G298" i="5"/>
  <c r="G299" i="5"/>
  <c r="G300" i="5"/>
  <c r="G301" i="5"/>
  <c r="G302" i="5"/>
  <c r="G303" i="5"/>
  <c r="G304" i="5"/>
  <c r="G305" i="5"/>
  <c r="G306" i="5"/>
  <c r="G296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5" i="5"/>
  <c r="I297" i="1"/>
  <c r="I298" i="1"/>
  <c r="I299" i="1"/>
  <c r="I300" i="1"/>
  <c r="I301" i="1"/>
  <c r="I302" i="1"/>
  <c r="I303" i="1"/>
  <c r="I304" i="1"/>
  <c r="I305" i="1"/>
  <c r="I306" i="1"/>
  <c r="I296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5" i="1"/>
  <c r="G297" i="1"/>
  <c r="G298" i="1"/>
  <c r="G299" i="1"/>
  <c r="G300" i="1"/>
  <c r="G301" i="1"/>
  <c r="G302" i="1"/>
  <c r="G303" i="1"/>
  <c r="G304" i="1"/>
  <c r="G305" i="1"/>
  <c r="G306" i="1"/>
  <c r="G296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5" i="1"/>
  <c r="I297" i="4"/>
  <c r="I298" i="4"/>
  <c r="I299" i="4"/>
  <c r="I300" i="4"/>
  <c r="I301" i="4"/>
  <c r="I302" i="4"/>
  <c r="I303" i="4"/>
  <c r="I304" i="4"/>
  <c r="I305" i="4"/>
  <c r="I306" i="4"/>
  <c r="I296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5" i="4"/>
  <c r="G297" i="4"/>
  <c r="G298" i="4"/>
  <c r="G299" i="4"/>
  <c r="G300" i="4"/>
  <c r="G301" i="4"/>
  <c r="G302" i="4"/>
  <c r="G303" i="4"/>
  <c r="G304" i="4"/>
  <c r="G305" i="4"/>
  <c r="G306" i="4"/>
  <c r="G296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5" i="4"/>
  <c r="I309" i="9" l="1"/>
  <c r="G309" i="11"/>
  <c r="I309" i="12"/>
  <c r="G309" i="12"/>
  <c r="G293" i="5"/>
  <c r="I307" i="5"/>
  <c r="G307" i="5"/>
  <c r="G293" i="7"/>
  <c r="G309" i="7" s="1"/>
  <c r="I293" i="5"/>
  <c r="I309" i="11"/>
  <c r="I293" i="7"/>
  <c r="I309" i="7" s="1"/>
  <c r="I293" i="4"/>
  <c r="G293" i="4"/>
  <c r="I307" i="1"/>
  <c r="G307" i="1"/>
  <c r="I293" i="1"/>
  <c r="G293" i="1"/>
  <c r="G309" i="9"/>
  <c r="I307" i="6"/>
  <c r="G307" i="6"/>
  <c r="G293" i="6"/>
  <c r="I293" i="6"/>
  <c r="G307" i="8"/>
  <c r="G309" i="8" s="1"/>
  <c r="I307" i="8"/>
  <c r="I309" i="8" s="1"/>
  <c r="I307" i="4"/>
  <c r="G307" i="4"/>
  <c r="G309" i="1" l="1"/>
  <c r="I309" i="1"/>
  <c r="G309" i="5"/>
  <c r="I309" i="6"/>
  <c r="G309" i="6"/>
  <c r="I309" i="5"/>
  <c r="G309" i="4"/>
  <c r="I309" i="4"/>
</calcChain>
</file>

<file path=xl/sharedStrings.xml><?xml version="1.0" encoding="utf-8"?>
<sst xmlns="http://schemas.openxmlformats.org/spreadsheetml/2006/main" count="12844" uniqueCount="644">
  <si>
    <t>№</t>
  </si>
  <si>
    <t>МНН (генерики)</t>
  </si>
  <si>
    <t>Доза, фасовка, лекарственная форма</t>
  </si>
  <si>
    <t>фармакологическая группа</t>
  </si>
  <si>
    <t>ед.изм.</t>
  </si>
  <si>
    <t>Азитромицин**</t>
  </si>
  <si>
    <t>АБ: макролид и азалид</t>
  </si>
  <si>
    <t>капс</t>
  </si>
  <si>
    <t>Азитромицин</t>
  </si>
  <si>
    <t>лиофилизированный порошок для приготовления раствора для инфузий, 500 мг</t>
  </si>
  <si>
    <t>фл</t>
  </si>
  <si>
    <t>Пероральный раствор: 200 мг/5 мл 100 мл, фл.</t>
  </si>
  <si>
    <t>Амоксициллин**</t>
  </si>
  <si>
    <t>Порошок для перорального раствора: 125 мг/ 5 мл 100 мл</t>
  </si>
  <si>
    <t>АБ антибиотик гр. пенициллина</t>
  </si>
  <si>
    <t>Амоксициллин</t>
  </si>
  <si>
    <t>Порошок для перорального раствора:   250 мг / 5 мл 100 мл</t>
  </si>
  <si>
    <t xml:space="preserve">Твердая пероральная лекарственная форма: 250 мг </t>
  </si>
  <si>
    <t>табл/капс</t>
  </si>
  <si>
    <t>Твердая пероральная лекарственная форма:  500 мг</t>
  </si>
  <si>
    <t>Амоксициллин+Клавулановая кислота**</t>
  </si>
  <si>
    <t>Пероральный раствор: 125 мг амоксициллина + 31,25 мг клавулановой кислоты /5 мл 100 мл</t>
  </si>
  <si>
    <t>АБ: пенициллин в комбинациях</t>
  </si>
  <si>
    <t>Амоксициллин+Клавулановая кислота</t>
  </si>
  <si>
    <t>Пероральный раствор: 250 мг амоксициллина + 62,5 мг клавулановой кислоты /5 мл 100 мл</t>
  </si>
  <si>
    <t>Порошок для инъекций: 500 мг+100 мг, фл</t>
  </si>
  <si>
    <t>Порошок для инъекций: 1000 мг+200 мг, фл</t>
  </si>
  <si>
    <t>Таблетка: 250 мг + 125 мг</t>
  </si>
  <si>
    <t>Таблетка: 500 мг + 125 мг</t>
  </si>
  <si>
    <t>Таблетка: 875 мг + 125 мг</t>
  </si>
  <si>
    <t>Ампициллин**</t>
  </si>
  <si>
    <t>Порошок для инъекций: 500 мг;  во флаконе</t>
  </si>
  <si>
    <t>Ампициллин</t>
  </si>
  <si>
    <t>Порошок для инъекций:  1 г  во флаконе</t>
  </si>
  <si>
    <t>Ацетилсалициловая кислота*</t>
  </si>
  <si>
    <t>таблетка 75 мг</t>
  </si>
  <si>
    <t>антиагрегант (тромболит)</t>
  </si>
  <si>
    <t>Ацетилсалициловая кислота</t>
  </si>
  <si>
    <t>Таблетка: 100 мг</t>
  </si>
  <si>
    <t>Таблетка: 150 мг</t>
  </si>
  <si>
    <t>Таблетка:  325 мг</t>
  </si>
  <si>
    <t>Таблетка: 500 мг</t>
  </si>
  <si>
    <t>наркозное средство</t>
  </si>
  <si>
    <t>Ванкомицин**</t>
  </si>
  <si>
    <t>Порошок для инъекций: 250 мг, флакон</t>
  </si>
  <si>
    <t>АБ антибиотик</t>
  </si>
  <si>
    <t>Ванкомицин</t>
  </si>
  <si>
    <t>Порошок для инъекций: 500 мг, флакон</t>
  </si>
  <si>
    <t>Порошок для инъекций: 1000 мг, флакон</t>
  </si>
  <si>
    <t>Гепарин**</t>
  </si>
  <si>
    <t>Инъекции: 1000 МЕ/мл; в ампуле 1 мл</t>
  </si>
  <si>
    <t>антикоагулянт</t>
  </si>
  <si>
    <t>амп</t>
  </si>
  <si>
    <t>Гепарин</t>
  </si>
  <si>
    <t>Инъекции: 5000 МЕ/мл в ампуле 1 мл</t>
  </si>
  <si>
    <t>Инъекции: 20000 МЕ/мл в ампуле 1 мл</t>
  </si>
  <si>
    <t>Инъекции: 5000 МЕ/мл в ампуле 5 мл</t>
  </si>
  <si>
    <t>Гидрокортизон***</t>
  </si>
  <si>
    <t>раствор 2,5%,  2 мл, ампула</t>
  </si>
  <si>
    <t>гормональное средство</t>
  </si>
  <si>
    <t>Дексаметазон ***</t>
  </si>
  <si>
    <t>раствор в ампулах:4мг</t>
  </si>
  <si>
    <t>глюкокортикостероиды (гормон ср)</t>
  </si>
  <si>
    <t>Добутамин***</t>
  </si>
  <si>
    <t>лиофилизат для инфузий, 250 мг, флакон</t>
  </si>
  <si>
    <t>сердечный гликозид, кардиотоник</t>
  </si>
  <si>
    <t>Добутамин</t>
  </si>
  <si>
    <t>раствор для иньекций, 250 мг/20 мл, флакон</t>
  </si>
  <si>
    <t>Допамин****</t>
  </si>
  <si>
    <t>Инъекции: 40 мг/мл, 5 мл, флакон</t>
  </si>
  <si>
    <t>Ибупрофен*</t>
  </si>
  <si>
    <t xml:space="preserve">Пероральный раствор: 200 мг/5 мл 100 мл </t>
  </si>
  <si>
    <t>жаропонижающее средство</t>
  </si>
  <si>
    <t>Ибупрофен</t>
  </si>
  <si>
    <t>Таблетка: 200 мг</t>
  </si>
  <si>
    <t>Таблетка: 300 мг</t>
  </si>
  <si>
    <t>Таблетка: 400 мг</t>
  </si>
  <si>
    <t>Имипенем*+циластатин***</t>
  </si>
  <si>
    <t>Порошок для инъекций: 250 мг+ 250 мг  во флаконе</t>
  </si>
  <si>
    <t>АБ антибиотик группы карбапенемов</t>
  </si>
  <si>
    <t>Имипенем*+циластатин</t>
  </si>
  <si>
    <t xml:space="preserve">Порошок для инъекций: 500 мг  + 500 мг  во флаконе </t>
  </si>
  <si>
    <t>Имипенем</t>
  </si>
  <si>
    <t>порошок для приготовления раствора для инфузий   1 г</t>
  </si>
  <si>
    <t>Кислород медицинский***</t>
  </si>
  <si>
    <t>баллон</t>
  </si>
  <si>
    <t>кислород</t>
  </si>
  <si>
    <t>бал</t>
  </si>
  <si>
    <t>Кларитромицин**</t>
  </si>
  <si>
    <t>гранула для приготовления суспензии внутрь, 125 мг/5мл, 100 мл</t>
  </si>
  <si>
    <t>АБ макролид и азалид</t>
  </si>
  <si>
    <t>Кларитромицин</t>
  </si>
  <si>
    <t>гранула для приготовления суспензии внутрь, 250 мг/5мл, 100 мл</t>
  </si>
  <si>
    <t>гранула для приготовления суспензии внутрь, 125 мг/5мл 60 мл</t>
  </si>
  <si>
    <t>гранула для приготовления суспензии внутрь, 250 мг/5мл, 60 мл</t>
  </si>
  <si>
    <t xml:space="preserve">таблетка , 250 мг </t>
  </si>
  <si>
    <t xml:space="preserve">таблетка , 500 мг </t>
  </si>
  <si>
    <t>порошок для приготовления инъекционного раствора 500 мг во флаконах.</t>
  </si>
  <si>
    <t>Лансопразол***</t>
  </si>
  <si>
    <t>капсула, 30 мг</t>
  </si>
  <si>
    <t>п/язв: ингибиторы протонного насоса</t>
  </si>
  <si>
    <t>Линезолид****</t>
  </si>
  <si>
    <t>Таблетки: 600 мг</t>
  </si>
  <si>
    <t>АБ оксазолидиноны</t>
  </si>
  <si>
    <t xml:space="preserve">раствор для инфузий 2 мг, 100мл, 300мл </t>
  </si>
  <si>
    <t>Лоразепам***</t>
  </si>
  <si>
    <t>таблетка, 1 мг</t>
  </si>
  <si>
    <t>анксиолитики</t>
  </si>
  <si>
    <t>Лоразепам</t>
  </si>
  <si>
    <t>таблетка, 2,5 мг</t>
  </si>
  <si>
    <t>Меропенем***</t>
  </si>
  <si>
    <t>Порошок для инъекций:  1 г</t>
  </si>
  <si>
    <t>АБ антибиотики группы бета-лактамов</t>
  </si>
  <si>
    <t>Меропенем</t>
  </si>
  <si>
    <t>Порошок для инъекций: 500 мг</t>
  </si>
  <si>
    <t>Мидазолам***</t>
  </si>
  <si>
    <t>Инъекции: 5мг/мл, 1 мл, ампула</t>
  </si>
  <si>
    <t>Мидазолам</t>
  </si>
  <si>
    <t>Инъекции: 5мг/мл, 3 мл, ампула</t>
  </si>
  <si>
    <t>Морфин****</t>
  </si>
  <si>
    <t xml:space="preserve">ампула, 10 мг/1 мл </t>
  </si>
  <si>
    <t>опиоидный наркотический анальгетик</t>
  </si>
  <si>
    <t>Морфин (для паллиативных пациентов)</t>
  </si>
  <si>
    <t>таблетки 5 мг</t>
  </si>
  <si>
    <t>таблетки 10 мг</t>
  </si>
  <si>
    <t>Морфин сульфат (для паллиативных пациентов)</t>
  </si>
  <si>
    <t>капсулы пролонгированного действия 60 мг</t>
  </si>
  <si>
    <t>Надропарин кальция (Фраксипарин)</t>
  </si>
  <si>
    <t>раствор д/ин 0,4 мл</t>
  </si>
  <si>
    <t>Надропарин кальция(Фраксипарин)</t>
  </si>
  <si>
    <t>раствор д/ин 0,6 мл</t>
  </si>
  <si>
    <t>раствор д/ин 0,8 мл</t>
  </si>
  <si>
    <t>раствор д/ин 1 мл</t>
  </si>
  <si>
    <t>Норэпинефрин***</t>
  </si>
  <si>
    <t>концентрат для приготовления раствора, 2 мг/мл, 2 мл, ампула</t>
  </si>
  <si>
    <t>адрено- и симпатомиметик </t>
  </si>
  <si>
    <t>Норэпинефрин</t>
  </si>
  <si>
    <t>концентрат для приготовления раствора, 2 мг/мл, 4 мл, ампула</t>
  </si>
  <si>
    <t>концентрат для приготовления раствора, 2 мг/мл, 8 мл, ампула</t>
  </si>
  <si>
    <t>Омепразол**</t>
  </si>
  <si>
    <t>Твердая пероральная лекарственная форма: 20 мг;</t>
  </si>
  <si>
    <t>п/язв: противоязвенное средство</t>
  </si>
  <si>
    <t>Омепразол</t>
  </si>
  <si>
    <t>Твердая пероральная лекарственная форма: 40 мг</t>
  </si>
  <si>
    <t>Порошок для инъекций: 40 мг во флаконе</t>
  </si>
  <si>
    <t>Пантопразол**</t>
  </si>
  <si>
    <t>Таблетка: 20 мг</t>
  </si>
  <si>
    <t>Парацетамол*</t>
  </si>
  <si>
    <t>Пероральный раствор: 125 мг/5 мл 120 мл</t>
  </si>
  <si>
    <t>Парацетамол</t>
  </si>
  <si>
    <t xml:space="preserve">Таблетка: 500 мг </t>
  </si>
  <si>
    <t>Пиперациллин + Тазобактам***</t>
  </si>
  <si>
    <t>порошок для иньекций, 2,25 гр, фл</t>
  </si>
  <si>
    <t>АБ антибиотик группы пенициллинов широкого спектра действия с ингибитором бета-лактамаз</t>
  </si>
  <si>
    <t>Пиперациллин + Тазобактам</t>
  </si>
  <si>
    <t>порошок для иньекций, 4,5 гр, фл</t>
  </si>
  <si>
    <t>порошок для иньекций, 12,75 гр, фл</t>
  </si>
  <si>
    <t>Преноксдиазин (Либексин)**</t>
  </si>
  <si>
    <t>таблетка 100 мг</t>
  </si>
  <si>
    <t>кашель: противокашлевой препарат</t>
  </si>
  <si>
    <t>Раствор Рингера**</t>
  </si>
  <si>
    <t>Раствор для инъекций, флаконы 250 мл</t>
  </si>
  <si>
    <t>Регулятор водно-электролитного баланса и КЩС</t>
  </si>
  <si>
    <t>Раствор Рингера</t>
  </si>
  <si>
    <t>Раствор для инъекций, флаконы 500 мл</t>
  </si>
  <si>
    <t>Раствор для инъекций, флаконы 1000 мл</t>
  </si>
  <si>
    <t>Сальбутамол*</t>
  </si>
  <si>
    <t xml:space="preserve">аэрозоль 100 микрограмм упаковка 200 доз </t>
  </si>
  <si>
    <t>бронхолитик</t>
  </si>
  <si>
    <t>уп</t>
  </si>
  <si>
    <t>Свежезамороженная плазма**</t>
  </si>
  <si>
    <t>компонент крови для парентерального применения</t>
  </si>
  <si>
    <t>Соли для пероральной регидратации**</t>
  </si>
  <si>
    <t>регидратирующий препарат для перорального применения</t>
  </si>
  <si>
    <t>пачка</t>
  </si>
  <si>
    <t>Соли для пероральной регидратации</t>
  </si>
  <si>
    <t>Фамотидин**</t>
  </si>
  <si>
    <t xml:space="preserve">Таблетки, 20 мг </t>
  </si>
  <si>
    <t>Фамотидин</t>
  </si>
  <si>
    <t>Таблетки, 40 мг</t>
  </si>
  <si>
    <t>лиофилизированный порошок для инъекций 20 мг, ампулы</t>
  </si>
  <si>
    <t>Флуконазол***</t>
  </si>
  <si>
    <t>противогрибковый препарат</t>
  </si>
  <si>
    <t>Флуконазол</t>
  </si>
  <si>
    <t xml:space="preserve">Инъекции: 2 мг/мл в ампуле </t>
  </si>
  <si>
    <t>Пероральный раствор: 50 мг/5 мл</t>
  </si>
  <si>
    <t>Фуросемид***</t>
  </si>
  <si>
    <t xml:space="preserve">Раствор для инъекций: 10 мг/мл в 2 мл ампуле </t>
  </si>
  <si>
    <t>диуретик</t>
  </si>
  <si>
    <t>Фуросемид</t>
  </si>
  <si>
    <t>Таблетка: 40 мг</t>
  </si>
  <si>
    <t>Хлористый натрий**</t>
  </si>
  <si>
    <t>Раствор изотонический для инъекций: 0,9 % 5 мл</t>
  </si>
  <si>
    <t>Хлористый натрий</t>
  </si>
  <si>
    <t>Раствор  изотоническийдля инъекций: 0,9 % 10 мл</t>
  </si>
  <si>
    <t>Раствор  изотонический для инъекций: 0,9 % 100 мл</t>
  </si>
  <si>
    <t>Раствор  изотоническийдля инъекций: 0,9 % 250 мл</t>
  </si>
  <si>
    <t>Раствор  изотонический для инъекций: 0,9 % 500 мл</t>
  </si>
  <si>
    <t>Цефепим***</t>
  </si>
  <si>
    <t>порошок для приготовления растовров. Флакон. 1 г</t>
  </si>
  <si>
    <t>АБ цефалоспорины</t>
  </si>
  <si>
    <t>Цефотаксим***</t>
  </si>
  <si>
    <t>Порошок для инъекций: 0,5 г на флакон</t>
  </si>
  <si>
    <t>Цефотаксим</t>
  </si>
  <si>
    <t>Порошок для инъекций: 1 г на флакон</t>
  </si>
  <si>
    <t>Цефтазидим***</t>
  </si>
  <si>
    <t>Цефтазидим</t>
  </si>
  <si>
    <t xml:space="preserve">Порошок для инъекций: 0,5 г на флакон </t>
  </si>
  <si>
    <t>Цефтриаксон***</t>
  </si>
  <si>
    <t xml:space="preserve">Порошок для инъекций: 0,5 г; во флаконе. </t>
  </si>
  <si>
    <t>Цефтриаксон</t>
  </si>
  <si>
    <t xml:space="preserve">Порошок для инъекций 1 г  во флаконе. </t>
  </si>
  <si>
    <t>Ципрофлоксацин****</t>
  </si>
  <si>
    <t>Пероральный раствор: 125 мг/5 мл , 60 мл</t>
  </si>
  <si>
    <t>АБ хинолоны/фторхинолоны</t>
  </si>
  <si>
    <t>Ципрофлоксацин</t>
  </si>
  <si>
    <t>Раствор для инфузии: 2 мг/мл 100 мл</t>
  </si>
  <si>
    <t>Таблетка: 250 мг</t>
  </si>
  <si>
    <t>Эноксапарин натрия**</t>
  </si>
  <si>
    <t>Инъекции: ампулы или предварительно заполненный шприц 20 мг/0,2 мл</t>
  </si>
  <si>
    <t>амп/шприц</t>
  </si>
  <si>
    <t>Эноксапарин натрия</t>
  </si>
  <si>
    <t>Инъекции: ампулы или предварительно заполненный шприц 40 мг/0,4 мл</t>
  </si>
  <si>
    <t>Инъекции: ампулы или предварительно заполненный шприц 60 мг/0,6 мл</t>
  </si>
  <si>
    <t>Инъекции: ампулы или предварительно заполненный шприц 80 мг/0,8 мл</t>
  </si>
  <si>
    <t>Инъекции: ампулы или предварительно заполненный шприц 100 мг /1 мл</t>
  </si>
  <si>
    <t>Инъекции: ампулы или предварительно заполненный шприц 120 мг/0,8 мл</t>
  </si>
  <si>
    <t>Инъекции: ампулы или предварительно заполненный шприц  150 мг/1 мл</t>
  </si>
  <si>
    <t>Эпинефрин (адреналин)***</t>
  </si>
  <si>
    <t>Раствор для инъекций, 1,8 мг/1мл, 1 мл, ампула</t>
  </si>
  <si>
    <t>адрено- и симпатомиметики</t>
  </si>
  <si>
    <t xml:space="preserve">Далтепарин натрия (Фрагмин) </t>
  </si>
  <si>
    <t>раствор для инъекций 0,2мл -2500МЕ</t>
  </si>
  <si>
    <t>раствор для инъекций 0,3мл-7500МЕ</t>
  </si>
  <si>
    <t>раствор для инъекций 0,4мл-10000МЕ</t>
  </si>
  <si>
    <t xml:space="preserve">Дальтепарин натрия (Фрагмин) </t>
  </si>
  <si>
    <t>раствор для инъекций 0,5мл-12500МЕ</t>
  </si>
  <si>
    <t>раствор для инъекций 0,6мл-15000МЕ</t>
  </si>
  <si>
    <t>раствор для инъекций 0,72мл-18000МЕ</t>
  </si>
  <si>
    <t xml:space="preserve">Далтепарин натрия (Фрагмин)  </t>
  </si>
  <si>
    <t>раствор для инъекций 1мл-10000МЕ</t>
  </si>
  <si>
    <t xml:space="preserve">Фондапаринукс (Арикстра) </t>
  </si>
  <si>
    <t>раствор для внутривенного и подкожного введения 2.5 мг/0.5 мл</t>
  </si>
  <si>
    <t>раствор для внутривенного и подкожного введения 5 мг/мл</t>
  </si>
  <si>
    <t xml:space="preserve">Метилпреднизолон </t>
  </si>
  <si>
    <t>лиофилизат для приготовления раствора для внутривенного и внутримышечного введения в комплекте с растворителем 250мг</t>
  </si>
  <si>
    <t>гормон: глюкокортикостероиды</t>
  </si>
  <si>
    <t>лиофилизат для приготовления раствора для внутривенного и внутримышечного введения в комплекте с растворителем 1000мг</t>
  </si>
  <si>
    <t>лиофилизат для приготовления раствора для внутривенного и внутримышечного введения в комплекте с растворителем 500мг</t>
  </si>
  <si>
    <t>Таблетки 16 мг</t>
  </si>
  <si>
    <t>Таблетки 4 мг</t>
  </si>
  <si>
    <t>Преднизолон (при отсутствии дексаметазона)</t>
  </si>
  <si>
    <t>Таблетки 5мг</t>
  </si>
  <si>
    <t xml:space="preserve">Преднизолон </t>
  </si>
  <si>
    <t>раствор для инъекций 30 мг/мл</t>
  </si>
  <si>
    <t>Ацетилцистеин</t>
  </si>
  <si>
    <t>порошок для приготовления раствора для приема внутрь 100мг</t>
  </si>
  <si>
    <t>кашель: муколитик, отхаркивающее средство</t>
  </si>
  <si>
    <t>порошок для приготовления раствора для приема внутрь 200мг</t>
  </si>
  <si>
    <t>порошок для приема внутрь 600мг</t>
  </si>
  <si>
    <t>порошок для приготовления раствора для приема внутрь 600мг/3г</t>
  </si>
  <si>
    <t>порошок для орального раствора 200мг/1г</t>
  </si>
  <si>
    <t>раствор для приема внутрь 20мг/мл</t>
  </si>
  <si>
    <t>таблетки шипучие 100мг</t>
  </si>
  <si>
    <t>таблетки шипучие 200мг</t>
  </si>
  <si>
    <t>таблетки шипучие 600мг</t>
  </si>
  <si>
    <t>Бромгексин</t>
  </si>
  <si>
    <t>таблетки 8 мг</t>
  </si>
  <si>
    <t>сироп  4мг/5мл-100мл</t>
  </si>
  <si>
    <t>раствор для приема внутрь 2000МЕ/0,6 мл</t>
  </si>
  <si>
    <t>Амброксол</t>
  </si>
  <si>
    <t xml:space="preserve">таблетка 30 мг </t>
  </si>
  <si>
    <t>сироп   15 мг/5 мл 100 мл</t>
  </si>
  <si>
    <t xml:space="preserve"> сироп   30 мг/5 мл 100 мл</t>
  </si>
  <si>
    <t>сироп    30 мг/5 мл 150 мл</t>
  </si>
  <si>
    <t xml:space="preserve">Ондансетрон </t>
  </si>
  <si>
    <t>раствор для инъекций 2мг/мл</t>
  </si>
  <si>
    <t>противорвотное средство</t>
  </si>
  <si>
    <t>Ондансетрон</t>
  </si>
  <si>
    <t>раствор для инъекций 8мг/4мл</t>
  </si>
  <si>
    <t>раствор для инъекций 2мг/мл-4мл</t>
  </si>
  <si>
    <t>раствор для инъекций 2мг/мл-2мл</t>
  </si>
  <si>
    <t>раствор для инъекций 4 мг/2 мл 2 мл</t>
  </si>
  <si>
    <t>раствор для приема внутрь 2 мг/5 мл 30 мл</t>
  </si>
  <si>
    <t>таблетки, покрытые пленочной оболочкой 4мг</t>
  </si>
  <si>
    <t>таблетки диспергируемые 4мг</t>
  </si>
  <si>
    <t>сироп  2мг/5мл-30мл</t>
  </si>
  <si>
    <t>Метоклопрамид</t>
  </si>
  <si>
    <t>раствор для инъекций 5 мг/мл 2 мл</t>
  </si>
  <si>
    <t>раствор для инъекций 0,5%- 2мл</t>
  </si>
  <si>
    <t xml:space="preserve">Домперидон </t>
  </si>
  <si>
    <t>таблетки, покрытые пленочной оболочкой 10мг</t>
  </si>
  <si>
    <t>Домперидон</t>
  </si>
  <si>
    <t>сироп 2,5 мг/5 мл 30 мл</t>
  </si>
  <si>
    <t>суспензия 120 мл</t>
  </si>
  <si>
    <t>капли для приема внутрь 10 мг/мл 5 мл</t>
  </si>
  <si>
    <t>Дифенгидрамин (димедрол)</t>
  </si>
  <si>
    <t>раствор для инъекций 1% 1 мл</t>
  </si>
  <si>
    <t>п/рвотное: H1-антигистаминное средство</t>
  </si>
  <si>
    <t>Дифенгидрамин</t>
  </si>
  <si>
    <t>раствор для инъекций 10 мг/мл 1 мл</t>
  </si>
  <si>
    <t>таблетки 50 мг</t>
  </si>
  <si>
    <t>раствор для приема внутрь 100 мл</t>
  </si>
  <si>
    <t>Лоперамид</t>
  </si>
  <si>
    <t>таблетки 2мг</t>
  </si>
  <si>
    <t>противодиарейное средство</t>
  </si>
  <si>
    <t>капсулы 2 мг</t>
  </si>
  <si>
    <t>Нифедипин (для беременных)</t>
  </si>
  <si>
    <t>таблетки с модифицированным высвобождением 20мг</t>
  </si>
  <si>
    <t>токолитик</t>
  </si>
  <si>
    <t>Бетаметазон (для беременных при отсутствии дексаметазона)</t>
  </si>
  <si>
    <t>суспензия для инъекций (5 мг + 2 мг/мл) 1 мл</t>
  </si>
  <si>
    <t>горм -глюкокортикостероиды</t>
  </si>
  <si>
    <t xml:space="preserve">Транексамовая кислота </t>
  </si>
  <si>
    <t>раствор для внутривенного введения 500 мг/5 мл</t>
  </si>
  <si>
    <t>кровоостановливающее средство</t>
  </si>
  <si>
    <t>Транексамовая кислота</t>
  </si>
  <si>
    <t>раствор для инъекций 100 мг/мл 5 мл</t>
  </si>
  <si>
    <t>раствор для инъекций 50 мг/мл 5 мл</t>
  </si>
  <si>
    <t>раствор для инъекций 500 мг/5 мл</t>
  </si>
  <si>
    <t>раствор для внутривенного введения 50 мг/5 мл</t>
  </si>
  <si>
    <t>таблетки, покрытые пленочной оболочкой 500мг</t>
  </si>
  <si>
    <t>Окситоцин</t>
  </si>
  <si>
    <t>раствор для инъекций для внутривенного и внутримышечного введения 5 МЕ/мл 1 мл</t>
  </si>
  <si>
    <t>утеротоник</t>
  </si>
  <si>
    <t>Карбетоцин  (при отсутствии окситоцина)</t>
  </si>
  <si>
    <t>раствор для внутривенного введения 100 мкг/мл;</t>
  </si>
  <si>
    <t>Метилэргобревин (при отсутствии окситоцина)</t>
  </si>
  <si>
    <t>раствор для внутривенного и внутримышечного введения 0.2 мг/мл;</t>
  </si>
  <si>
    <t xml:space="preserve">Инсулин </t>
  </si>
  <si>
    <t>раствор для инъекций 100МЕ/мл</t>
  </si>
  <si>
    <t>сахаросниж.средство</t>
  </si>
  <si>
    <t>раствор для инъекций 100МЕ/3мл</t>
  </si>
  <si>
    <t>раствор для инъекций 400МЕ/3мл-3мл</t>
  </si>
  <si>
    <t>раствор для инъекций 40ЕД/мл-5мл</t>
  </si>
  <si>
    <t>лиофилизат для приготовления раствора для внутримышечного и внутривенного введения 100 МЕ/мл 3 мл</t>
  </si>
  <si>
    <t>суспензия для инъекций 100МЕ</t>
  </si>
  <si>
    <t>суспензия для инъекций 100МЕ/3 мл</t>
  </si>
  <si>
    <t>Амиодарон</t>
  </si>
  <si>
    <t>раствор для внутривенных инъекций 150 мг/3 мл</t>
  </si>
  <si>
    <t>антиаритмический препарат</t>
  </si>
  <si>
    <t>таблетки делимые 200 мг</t>
  </si>
  <si>
    <t>Бензатинбензилпенициллин (для пациентов с  ревматическими заболеваниями)</t>
  </si>
  <si>
    <t>порошок для инъекций  2,4</t>
  </si>
  <si>
    <t>АБ: пенициллины в комбинациях</t>
  </si>
  <si>
    <t>Спиронолактон</t>
  </si>
  <si>
    <t>таблетки 25мг</t>
  </si>
  <si>
    <t>таблетки, покрытые пленочной оболочкой 50 мг; </t>
  </si>
  <si>
    <t>таблетки, покрытые пленочной оболочкой 100 мг; </t>
  </si>
  <si>
    <t>Кремния диоксид коллоидный (АЭРОСИЛ®)  (для беременных)</t>
  </si>
  <si>
    <t>Порошок для приема внутрь в виде суспензии (только при смешивании с водой!) субстанция мешок (мешочек) 20 кг;</t>
  </si>
  <si>
    <t>энтеросорбент</t>
  </si>
  <si>
    <t>Полиметилсилоксана полигидрат (Энеросгель, Энтероактин, Энетродезгель)  (для беременных)</t>
  </si>
  <si>
    <t xml:space="preserve">субстанция-порошок; мешок (мешочек) полиэтиленовый двухслойный 10 кг; </t>
  </si>
  <si>
    <t>Амикацин</t>
  </si>
  <si>
    <t>раствор для инъекций  100 мг/2 мл</t>
  </si>
  <si>
    <t>АБ аминогликозид</t>
  </si>
  <si>
    <t>раствор для инъекций  500 мг/2 мл</t>
  </si>
  <si>
    <t>порошок для приготовления раствора для внутривенного и внутримышечного введения 1000мг</t>
  </si>
  <si>
    <t xml:space="preserve">Бутамирата цитрат  (Омнитус, Панатус, Коделак,  Синекод, Стоптуссин)   </t>
  </si>
  <si>
    <t>сироп 150 мг-100мл</t>
  </si>
  <si>
    <t>кашель: противокашлевое средство</t>
  </si>
  <si>
    <t>Бутамирата цитрат</t>
  </si>
  <si>
    <t>сироп 40 мг-100мл</t>
  </si>
  <si>
    <t>драже 5 мг</t>
  </si>
  <si>
    <t>Глюкоза</t>
  </si>
  <si>
    <t xml:space="preserve">раствор для инфузий 40% 10мл </t>
  </si>
  <si>
    <t>средство для энтерального и парентерального питания, заменитель плазмы и других компонентов крови</t>
  </si>
  <si>
    <t>раствор для    инъекций    5%</t>
  </si>
  <si>
    <t>раствор для  инъекций     10%</t>
  </si>
  <si>
    <t xml:space="preserve">Бикарбонат натрия </t>
  </si>
  <si>
    <t>раствор для инфузий   40 мг/мл 200 мл</t>
  </si>
  <si>
    <t>раствор для инфузий   40 мг/мл 100 мл</t>
  </si>
  <si>
    <t>Калия хлорида</t>
  </si>
  <si>
    <t>раствор для внутривенного введения 40мг/мл -10 мл. </t>
  </si>
  <si>
    <t>концентрат для приготовления раствора для инфузий  40 мг/мл 10 мл</t>
  </si>
  <si>
    <t>концентрат для приготовления раствора для инфузий 75 мг/мл</t>
  </si>
  <si>
    <t xml:space="preserve">Ривароксабан (Ксарелто®) </t>
  </si>
  <si>
    <t>таблетки, покрытые пленочной оболочкой       2,5мг</t>
  </si>
  <si>
    <t>Ривароксабан</t>
  </si>
  <si>
    <t>таблетки, покрытые пленочной оболочкой        10мг</t>
  </si>
  <si>
    <t>таблетки, покрытые пленочной оболочкой        15 мг</t>
  </si>
  <si>
    <t>таблетки, покрытые пленочной оболочкой        20мг</t>
  </si>
  <si>
    <t>Альтепаза (Актилизе)</t>
  </si>
  <si>
    <t xml:space="preserve">лиофилизат для раствора для инфузий 50 мг флакон с растворителем во флаконах по 50 мл, № 1
</t>
  </si>
  <si>
    <t>тромболитик - тканевой активатор плазминогена</t>
  </si>
  <si>
    <t>Апиксабан</t>
  </si>
  <si>
    <t xml:space="preserve">круглые таблетки, покрытые оболочкой, от светло-желтого до желтого цвета  - 2,5 мг </t>
  </si>
  <si>
    <t>антикоагулянтное средство прямого действия</t>
  </si>
  <si>
    <t>овальные таблетки, покрытые оболочкой, светло-розового цвета  -5 мг</t>
  </si>
  <si>
    <t>Дабигатрана этексилат (Прадакса)</t>
  </si>
  <si>
    <t xml:space="preserve">капсулы 75 мг </t>
  </si>
  <si>
    <t>антикоагулянты</t>
  </si>
  <si>
    <t xml:space="preserve">капсулы  110  мг </t>
  </si>
  <si>
    <t xml:space="preserve">капсулы 150 мг </t>
  </si>
  <si>
    <t>Эдоксабан (Ликсиана)</t>
  </si>
  <si>
    <t xml:space="preserve">таблетки, покрытые облочкой 60 мг </t>
  </si>
  <si>
    <t>селективный ингибитор Fxa (антиокоагулянт)</t>
  </si>
  <si>
    <t>Натрия ацетат+натрия хлорид+калия хлорид (Ацесоль)</t>
  </si>
  <si>
    <t>раствор для инфузий 200 мл</t>
  </si>
  <si>
    <t>раствор для инфузий 250 мл</t>
  </si>
  <si>
    <t>раствор для инфузий 400 мл</t>
  </si>
  <si>
    <t xml:space="preserve"> Натрия ацетат + Натрия хлорид (Дисоль)</t>
  </si>
  <si>
    <t>Протамин сульфат</t>
  </si>
  <si>
    <t xml:space="preserve">раствор для  инъекций 50мг/мл </t>
  </si>
  <si>
    <t>антагонист гепарина</t>
  </si>
  <si>
    <t xml:space="preserve">раствор для внутривенного введения 10мг/мл </t>
  </si>
  <si>
    <t>Стрептокиназа</t>
  </si>
  <si>
    <t>лиофилизат для приготовления раствора для внутривенного и внутриартериального введения 1,5 млнМЕ</t>
  </si>
  <si>
    <t>фибринолитик (тромболит)</t>
  </si>
  <si>
    <t>лиофилизат для приготовления раствора для внутривенного и внутриартериального введения 750000МЕ</t>
  </si>
  <si>
    <t>лиофилизат для приготовления раствора для внутривенного и внутриартериального введения 100000МЕ</t>
  </si>
  <si>
    <t>лиофилизат для приготовления раствора для внутривенного и внутриартериального введения 250000МЕ</t>
  </si>
  <si>
    <t xml:space="preserve">Урокиназа </t>
  </si>
  <si>
    <t>лиофилизат для приготовления раствора для инфузий 10000МЕ</t>
  </si>
  <si>
    <t>лиофилизат для приготовления раствора для инфузий 100000МЕ</t>
  </si>
  <si>
    <t>лиофилизат для приготовления раствора для инфузий 50000МЕ</t>
  </si>
  <si>
    <t>лиофилизат для приготовления раствора для инфузий 500000МЕ</t>
  </si>
  <si>
    <t>Варфарин</t>
  </si>
  <si>
    <t xml:space="preserve">таблетки 2,5 мг </t>
  </si>
  <si>
    <t xml:space="preserve">Тиамазол (Тирозол®) (для пациентов с заболеваниями щитовидной железы)
</t>
  </si>
  <si>
    <t>таблетки, покрытые пленочной оболочкой 5 мг</t>
  </si>
  <si>
    <t>гормоны щитовидной и паращитовидных желез (гормон ср)</t>
  </si>
  <si>
    <t>таблетки, покрытые пленочной оболочкой 10 мг</t>
  </si>
  <si>
    <t xml:space="preserve">Тиамазол (Мерказолил) (для пациентов с заболеваниями щитовидной железы)
</t>
  </si>
  <si>
    <t>таблетки 5мг</t>
  </si>
  <si>
    <t xml:space="preserve">Тиамазол (Метизол) (при заболеваниях щитовидной железы)
</t>
  </si>
  <si>
    <t>Пропилтиоурацил (Пропицил®) (для пациентов с заболеваниями щитовидной железы)</t>
  </si>
  <si>
    <t>Калия йодид (для пациентов с заболеваниями щитовидной железы)</t>
  </si>
  <si>
    <t>таблетки 40 мг</t>
  </si>
  <si>
    <t>препарат для лечения щитовидной железы</t>
  </si>
  <si>
    <t>L-Тироксин  (для пациентов с заболеваниями щитовидной железы)</t>
  </si>
  <si>
    <t>таблетки 50 мкг</t>
  </si>
  <si>
    <t>Кодеина фосфат (для паллиативных пациентов)</t>
  </si>
  <si>
    <t>таблетки 15 мг</t>
  </si>
  <si>
    <t>Кодеина фосфат  (для паллиативных пациентов)</t>
  </si>
  <si>
    <t>таблетки 30 мг</t>
  </si>
  <si>
    <t>Кодеин сироп   (для паллиативных пациентов)</t>
  </si>
  <si>
    <t>сироп 15мг/5мл</t>
  </si>
  <si>
    <t>Галоперидол (для паллиативных пациентов)</t>
  </si>
  <si>
    <t>раствор для внутривенного и внутримышечного введения 5мг/мл</t>
  </si>
  <si>
    <t>раствор для  внутримышечного введения 5мг/мл</t>
  </si>
  <si>
    <t xml:space="preserve">таблетки 1,5 мг </t>
  </si>
  <si>
    <t xml:space="preserve">таблетки  5 мг </t>
  </si>
  <si>
    <t>Левомепромазин   (для паллиативных пациентов)</t>
  </si>
  <si>
    <t>раствор для инфузий и внутримышечного введения 25мг/мл</t>
  </si>
  <si>
    <t>таблетки, покрытые оболочкой 25мг</t>
  </si>
  <si>
    <t>Итого ЛС сумма (сом)</t>
  </si>
  <si>
    <t xml:space="preserve">Медицинские изделия </t>
  </si>
  <si>
    <t>Канюли назальные для СРАР</t>
  </si>
  <si>
    <t>МИ</t>
  </si>
  <si>
    <t>шт</t>
  </si>
  <si>
    <t xml:space="preserve">Шприцы </t>
  </si>
  <si>
    <t>инсулиновые</t>
  </si>
  <si>
    <t>Шприцы</t>
  </si>
  <si>
    <t>Cистема для инфузий</t>
  </si>
  <si>
    <t>для внутривенного вливания</t>
  </si>
  <si>
    <t>Катетер</t>
  </si>
  <si>
    <t>венозный периферический</t>
  </si>
  <si>
    <t xml:space="preserve">Катетер  </t>
  </si>
  <si>
    <t>венозный центральный</t>
  </si>
  <si>
    <t xml:space="preserve">Трубки </t>
  </si>
  <si>
    <t>интубационные</t>
  </si>
  <si>
    <t>трахеостомические</t>
  </si>
  <si>
    <t>Итого ИМН сумма (сом)</t>
  </si>
  <si>
    <t>ИТОГО ЛС и ИМН сумма (сом)</t>
  </si>
  <si>
    <t xml:space="preserve">фактический запас
</t>
  </si>
  <si>
    <t xml:space="preserve">потребность на 1 мес
</t>
  </si>
  <si>
    <t>кол-во</t>
  </si>
  <si>
    <t>сумма</t>
  </si>
  <si>
    <t xml:space="preserve">кол-во </t>
  </si>
  <si>
    <t xml:space="preserve">Свод по области </t>
  </si>
  <si>
    <t>Ампициллин + Сульбактам</t>
  </si>
  <si>
    <t>стерильный порошок для приготовления инъекционного раствора   1г/0,5г</t>
  </si>
  <si>
    <t>порошок для приготовления раствора для инъекций  0,75 г</t>
  </si>
  <si>
    <t>порошок для приготовления раствора для инъекций с растворителем 0,75 г</t>
  </si>
  <si>
    <t>порошок для приготовления раствора для инъекций с растворителем 1,5г</t>
  </si>
  <si>
    <t>порошок для приг. раствора для внутримышечного введения в компл. с раств. (лидокаина г/хл 1% 1,0 г+0,5 г) 1,5г</t>
  </si>
  <si>
    <t>порошок для приготовления раствора для внутривенного и внутримышечного введения в комплекте с растворителем 1,5г</t>
  </si>
  <si>
    <t>раствор для местной инфильтрации ран и внутримышечного введения 1,5г</t>
  </si>
  <si>
    <t>Сульбактам + Ампициллин</t>
  </si>
  <si>
    <t>порошок для приготовления раствора для инъекций 750мг</t>
  </si>
  <si>
    <t>АБ-Ампициллин в комбинации с ингибиторами бета-лактамаз</t>
  </si>
  <si>
    <t>Рабепразол</t>
  </si>
  <si>
    <t>Рабепразол натрия</t>
  </si>
  <si>
    <t>лиофилизированный порошок для приготовления раствора для инъекций 20 мг</t>
  </si>
  <si>
    <t>лиофилизат для приготовления раствора для внутривенного введения с растворителем 20 мг/5 мл</t>
  </si>
  <si>
    <t>таблетки, покрытые кишечнорастворимой оболочкой 20мг</t>
  </si>
  <si>
    <t>лиофилизат для приготовления раствора для инъекций 20мг</t>
  </si>
  <si>
    <t>Тоцилизумаб</t>
  </si>
  <si>
    <t>концентрат для приготовления раствора для инфузий- 80 мг/4 мл</t>
  </si>
  <si>
    <t>концентрат для приготовления раствора для инфузий -200 мг/10 мл</t>
  </si>
  <si>
    <t>концентрат для приготовления раствора для инфузий -400 мг/20 мл</t>
  </si>
  <si>
    <t>Декстран</t>
  </si>
  <si>
    <t>раствор для инфузий -10% 200 мл</t>
  </si>
  <si>
    <t>раствор для инфузий -10% 400 мл</t>
  </si>
  <si>
    <t>раствор для инфузий -6% 200 мл</t>
  </si>
  <si>
    <t>раствор для инфузий - 6% 400 мл</t>
  </si>
  <si>
    <t>раствор для инфузий 10 мг/мл 100 мл</t>
  </si>
  <si>
    <t>раствор для инфузий 1 г/мл 100 мл</t>
  </si>
  <si>
    <t>раствор для инфузий 1 % 100 мл</t>
  </si>
  <si>
    <t>суппозитории ректальные 125 мг</t>
  </si>
  <si>
    <t>суппозитории ректальные 60 мг</t>
  </si>
  <si>
    <t>опиоидный наркотический анальгетик (паллиатив)</t>
  </si>
  <si>
    <t>кашель: противокашлевое средство (паллиатив)</t>
  </si>
  <si>
    <t>нейролептик (паллиатив)</t>
  </si>
  <si>
    <t>Заменители плазмы и других компонентов крови</t>
  </si>
  <si>
    <t>Ингибиторы протонного насоса</t>
  </si>
  <si>
    <t>Иммунодепрессанты</t>
  </si>
  <si>
    <t>пак</t>
  </si>
  <si>
    <t>драже</t>
  </si>
  <si>
    <t>20500 мг, саше</t>
  </si>
  <si>
    <t>18900 мг, саше</t>
  </si>
  <si>
    <t>27800 мг, саше</t>
  </si>
  <si>
    <t>драже 20 мг</t>
  </si>
  <si>
    <t>капли для приема внутрь 10 мг</t>
  </si>
  <si>
    <t>капли для приема внутрь 20 мг</t>
  </si>
  <si>
    <t>капсула: 250 мг</t>
  </si>
  <si>
    <t xml:space="preserve">капсула: 500 мг </t>
  </si>
  <si>
    <t>капсула: 50 мг</t>
  </si>
  <si>
    <t>капсула: 100 мг</t>
  </si>
  <si>
    <t xml:space="preserve">капсула: 150 мг </t>
  </si>
  <si>
    <t>СВОД КР</t>
  </si>
  <si>
    <t>Иссык-Куль</t>
  </si>
  <si>
    <t>Ош обл</t>
  </si>
  <si>
    <t>Джалал-Абад</t>
  </si>
  <si>
    <t>Баткен</t>
  </si>
  <si>
    <t>Нарын</t>
  </si>
  <si>
    <t>Талас</t>
  </si>
  <si>
    <t>Чуй</t>
  </si>
  <si>
    <t>Бишкек</t>
  </si>
  <si>
    <t>ЦОВП Балыкчы</t>
  </si>
  <si>
    <t>ЦОВП Ананьево</t>
  </si>
  <si>
    <t xml:space="preserve">Свод по Иссык-Кульской  области </t>
  </si>
  <si>
    <t>Таласская ООБ</t>
  </si>
  <si>
    <t>Таласская ОБВВиТ</t>
  </si>
  <si>
    <t xml:space="preserve">Талас ЦОВП </t>
  </si>
  <si>
    <t xml:space="preserve">Бакайата ЦОВП </t>
  </si>
  <si>
    <t>Карабуура ЦОВП</t>
  </si>
  <si>
    <t>Манас ЦОВП</t>
  </si>
  <si>
    <t>Таласский ОЦБТ</t>
  </si>
  <si>
    <t>ГГБ</t>
  </si>
  <si>
    <t>ГДКБ СМП</t>
  </si>
  <si>
    <t>ГКБ№1</t>
  </si>
  <si>
    <t>ГПТБ</t>
  </si>
  <si>
    <t>Род дом №1</t>
  </si>
  <si>
    <t>Род дом№2</t>
  </si>
  <si>
    <t>ГПЦ</t>
  </si>
  <si>
    <t>ЦЭМ</t>
  </si>
  <si>
    <t>НЦОГ</t>
  </si>
  <si>
    <t>НГ МЗ КР</t>
  </si>
  <si>
    <t>НЦФ</t>
  </si>
  <si>
    <t>НИИХСТО</t>
  </si>
  <si>
    <t>НХЦ</t>
  </si>
  <si>
    <t>РЦДВ</t>
  </si>
  <si>
    <t>НЦОМиД</t>
  </si>
  <si>
    <t>РКИБ</t>
  </si>
  <si>
    <t>ЖДБ</t>
  </si>
  <si>
    <t>НЦКТ</t>
  </si>
  <si>
    <t>ГУКБУДПиПКР</t>
  </si>
  <si>
    <t>Нариман ТБ</t>
  </si>
  <si>
    <t>ЦОВП Ак-Талаа</t>
  </si>
  <si>
    <t>ЦОВП Ат-Башы</t>
  </si>
  <si>
    <t>ЦОВП Жумгал</t>
  </si>
  <si>
    <t>ЦОВП Кочкор</t>
  </si>
  <si>
    <t>НООБ</t>
  </si>
  <si>
    <t xml:space="preserve"> ЖАОКБ</t>
  </si>
  <si>
    <t xml:space="preserve">ЦОВП Аксы </t>
  </si>
  <si>
    <t xml:space="preserve"> ЦОВП Ала-Бука </t>
  </si>
  <si>
    <t xml:space="preserve">ЦОВП  Базар-Коргон </t>
  </si>
  <si>
    <t xml:space="preserve"> ЦОВП Кочкор-Ата </t>
  </si>
  <si>
    <t xml:space="preserve">ЦОВП  Ноокен </t>
  </si>
  <si>
    <t xml:space="preserve"> ЦОВП Сузак </t>
  </si>
  <si>
    <t xml:space="preserve">ЦОВП  Таш-Кумыр </t>
  </si>
  <si>
    <t xml:space="preserve">ЦОВП Токтогул </t>
  </si>
  <si>
    <t xml:space="preserve">ЦОВП Октябрский </t>
  </si>
  <si>
    <t>Майлуу-Суу ЦОВП</t>
  </si>
  <si>
    <t>Сумсар ЦОВП</t>
  </si>
  <si>
    <t>Тогуз-Торо ЦОВП</t>
  </si>
  <si>
    <t>Озгоруш ЦОВП</t>
  </si>
  <si>
    <t>Чаткал ЦОВП</t>
  </si>
  <si>
    <t>Уч-Терек ЦОВП</t>
  </si>
  <si>
    <t>Шамалды-Сай ЦОВП</t>
  </si>
  <si>
    <t>Кок-Жангак ЦОВП</t>
  </si>
  <si>
    <t>Кара-Куль ЦОВП</t>
  </si>
  <si>
    <t>Айдаркен ЦОВП</t>
  </si>
  <si>
    <t>ЦОВП Московского района</t>
  </si>
  <si>
    <t>ЦОВП Жайылского района</t>
  </si>
  <si>
    <t>ЦОВП Кеминского района</t>
  </si>
  <si>
    <t>ЦОВП Арашан</t>
  </si>
  <si>
    <t>ЦОВП Суусамыр</t>
  </si>
  <si>
    <t>ЧООБ</t>
  </si>
  <si>
    <t>Регион</t>
  </si>
  <si>
    <t xml:space="preserve">фактический запас
 (остаток) </t>
  </si>
  <si>
    <t>потребность 
на 1 мес</t>
  </si>
  <si>
    <t>потребность
 на 3 мес</t>
  </si>
  <si>
    <r>
      <t xml:space="preserve">разница
</t>
    </r>
    <r>
      <rPr>
        <b/>
        <sz val="12"/>
        <rFont val="Calibri"/>
        <family val="2"/>
        <charset val="204"/>
      </rPr>
      <t>±</t>
    </r>
  </si>
  <si>
    <t xml:space="preserve">Ош </t>
  </si>
  <si>
    <t>ВСЕГО ЛС</t>
  </si>
  <si>
    <t>ИТОГО ЛС и МИ</t>
  </si>
  <si>
    <t>Всего МИ</t>
  </si>
  <si>
    <t>ЦОВП Панфиловского района</t>
  </si>
  <si>
    <t>ЦОВП Сокулукского района</t>
  </si>
  <si>
    <t>ЦОВП Ысык-Атинского района</t>
  </si>
  <si>
    <t>ЦОВП Чуйского района</t>
  </si>
  <si>
    <t>ЦОВП г.Токмок</t>
  </si>
  <si>
    <t>ОМОКБ</t>
  </si>
  <si>
    <t>ОГКБ</t>
  </si>
  <si>
    <t>Алай ЦОВП</t>
  </si>
  <si>
    <t>Араван ЦОВП</t>
  </si>
  <si>
    <t>Ноокат ЦОВП</t>
  </si>
  <si>
    <t>Карасу ЦОВП</t>
  </si>
  <si>
    <t>Узген ЦОВП</t>
  </si>
  <si>
    <t>Кара Кулжа ЦОВП</t>
  </si>
  <si>
    <t>Чон Алай  ЦОВП</t>
  </si>
  <si>
    <t>Мирза Аке ЦОВП</t>
  </si>
  <si>
    <t xml:space="preserve">Куршаб ЦОВП </t>
  </si>
  <si>
    <t>КМБ№2</t>
  </si>
  <si>
    <t>КБ СМП</t>
  </si>
  <si>
    <t>РЦПН</t>
  </si>
  <si>
    <t>Свод по г. Бишкек</t>
  </si>
  <si>
    <t>на 30 сентября 22г.</t>
  </si>
  <si>
    <t>ЫООБ</t>
  </si>
  <si>
    <t>ЦОВП Иссык-Кульского р.</t>
  </si>
  <si>
    <t>ЦОВП Тонского р.</t>
  </si>
  <si>
    <t>ЦОВП Тюпского р.</t>
  </si>
  <si>
    <t>ЦОВП Ак-Суйского р.</t>
  </si>
  <si>
    <t>ЦОВП Джети-Огузского р.</t>
  </si>
  <si>
    <t xml:space="preserve"> </t>
  </si>
  <si>
    <t>на 31 октября 22г.</t>
  </si>
  <si>
    <t>Сведения о наличии и потребности в лекарственных средствах  для лечения COVID-19 (7-я версия) на 31 октября  2022г.</t>
  </si>
  <si>
    <t>Сведения о наличии и потребности в лекарственных средствах  для лечения COVID-19 (7-я версия) на 31 октября 2022г.</t>
  </si>
  <si>
    <t xml:space="preserve">Сведения о наличии и потребности в лекарственных средствах  для лечения COVID-19 (7-я версия) на 31 октября 2022г. </t>
  </si>
  <si>
    <t>Баткен БООБ</t>
  </si>
  <si>
    <t>Кулунду ЦОВП</t>
  </si>
  <si>
    <t xml:space="preserve"> Кадамжай ЦОВП</t>
  </si>
  <si>
    <t>Сулукту ЦОВП</t>
  </si>
  <si>
    <t>Лейлек ЦОВП</t>
  </si>
  <si>
    <t xml:space="preserve"> Учкоргон ЦОВП</t>
  </si>
  <si>
    <t xml:space="preserve">Самаркандек ЦОВП </t>
  </si>
  <si>
    <t xml:space="preserve">         ЦОВП г. Кызыл-Кыя</t>
  </si>
  <si>
    <t xml:space="preserve">  </t>
  </si>
  <si>
    <t>кг</t>
  </si>
  <si>
    <t>В сравнении с предыдущим данными (на 30 сентября 2022 г.) отмечается снижение остатка ЛС на 8,0 млн сомов,  за счет всех регионов, кроме Джалал-Абадской  области, где отмечается увеличение остатка на 0,2 млн сом.  Наиболее значительное снижение  отмечается в г. Бишкек на 4,2 млн сом, Иссык-Куль на 1,2 млн сом, Чуй на 1,1 млн сом,  Ош и  Талас на   на 0,6 млн сом и т.д.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</si>
</sst>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0.0"/>
    <numFmt numFmtId="165" formatCode="_-* #,##0.0\ _₽_-;\-* #,##0.0\ _₽_-;_-* &quot;-&quot;??\ _₽_-;_-@_-"/>
    <numFmt numFmtId="166" formatCode="_-* #,##0\ _₽_-;\-* #,##0\ _₽_-;_-* &quot;-&quot;??\ _₽_-;_-@_-"/>
  </numFmts>
  <fonts count="45" x14ac:knownFonts="1"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1010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Calibri"/>
      <family val="2"/>
      <charset val="204"/>
    </font>
    <font>
      <sz val="8"/>
      <name val="Arial"/>
      <family val="2"/>
    </font>
    <font>
      <sz val="12"/>
      <color rgb="FF333333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2"/>
      <color rgb="FFFF0000"/>
      <name val="Times New Roman"/>
      <family val="2"/>
      <charset val="204"/>
    </font>
    <font>
      <b/>
      <sz val="12"/>
      <name val="Times New Roman"/>
      <family val="2"/>
      <charset val="204"/>
    </font>
    <font>
      <b/>
      <sz val="12"/>
      <name val="Calibri"/>
      <family val="2"/>
      <charset val="204"/>
    </font>
    <font>
      <sz val="12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00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8" fillId="0" borderId="0"/>
    <xf numFmtId="0" fontId="7" fillId="0" borderId="0"/>
    <xf numFmtId="0" fontId="8" fillId="0" borderId="0"/>
    <xf numFmtId="0" fontId="11" fillId="0" borderId="0">
      <alignment vertical="center"/>
    </xf>
    <xf numFmtId="0" fontId="12" fillId="0" borderId="0"/>
    <xf numFmtId="0" fontId="15" fillId="0" borderId="0"/>
    <xf numFmtId="43" fontId="15" fillId="0" borderId="0" applyFont="0" applyFill="0" applyBorder="0" applyAlignment="0" applyProtection="0"/>
  </cellStyleXfs>
  <cellXfs count="359">
    <xf numFmtId="0" fontId="0" fillId="0" borderId="0" xfId="0"/>
    <xf numFmtId="0" fontId="0" fillId="0" borderId="0" xfId="0"/>
    <xf numFmtId="0" fontId="0" fillId="0" borderId="0" xfId="0" applyFill="1"/>
    <xf numFmtId="0" fontId="3" fillId="0" borderId="1" xfId="0" applyFont="1" applyFill="1" applyBorder="1" applyAlignment="1"/>
    <xf numFmtId="0" fontId="10" fillId="0" borderId="1" xfId="0" applyFont="1" applyBorder="1"/>
    <xf numFmtId="0" fontId="1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left" vertical="top"/>
    </xf>
    <xf numFmtId="0" fontId="3" fillId="0" borderId="1" xfId="0" applyFont="1" applyBorder="1" applyAlignment="1"/>
    <xf numFmtId="0" fontId="3" fillId="0" borderId="1" xfId="0" applyFont="1" applyFill="1" applyBorder="1" applyAlignment="1">
      <alignment vertical="top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vertical="center"/>
    </xf>
    <xf numFmtId="0" fontId="1" fillId="0" borderId="1" xfId="0" applyFont="1" applyBorder="1" applyAlignment="1"/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vertical="top"/>
    </xf>
    <xf numFmtId="0" fontId="10" fillId="0" borderId="1" xfId="0" applyFont="1" applyFill="1" applyBorder="1" applyAlignment="1">
      <alignment vertical="top"/>
    </xf>
    <xf numFmtId="0" fontId="9" fillId="0" borderId="1" xfId="0" applyFont="1" applyFill="1" applyBorder="1" applyAlignment="1">
      <alignment wrapText="1"/>
    </xf>
    <xf numFmtId="0" fontId="10" fillId="0" borderId="1" xfId="0" applyFont="1" applyBorder="1" applyAlignment="1">
      <alignment horizontal="left"/>
    </xf>
    <xf numFmtId="0" fontId="6" fillId="2" borderId="1" xfId="5" applyNumberFormat="1" applyFont="1" applyFill="1" applyBorder="1" applyAlignment="1">
      <alignment horizontal="left" vertical="top"/>
    </xf>
    <xf numFmtId="0" fontId="10" fillId="0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 vertical="top"/>
    </xf>
    <xf numFmtId="0" fontId="1" fillId="0" borderId="3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vertical="center"/>
    </xf>
    <xf numFmtId="0" fontId="10" fillId="0" borderId="3" xfId="0" applyFont="1" applyBorder="1" applyAlignment="1"/>
    <xf numFmtId="0" fontId="0" fillId="0" borderId="1" xfId="0" applyBorder="1"/>
    <xf numFmtId="0" fontId="10" fillId="0" borderId="1" xfId="0" applyFont="1" applyFill="1" applyBorder="1" applyAlignment="1"/>
    <xf numFmtId="0" fontId="9" fillId="0" borderId="1" xfId="0" applyFont="1" applyBorder="1"/>
    <xf numFmtId="0" fontId="1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vertical="top"/>
    </xf>
    <xf numFmtId="0" fontId="10" fillId="0" borderId="3" xfId="0" applyFont="1" applyFill="1" applyBorder="1" applyAlignment="1"/>
    <xf numFmtId="164" fontId="2" fillId="0" borderId="1" xfId="0" applyNumberFormat="1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vertical="center" wrapText="1"/>
    </xf>
    <xf numFmtId="0" fontId="0" fillId="0" borderId="0" xfId="0"/>
    <xf numFmtId="0" fontId="0" fillId="0" borderId="1" xfId="0" applyFill="1" applyBorder="1"/>
    <xf numFmtId="0" fontId="0" fillId="0" borderId="1" xfId="0" applyBorder="1"/>
    <xf numFmtId="0" fontId="10" fillId="0" borderId="1" xfId="0" applyFont="1" applyBorder="1" applyAlignment="1"/>
    <xf numFmtId="0" fontId="10" fillId="0" borderId="1" xfId="0" applyFont="1" applyBorder="1" applyAlignment="1">
      <alignment horizontal="center" vertical="center"/>
    </xf>
    <xf numFmtId="0" fontId="9" fillId="0" borderId="1" xfId="0" applyFont="1" applyFill="1" applyBorder="1" applyAlignment="1"/>
    <xf numFmtId="0" fontId="1" fillId="0" borderId="1" xfId="1" applyFont="1" applyFill="1" applyBorder="1" applyAlignment="1"/>
    <xf numFmtId="0" fontId="1" fillId="0" borderId="1" xfId="1" applyFont="1" applyFill="1" applyBorder="1" applyAlignment="1">
      <alignment horizontal="left"/>
    </xf>
    <xf numFmtId="0" fontId="3" fillId="2" borderId="1" xfId="1" applyFont="1" applyFill="1" applyBorder="1" applyAlignment="1">
      <alignment vertical="center"/>
    </xf>
    <xf numFmtId="0" fontId="5" fillId="2" borderId="1" xfId="0" applyFont="1" applyFill="1" applyBorder="1" applyAlignment="1">
      <alignment vertical="top"/>
    </xf>
    <xf numFmtId="0" fontId="3" fillId="2" borderId="1" xfId="5" applyNumberFormat="1" applyFont="1" applyFill="1" applyBorder="1" applyAlignment="1">
      <alignment horizontal="left" vertical="top"/>
    </xf>
    <xf numFmtId="0" fontId="14" fillId="0" borderId="0" xfId="0" applyFont="1"/>
    <xf numFmtId="0" fontId="1" fillId="0" borderId="6" xfId="0" applyFont="1" applyFill="1" applyBorder="1" applyAlignment="1">
      <alignment horizontal="left" vertical="top"/>
    </xf>
    <xf numFmtId="0" fontId="10" fillId="0" borderId="8" xfId="0" applyFont="1" applyFill="1" applyBorder="1" applyAlignment="1">
      <alignment horizontal="left"/>
    </xf>
    <xf numFmtId="0" fontId="1" fillId="4" borderId="3" xfId="0" applyFont="1" applyFill="1" applyBorder="1" applyAlignment="1">
      <alignment vertical="top"/>
    </xf>
    <xf numFmtId="0" fontId="1" fillId="4" borderId="1" xfId="0" applyFont="1" applyFill="1" applyBorder="1" applyAlignment="1">
      <alignment vertical="top"/>
    </xf>
    <xf numFmtId="0" fontId="10" fillId="0" borderId="1" xfId="0" applyFont="1" applyFill="1" applyBorder="1"/>
    <xf numFmtId="0" fontId="3" fillId="2" borderId="1" xfId="1" applyFont="1" applyFill="1" applyBorder="1" applyAlignment="1">
      <alignment horizontal="left" vertical="center"/>
    </xf>
    <xf numFmtId="0" fontId="10" fillId="0" borderId="0" xfId="0" applyFont="1" applyBorder="1" applyAlignment="1"/>
    <xf numFmtId="0" fontId="13" fillId="4" borderId="1" xfId="0" applyFont="1" applyFill="1" applyBorder="1" applyAlignment="1">
      <alignment horizontal="left" vertical="top"/>
    </xf>
    <xf numFmtId="0" fontId="13" fillId="4" borderId="0" xfId="0" applyFont="1" applyFill="1" applyBorder="1" applyAlignment="1"/>
    <xf numFmtId="0" fontId="13" fillId="4" borderId="1" xfId="0" applyFont="1" applyFill="1" applyBorder="1" applyAlignment="1"/>
    <xf numFmtId="0" fontId="3" fillId="4" borderId="1" xfId="0" applyFont="1" applyFill="1" applyBorder="1" applyAlignment="1"/>
    <xf numFmtId="0" fontId="0" fillId="0" borderId="0" xfId="0" applyAlignment="1"/>
    <xf numFmtId="0" fontId="0" fillId="0" borderId="1" xfId="0" applyBorder="1" applyAlignment="1"/>
    <xf numFmtId="0" fontId="13" fillId="0" borderId="1" xfId="0" applyFont="1" applyBorder="1" applyAlignment="1"/>
    <xf numFmtId="0" fontId="13" fillId="3" borderId="1" xfId="0" applyFont="1" applyFill="1" applyBorder="1" applyAlignment="1">
      <alignment horizontal="left" vertical="top"/>
    </xf>
    <xf numFmtId="0" fontId="13" fillId="0" borderId="3" xfId="0" applyFont="1" applyFill="1" applyBorder="1" applyAlignment="1"/>
    <xf numFmtId="0" fontId="13" fillId="0" borderId="0" xfId="0" applyFont="1" applyFill="1" applyBorder="1" applyAlignment="1"/>
    <xf numFmtId="0" fontId="13" fillId="0" borderId="9" xfId="0" applyFont="1" applyFill="1" applyBorder="1" applyAlignment="1"/>
    <xf numFmtId="0" fontId="3" fillId="0" borderId="3" xfId="0" applyFont="1" applyFill="1" applyBorder="1" applyAlignment="1"/>
    <xf numFmtId="0" fontId="3" fillId="0" borderId="6" xfId="0" applyFont="1" applyFill="1" applyBorder="1" applyAlignment="1"/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13" fillId="0" borderId="1" xfId="0" applyFont="1" applyFill="1" applyBorder="1" applyAlignment="1"/>
    <xf numFmtId="0" fontId="0" fillId="0" borderId="0" xfId="0" applyBorder="1"/>
    <xf numFmtId="0" fontId="0" fillId="0" borderId="0" xfId="0" applyBorder="1" applyAlignment="1"/>
    <xf numFmtId="0" fontId="10" fillId="0" borderId="0" xfId="0" applyFont="1" applyBorder="1"/>
    <xf numFmtId="0" fontId="10" fillId="0" borderId="0" xfId="0" applyFont="1" applyBorder="1" applyAlignment="1">
      <alignment horizontal="left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 wrapText="1"/>
    </xf>
    <xf numFmtId="164" fontId="2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1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vertical="top"/>
    </xf>
    <xf numFmtId="0" fontId="13" fillId="0" borderId="0" xfId="0" applyFont="1" applyBorder="1" applyAlignment="1"/>
    <xf numFmtId="0" fontId="1" fillId="0" borderId="0" xfId="0" applyFont="1" applyFill="1" applyBorder="1" applyAlignment="1">
      <alignment horizontal="left"/>
    </xf>
    <xf numFmtId="0" fontId="4" fillId="0" borderId="0" xfId="0" applyFont="1" applyBorder="1" applyAlignment="1">
      <alignment vertical="center"/>
    </xf>
    <xf numFmtId="0" fontId="0" fillId="0" borderId="0" xfId="0" applyFill="1" applyBorder="1"/>
    <xf numFmtId="0" fontId="10" fillId="0" borderId="0" xfId="0" applyFont="1" applyFill="1" applyBorder="1" applyAlignment="1"/>
    <xf numFmtId="0" fontId="13" fillId="3" borderId="0" xfId="0" applyFont="1" applyFill="1" applyBorder="1" applyAlignment="1">
      <alignment horizontal="left" vertical="top"/>
    </xf>
    <xf numFmtId="0" fontId="3" fillId="0" borderId="0" xfId="0" applyFont="1" applyFill="1" applyBorder="1" applyAlignment="1"/>
    <xf numFmtId="0" fontId="10" fillId="0" borderId="0" xfId="0" applyFont="1" applyBorder="1" applyAlignment="1">
      <alignment horizontal="center" vertical="center"/>
    </xf>
    <xf numFmtId="0" fontId="3" fillId="0" borderId="0" xfId="0" applyFont="1" applyBorder="1" applyAlignment="1"/>
    <xf numFmtId="0" fontId="1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center"/>
    </xf>
    <xf numFmtId="0" fontId="1" fillId="0" borderId="0" xfId="0" applyFont="1" applyBorder="1" applyAlignment="1"/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3" fillId="2" borderId="0" xfId="5" applyNumberFormat="1" applyFont="1" applyFill="1" applyBorder="1" applyAlignment="1">
      <alignment horizontal="left" vertical="top"/>
    </xf>
    <xf numFmtId="0" fontId="13" fillId="4" borderId="0" xfId="0" applyFont="1" applyFill="1" applyBorder="1" applyAlignment="1">
      <alignment horizontal="left" vertical="top"/>
    </xf>
    <xf numFmtId="0" fontId="14" fillId="0" borderId="0" xfId="0" applyFont="1" applyBorder="1"/>
    <xf numFmtId="0" fontId="3" fillId="4" borderId="0" xfId="0" applyFont="1" applyFill="1" applyBorder="1" applyAlignment="1"/>
    <xf numFmtId="0" fontId="5" fillId="2" borderId="0" xfId="0" applyFont="1" applyFill="1" applyBorder="1" applyAlignment="1">
      <alignment vertical="top"/>
    </xf>
    <xf numFmtId="0" fontId="6" fillId="2" borderId="0" xfId="5" applyNumberFormat="1" applyFont="1" applyFill="1" applyBorder="1" applyAlignment="1">
      <alignment horizontal="left" vertical="top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wrapText="1"/>
    </xf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left"/>
    </xf>
    <xf numFmtId="0" fontId="10" fillId="0" borderId="0" xfId="0" applyFont="1" applyFill="1" applyBorder="1"/>
    <xf numFmtId="0" fontId="3" fillId="2" borderId="0" xfId="1" applyFont="1" applyFill="1" applyBorder="1" applyAlignment="1">
      <alignment vertical="center"/>
    </xf>
    <xf numFmtId="0" fontId="3" fillId="2" borderId="0" xfId="1" applyFont="1" applyFill="1" applyBorder="1" applyAlignment="1">
      <alignment horizontal="left" vertical="center"/>
    </xf>
    <xf numFmtId="0" fontId="9" fillId="0" borderId="0" xfId="0" applyFont="1" applyBorder="1" applyAlignment="1"/>
    <xf numFmtId="0" fontId="9" fillId="0" borderId="0" xfId="0" applyFont="1" applyBorder="1" applyAlignment="1">
      <alignment horizontal="left"/>
    </xf>
    <xf numFmtId="0" fontId="9" fillId="0" borderId="0" xfId="0" applyFont="1" applyBorder="1"/>
    <xf numFmtId="0" fontId="2" fillId="0" borderId="0" xfId="1" applyFont="1" applyFill="1" applyBorder="1" applyAlignment="1"/>
    <xf numFmtId="0" fontId="2" fillId="0" borderId="0" xfId="0" applyFont="1" applyFill="1" applyBorder="1" applyAlignment="1">
      <alignment vertical="top" wrapText="1"/>
    </xf>
    <xf numFmtId="0" fontId="9" fillId="0" borderId="0" xfId="0" applyFont="1" applyBorder="1" applyAlignment="1">
      <alignment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4" fillId="0" borderId="1" xfId="0" applyFont="1" applyFill="1" applyBorder="1"/>
    <xf numFmtId="1" fontId="17" fillId="0" borderId="1" xfId="0" applyNumberFormat="1" applyFont="1" applyFill="1" applyBorder="1" applyAlignment="1">
      <alignment vertical="center" wrapText="1"/>
    </xf>
    <xf numFmtId="164" fontId="17" fillId="0" borderId="1" xfId="0" applyNumberFormat="1" applyFont="1" applyFill="1" applyBorder="1" applyAlignment="1">
      <alignment vertical="center" wrapText="1"/>
    </xf>
    <xf numFmtId="0" fontId="22" fillId="0" borderId="1" xfId="0" applyFont="1" applyFill="1" applyBorder="1"/>
    <xf numFmtId="0" fontId="22" fillId="0" borderId="0" xfId="0" applyFont="1" applyFill="1"/>
    <xf numFmtId="0" fontId="23" fillId="0" borderId="1" xfId="0" applyFont="1" applyFill="1" applyBorder="1"/>
    <xf numFmtId="0" fontId="14" fillId="0" borderId="0" xfId="0" applyFont="1" applyFill="1"/>
    <xf numFmtId="0" fontId="9" fillId="5" borderId="1" xfId="0" applyFont="1" applyFill="1" applyBorder="1" applyAlignment="1"/>
    <xf numFmtId="0" fontId="6" fillId="5" borderId="1" xfId="5" applyNumberFormat="1" applyFont="1" applyFill="1" applyBorder="1" applyAlignment="1">
      <alignment horizontal="left" vertical="top"/>
    </xf>
    <xf numFmtId="0" fontId="10" fillId="5" borderId="1" xfId="0" applyFont="1" applyFill="1" applyBorder="1" applyAlignment="1"/>
    <xf numFmtId="0" fontId="10" fillId="5" borderId="3" xfId="0" applyFont="1" applyFill="1" applyBorder="1" applyAlignment="1"/>
    <xf numFmtId="0" fontId="0" fillId="5" borderId="1" xfId="0" applyFill="1" applyBorder="1"/>
    <xf numFmtId="0" fontId="9" fillId="5" borderId="1" xfId="0" applyFont="1" applyFill="1" applyBorder="1" applyAlignment="1">
      <alignment horizontal="left"/>
    </xf>
    <xf numFmtId="0" fontId="10" fillId="5" borderId="1" xfId="0" applyFont="1" applyFill="1" applyBorder="1"/>
    <xf numFmtId="1" fontId="17" fillId="0" borderId="6" xfId="0" applyNumberFormat="1" applyFont="1" applyFill="1" applyBorder="1" applyAlignment="1">
      <alignment vertical="center" wrapText="1"/>
    </xf>
    <xf numFmtId="164" fontId="17" fillId="0" borderId="6" xfId="0" applyNumberFormat="1" applyFont="1" applyFill="1" applyBorder="1" applyAlignment="1">
      <alignment vertical="center" wrapText="1"/>
    </xf>
    <xf numFmtId="0" fontId="10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/>
    <xf numFmtId="0" fontId="6" fillId="6" borderId="1" xfId="5" applyNumberFormat="1" applyFont="1" applyFill="1" applyBorder="1" applyAlignment="1">
      <alignment horizontal="left" vertical="top"/>
    </xf>
    <xf numFmtId="0" fontId="10" fillId="6" borderId="1" xfId="0" applyFont="1" applyFill="1" applyBorder="1" applyAlignment="1"/>
    <xf numFmtId="0" fontId="10" fillId="6" borderId="3" xfId="0" applyFont="1" applyFill="1" applyBorder="1" applyAlignment="1"/>
    <xf numFmtId="0" fontId="0" fillId="6" borderId="1" xfId="0" applyFill="1" applyBorder="1"/>
    <xf numFmtId="0" fontId="10" fillId="6" borderId="1" xfId="0" applyFont="1" applyFill="1" applyBorder="1"/>
    <xf numFmtId="0" fontId="9" fillId="6" borderId="1" xfId="0" applyFont="1" applyFill="1" applyBorder="1" applyAlignment="1">
      <alignment horizontal="left"/>
    </xf>
    <xf numFmtId="0" fontId="7" fillId="0" borderId="0" xfId="0" applyFont="1" applyFill="1" applyBorder="1"/>
    <xf numFmtId="0" fontId="25" fillId="0" borderId="0" xfId="0" applyFont="1" applyFill="1" applyBorder="1"/>
    <xf numFmtId="0" fontId="26" fillId="0" borderId="1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center" wrapText="1"/>
    </xf>
    <xf numFmtId="0" fontId="28" fillId="0" borderId="1" xfId="0" applyFont="1" applyFill="1" applyBorder="1"/>
    <xf numFmtId="0" fontId="17" fillId="0" borderId="1" xfId="0" applyFont="1" applyFill="1" applyBorder="1"/>
    <xf numFmtId="0" fontId="26" fillId="0" borderId="1" xfId="0" applyFont="1" applyFill="1" applyBorder="1"/>
    <xf numFmtId="43" fontId="0" fillId="5" borderId="1" xfId="7" applyFont="1" applyFill="1" applyBorder="1"/>
    <xf numFmtId="43" fontId="34" fillId="5" borderId="1" xfId="7" applyFont="1" applyFill="1" applyBorder="1"/>
    <xf numFmtId="0" fontId="2" fillId="6" borderId="1" xfId="1" applyFont="1" applyFill="1" applyBorder="1" applyAlignment="1"/>
    <xf numFmtId="43" fontId="0" fillId="6" borderId="1" xfId="7" applyFont="1" applyFill="1" applyBorder="1"/>
    <xf numFmtId="166" fontId="0" fillId="6" borderId="1" xfId="7" applyNumberFormat="1" applyFont="1" applyFill="1" applyBorder="1"/>
    <xf numFmtId="166" fontId="0" fillId="0" borderId="1" xfId="0" applyNumberFormat="1" applyFill="1" applyBorder="1"/>
    <xf numFmtId="0" fontId="22" fillId="0" borderId="0" xfId="0" applyFont="1"/>
    <xf numFmtId="0" fontId="9" fillId="6" borderId="1" xfId="0" applyFont="1" applyFill="1" applyBorder="1"/>
    <xf numFmtId="0" fontId="3" fillId="0" borderId="3" xfId="0" applyFont="1" applyFill="1" applyBorder="1" applyAlignment="1">
      <alignment horizontal="left"/>
    </xf>
    <xf numFmtId="0" fontId="2" fillId="5" borderId="1" xfId="1" applyFont="1" applyFill="1" applyBorder="1" applyAlignment="1"/>
    <xf numFmtId="0" fontId="9" fillId="5" borderId="1" xfId="0" applyFont="1" applyFill="1" applyBorder="1"/>
    <xf numFmtId="0" fontId="36" fillId="0" borderId="1" xfId="0" applyFont="1" applyFill="1" applyBorder="1"/>
    <xf numFmtId="0" fontId="37" fillId="0" borderId="1" xfId="0" applyFont="1" applyFill="1" applyBorder="1"/>
    <xf numFmtId="0" fontId="3" fillId="0" borderId="1" xfId="0" applyFont="1" applyFill="1" applyBorder="1"/>
    <xf numFmtId="0" fontId="36" fillId="6" borderId="1" xfId="0" applyFont="1" applyFill="1" applyBorder="1"/>
    <xf numFmtId="43" fontId="36" fillId="6" borderId="1" xfId="7" applyFont="1" applyFill="1" applyBorder="1"/>
    <xf numFmtId="43" fontId="36" fillId="0" borderId="1" xfId="7" applyFont="1" applyFill="1" applyBorder="1"/>
    <xf numFmtId="43" fontId="37" fillId="0" borderId="1" xfId="7" applyFont="1" applyFill="1" applyBorder="1"/>
    <xf numFmtId="166" fontId="36" fillId="6" borderId="1" xfId="7" applyNumberFormat="1" applyFont="1" applyFill="1" applyBorder="1"/>
    <xf numFmtId="166" fontId="36" fillId="0" borderId="1" xfId="7" applyNumberFormat="1" applyFont="1" applyFill="1" applyBorder="1"/>
    <xf numFmtId="43" fontId="0" fillId="0" borderId="1" xfId="7" applyFont="1" applyFill="1" applyBorder="1"/>
    <xf numFmtId="166" fontId="0" fillId="0" borderId="1" xfId="7" applyNumberFormat="1" applyFont="1" applyFill="1" applyBorder="1"/>
    <xf numFmtId="166" fontId="22" fillId="0" borderId="1" xfId="7" applyNumberFormat="1" applyFont="1" applyFill="1" applyBorder="1"/>
    <xf numFmtId="43" fontId="37" fillId="5" borderId="1" xfId="7" applyFont="1" applyFill="1" applyBorder="1"/>
    <xf numFmtId="166" fontId="37" fillId="5" borderId="1" xfId="7" applyNumberFormat="1" applyFont="1" applyFill="1" applyBorder="1"/>
    <xf numFmtId="166" fontId="37" fillId="0" borderId="1" xfId="7" applyNumberFormat="1" applyFont="1" applyFill="1" applyBorder="1"/>
    <xf numFmtId="166" fontId="37" fillId="0" borderId="1" xfId="0" applyNumberFormat="1" applyFont="1" applyFill="1" applyBorder="1"/>
    <xf numFmtId="2" fontId="0" fillId="0" borderId="1" xfId="0" applyNumberFormat="1" applyFill="1" applyBorder="1"/>
    <xf numFmtId="2" fontId="0" fillId="6" borderId="1" xfId="0" applyNumberFormat="1" applyFill="1" applyBorder="1"/>
    <xf numFmtId="4" fontId="3" fillId="0" borderId="0" xfId="0" applyNumberFormat="1" applyFont="1" applyFill="1" applyBorder="1" applyAlignment="1">
      <alignment horizontal="center" vertical="top"/>
    </xf>
    <xf numFmtId="43" fontId="1" fillId="0" borderId="0" xfId="7" applyFont="1" applyFill="1" applyBorder="1" applyAlignment="1">
      <alignment horizontal="center" vertical="top"/>
    </xf>
    <xf numFmtId="0" fontId="24" fillId="0" borderId="0" xfId="0" applyFont="1" applyFill="1" applyBorder="1"/>
    <xf numFmtId="0" fontId="29" fillId="0" borderId="0" xfId="0" applyFont="1" applyFill="1" applyBorder="1"/>
    <xf numFmtId="0" fontId="30" fillId="0" borderId="0" xfId="0" applyFont="1" applyFill="1" applyBorder="1"/>
    <xf numFmtId="43" fontId="32" fillId="0" borderId="0" xfId="7" applyFont="1" applyFill="1" applyBorder="1"/>
    <xf numFmtId="0" fontId="31" fillId="0" borderId="0" xfId="0" applyFont="1" applyFill="1" applyBorder="1"/>
    <xf numFmtId="43" fontId="33" fillId="0" borderId="0" xfId="7" applyFont="1" applyFill="1" applyBorder="1"/>
    <xf numFmtId="2" fontId="0" fillId="0" borderId="1" xfId="0" applyNumberFormat="1" applyFill="1" applyBorder="1" applyAlignment="1">
      <alignment horizontal="center"/>
    </xf>
    <xf numFmtId="0" fontId="0" fillId="5" borderId="1" xfId="0" applyFont="1" applyFill="1" applyBorder="1"/>
    <xf numFmtId="43" fontId="10" fillId="0" borderId="1" xfId="7" applyFont="1" applyBorder="1" applyAlignment="1"/>
    <xf numFmtId="0" fontId="0" fillId="0" borderId="1" xfId="0" applyFont="1" applyBorder="1" applyAlignment="1"/>
    <xf numFmtId="0" fontId="10" fillId="0" borderId="1" xfId="0" applyFont="1" applyFill="1" applyBorder="1" applyAlignment="1">
      <alignment wrapText="1"/>
    </xf>
    <xf numFmtId="43" fontId="3" fillId="0" borderId="0" xfId="7" applyFont="1" applyFill="1" applyBorder="1" applyAlignment="1">
      <alignment vertical="top"/>
    </xf>
    <xf numFmtId="43" fontId="1" fillId="0" borderId="0" xfId="7" applyFont="1" applyFill="1" applyBorder="1" applyAlignment="1">
      <alignment horizontal="left" vertical="top"/>
    </xf>
    <xf numFmtId="43" fontId="9" fillId="0" borderId="1" xfId="7" applyFont="1" applyBorder="1" applyAlignment="1"/>
    <xf numFmtId="0" fontId="32" fillId="0" borderId="0" xfId="0" applyFont="1" applyBorder="1"/>
    <xf numFmtId="43" fontId="0" fillId="0" borderId="0" xfId="7" applyFont="1" applyBorder="1"/>
    <xf numFmtId="43" fontId="38" fillId="0" borderId="0" xfId="7" applyFont="1" applyBorder="1"/>
    <xf numFmtId="43" fontId="39" fillId="0" borderId="0" xfId="7" applyFont="1" applyBorder="1"/>
    <xf numFmtId="2" fontId="0" fillId="6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3" fontId="0" fillId="0" borderId="0" xfId="7" applyFont="1" applyFill="1" applyBorder="1"/>
    <xf numFmtId="4" fontId="30" fillId="0" borderId="0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43" fontId="32" fillId="0" borderId="0" xfId="7" applyFont="1" applyBorder="1"/>
    <xf numFmtId="2" fontId="1" fillId="0" borderId="0" xfId="0" applyNumberFormat="1" applyFont="1" applyFill="1" applyBorder="1" applyAlignment="1">
      <alignment horizontal="left" vertical="top"/>
    </xf>
    <xf numFmtId="2" fontId="1" fillId="0" borderId="0" xfId="0" applyNumberFormat="1" applyFont="1" applyFill="1" applyBorder="1" applyAlignment="1">
      <alignment horizontal="center" vertical="top"/>
    </xf>
    <xf numFmtId="0" fontId="29" fillId="0" borderId="0" xfId="0" applyFont="1" applyBorder="1" applyAlignment="1">
      <alignment vertical="center"/>
    </xf>
    <xf numFmtId="43" fontId="2" fillId="0" borderId="0" xfId="7" applyFont="1" applyFill="1" applyBorder="1" applyAlignment="1">
      <alignment vertical="top"/>
    </xf>
    <xf numFmtId="43" fontId="1" fillId="0" borderId="0" xfId="0" applyNumberFormat="1" applyFont="1" applyFill="1" applyBorder="1" applyAlignment="1">
      <alignment horizontal="left" vertical="top"/>
    </xf>
    <xf numFmtId="0" fontId="9" fillId="0" borderId="0" xfId="0" applyFont="1" applyBorder="1" applyAlignment="1">
      <alignment vertical="center"/>
    </xf>
    <xf numFmtId="4" fontId="1" fillId="0" borderId="0" xfId="0" applyNumberFormat="1" applyFont="1" applyFill="1" applyBorder="1" applyAlignment="1">
      <alignment horizontal="center" vertical="top"/>
    </xf>
    <xf numFmtId="4" fontId="1" fillId="0" borderId="0" xfId="0" applyNumberFormat="1" applyFont="1" applyBorder="1" applyAlignment="1">
      <alignment horizontal="left" vertical="top"/>
    </xf>
    <xf numFmtId="0" fontId="0" fillId="4" borderId="0" xfId="0" applyFill="1" applyAlignment="1"/>
    <xf numFmtId="0" fontId="34" fillId="0" borderId="0" xfId="0" applyFont="1" applyFill="1" applyBorder="1"/>
    <xf numFmtId="0" fontId="34" fillId="6" borderId="1" xfId="0" applyFont="1" applyFill="1" applyBorder="1"/>
    <xf numFmtId="43" fontId="37" fillId="6" borderId="1" xfId="7" applyFont="1" applyFill="1" applyBorder="1"/>
    <xf numFmtId="166" fontId="37" fillId="6" borderId="1" xfId="7" applyNumberFormat="1" applyFont="1" applyFill="1" applyBorder="1"/>
    <xf numFmtId="43" fontId="0" fillId="0" borderId="0" xfId="0" applyNumberFormat="1" applyFill="1"/>
    <xf numFmtId="1" fontId="22" fillId="0" borderId="1" xfId="0" applyNumberFormat="1" applyFont="1" applyFill="1" applyBorder="1"/>
    <xf numFmtId="43" fontId="22" fillId="0" borderId="0" xfId="0" applyNumberFormat="1" applyFont="1" applyFill="1"/>
    <xf numFmtId="43" fontId="22" fillId="0" borderId="1" xfId="7" applyFont="1" applyFill="1" applyBorder="1"/>
    <xf numFmtId="0" fontId="34" fillId="5" borderId="1" xfId="0" applyFont="1" applyFill="1" applyBorder="1"/>
    <xf numFmtId="43" fontId="40" fillId="5" borderId="1" xfId="7" applyFont="1" applyFill="1" applyBorder="1"/>
    <xf numFmtId="0" fontId="40" fillId="5" borderId="1" xfId="0" applyFont="1" applyFill="1" applyBorder="1"/>
    <xf numFmtId="43" fontId="10" fillId="0" borderId="1" xfId="7" applyFont="1" applyBorder="1" applyAlignment="1">
      <alignment horizontal="center"/>
    </xf>
    <xf numFmtId="2" fontId="22" fillId="6" borderId="1" xfId="0" applyNumberFormat="1" applyFont="1" applyFill="1" applyBorder="1"/>
    <xf numFmtId="1" fontId="0" fillId="0" borderId="1" xfId="0" applyNumberFormat="1" applyFill="1" applyBorder="1"/>
    <xf numFmtId="0" fontId="24" fillId="0" borderId="0" xfId="0" applyFont="1" applyFill="1"/>
    <xf numFmtId="0" fontId="3" fillId="0" borderId="3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/>
    <xf numFmtId="0" fontId="3" fillId="0" borderId="1" xfId="1" applyFont="1" applyFill="1" applyBorder="1" applyAlignment="1"/>
    <xf numFmtId="0" fontId="3" fillId="0" borderId="1" xfId="1" applyFont="1" applyFill="1" applyBorder="1" applyAlignment="1">
      <alignment horizontal="left"/>
    </xf>
    <xf numFmtId="0" fontId="37" fillId="0" borderId="1" xfId="0" applyFont="1" applyBorder="1"/>
    <xf numFmtId="166" fontId="42" fillId="5" borderId="1" xfId="7" applyNumberFormat="1" applyFont="1" applyFill="1" applyBorder="1"/>
    <xf numFmtId="43" fontId="42" fillId="5" borderId="1" xfId="7" applyFont="1" applyFill="1" applyBorder="1"/>
    <xf numFmtId="166" fontId="42" fillId="6" borderId="1" xfId="7" applyNumberFormat="1" applyFont="1" applyFill="1" applyBorder="1"/>
    <xf numFmtId="43" fontId="42" fillId="6" borderId="1" xfId="7" applyFont="1" applyFill="1" applyBorder="1"/>
    <xf numFmtId="166" fontId="42" fillId="6" borderId="1" xfId="0" applyNumberFormat="1" applyFont="1" applyFill="1" applyBorder="1"/>
    <xf numFmtId="165" fontId="42" fillId="6" borderId="1" xfId="0" applyNumberFormat="1" applyFont="1" applyFill="1" applyBorder="1"/>
    <xf numFmtId="0" fontId="22" fillId="0" borderId="16" xfId="0" applyFont="1" applyFill="1" applyBorder="1"/>
    <xf numFmtId="0" fontId="0" fillId="0" borderId="16" xfId="0" applyBorder="1"/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164" fontId="37" fillId="0" borderId="1" xfId="0" applyNumberFormat="1" applyFont="1" applyFill="1" applyBorder="1"/>
    <xf numFmtId="0" fontId="41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left"/>
    </xf>
    <xf numFmtId="0" fontId="41" fillId="0" borderId="3" xfId="0" applyFont="1" applyFill="1" applyBorder="1" applyAlignment="1">
      <alignment horizontal="left"/>
    </xf>
    <xf numFmtId="0" fontId="43" fillId="0" borderId="1" xfId="0" applyFont="1" applyFill="1" applyBorder="1"/>
    <xf numFmtId="1" fontId="43" fillId="0" borderId="1" xfId="0" applyNumberFormat="1" applyFont="1" applyFill="1" applyBorder="1"/>
    <xf numFmtId="0" fontId="24" fillId="0" borderId="0" xfId="0" applyFont="1"/>
    <xf numFmtId="43" fontId="0" fillId="6" borderId="1" xfId="7" applyFont="1" applyFill="1" applyBorder="1" applyAlignment="1">
      <alignment horizontal="center"/>
    </xf>
    <xf numFmtId="0" fontId="1" fillId="8" borderId="1" xfId="0" applyFont="1" applyFill="1" applyBorder="1" applyAlignment="1">
      <alignment horizontal="left" vertical="top"/>
    </xf>
    <xf numFmtId="0" fontId="0" fillId="8" borderId="0" xfId="0" applyFill="1"/>
    <xf numFmtId="0" fontId="37" fillId="8" borderId="1" xfId="0" applyFont="1" applyFill="1" applyBorder="1"/>
    <xf numFmtId="0" fontId="37" fillId="5" borderId="1" xfId="0" applyFont="1" applyFill="1" applyBorder="1"/>
    <xf numFmtId="0" fontId="37" fillId="2" borderId="1" xfId="0" applyFont="1" applyFill="1" applyBorder="1"/>
    <xf numFmtId="0" fontId="37" fillId="0" borderId="2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37" fillId="0" borderId="3" xfId="0" applyFont="1" applyFill="1" applyBorder="1" applyAlignment="1">
      <alignment horizontal="center"/>
    </xf>
    <xf numFmtId="166" fontId="36" fillId="0" borderId="1" xfId="0" applyNumberFormat="1" applyFont="1" applyFill="1" applyBorder="1"/>
    <xf numFmtId="0" fontId="0" fillId="8" borderId="1" xfId="0" applyFill="1" applyBorder="1"/>
    <xf numFmtId="0" fontId="3" fillId="8" borderId="1" xfId="0" applyFont="1" applyFill="1" applyBorder="1" applyAlignment="1">
      <alignment vertical="top"/>
    </xf>
    <xf numFmtId="43" fontId="9" fillId="0" borderId="1" xfId="7" applyFont="1" applyBorder="1" applyAlignment="1">
      <alignment horizontal="center"/>
    </xf>
    <xf numFmtId="43" fontId="2" fillId="0" borderId="1" xfId="7" applyFont="1" applyFill="1" applyBorder="1" applyAlignment="1">
      <alignment vertical="top" wrapText="1"/>
    </xf>
    <xf numFmtId="43" fontId="1" fillId="0" borderId="1" xfId="7" applyFont="1" applyFill="1" applyBorder="1" applyAlignment="1">
      <alignment wrapText="1"/>
    </xf>
    <xf numFmtId="0" fontId="10" fillId="0" borderId="1" xfId="0" applyFont="1" applyFill="1" applyBorder="1" applyAlignment="1">
      <alignment horizontal="center" vertical="center"/>
    </xf>
    <xf numFmtId="0" fontId="0" fillId="8" borderId="0" xfId="0" applyFill="1" applyAlignment="1"/>
    <xf numFmtId="0" fontId="1" fillId="8" borderId="3" xfId="0" applyFont="1" applyFill="1" applyBorder="1" applyAlignment="1">
      <alignment horizontal="left" vertical="top"/>
    </xf>
    <xf numFmtId="0" fontId="0" fillId="0" borderId="1" xfId="0" applyFont="1" applyFill="1" applyBorder="1" applyAlignment="1"/>
    <xf numFmtId="0" fontId="36" fillId="5" borderId="1" xfId="0" applyFont="1" applyFill="1" applyBorder="1"/>
    <xf numFmtId="0" fontId="10" fillId="8" borderId="1" xfId="0" applyFont="1" applyFill="1" applyBorder="1" applyAlignment="1">
      <alignment horizontal="center" vertical="center"/>
    </xf>
    <xf numFmtId="43" fontId="0" fillId="0" borderId="0" xfId="0" applyNumberFormat="1" applyFill="1" applyBorder="1"/>
    <xf numFmtId="43" fontId="1" fillId="0" borderId="1" xfId="7" applyFont="1" applyFill="1" applyBorder="1" applyAlignment="1">
      <alignment vertical="top" wrapText="1"/>
    </xf>
    <xf numFmtId="43" fontId="34" fillId="6" borderId="1" xfId="7" applyFont="1" applyFill="1" applyBorder="1"/>
    <xf numFmtId="43" fontId="0" fillId="0" borderId="1" xfId="7" applyFont="1" applyFill="1" applyBorder="1" applyAlignment="1">
      <alignment horizontal="center"/>
    </xf>
    <xf numFmtId="1" fontId="0" fillId="6" borderId="1" xfId="0" applyNumberFormat="1" applyFill="1" applyBorder="1"/>
    <xf numFmtId="43" fontId="10" fillId="0" borderId="1" xfId="7" applyFont="1" applyFill="1" applyBorder="1" applyAlignment="1">
      <alignment horizontal="center"/>
    </xf>
    <xf numFmtId="43" fontId="0" fillId="0" borderId="0" xfId="0" applyNumberFormat="1" applyBorder="1"/>
    <xf numFmtId="0" fontId="1" fillId="0" borderId="0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6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10" fillId="0" borderId="6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19" fillId="0" borderId="1" xfId="6" applyFont="1" applyFill="1" applyBorder="1" applyAlignment="1">
      <alignment horizontal="center"/>
    </xf>
    <xf numFmtId="0" fontId="20" fillId="0" borderId="2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 wrapText="1"/>
    </xf>
    <xf numFmtId="0" fontId="17" fillId="0" borderId="17" xfId="0" applyFont="1" applyFill="1" applyBorder="1" applyAlignment="1">
      <alignment horizontal="center" wrapText="1"/>
    </xf>
    <xf numFmtId="0" fontId="17" fillId="0" borderId="16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8" fillId="0" borderId="3" xfId="6" applyFont="1" applyFill="1" applyBorder="1" applyAlignment="1">
      <alignment horizontal="center"/>
    </xf>
    <xf numFmtId="0" fontId="18" fillId="0" borderId="10" xfId="6" applyFont="1" applyFill="1" applyBorder="1" applyAlignment="1">
      <alignment horizontal="center"/>
    </xf>
    <xf numFmtId="0" fontId="18" fillId="0" borderId="1" xfId="6" applyFont="1" applyFill="1" applyBorder="1" applyAlignment="1">
      <alignment horizontal="center"/>
    </xf>
    <xf numFmtId="0" fontId="19" fillId="7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" fillId="0" borderId="1" xfId="3" applyFont="1" applyFill="1" applyBorder="1" applyAlignment="1"/>
    <xf numFmtId="0" fontId="2" fillId="0" borderId="1" xfId="3" applyFont="1" applyFill="1" applyBorder="1" applyAlignment="1">
      <alignment horizontal="center"/>
    </xf>
    <xf numFmtId="0" fontId="21" fillId="7" borderId="1" xfId="3" applyFont="1" applyFill="1" applyBorder="1" applyAlignment="1">
      <alignment horizontal="center"/>
    </xf>
    <xf numFmtId="0" fontId="44" fillId="7" borderId="1" xfId="3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 wrapText="1"/>
    </xf>
    <xf numFmtId="0" fontId="2" fillId="0" borderId="10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0" fillId="0" borderId="22" xfId="0" applyFill="1" applyBorder="1"/>
  </cellXfs>
  <cellStyles count="8">
    <cellStyle name="Обычный" xfId="0" builtinId="0"/>
    <cellStyle name="Обычный 2" xfId="2"/>
    <cellStyle name="Обычный 2 2" xfId="3"/>
    <cellStyle name="Обычный 3" xfId="1"/>
    <cellStyle name="Обычный 3 2" xfId="4"/>
    <cellStyle name="Обычный 4" xfId="6"/>
    <cellStyle name="Обычный_перечень" xfId="5"/>
    <cellStyle name="Финансовый" xfId="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11"/>
  <sheetViews>
    <sheetView zoomScaleNormal="100" workbookViewId="0">
      <pane xSplit="5" ySplit="4" topLeftCell="AO239" activePane="bottomRight" state="frozen"/>
      <selection pane="topRight" activeCell="F1" sqref="F1"/>
      <selection pane="bottomLeft" activeCell="A5" sqref="A5"/>
      <selection pane="bottomRight" activeCell="AP1" sqref="AP1:AQ1048576"/>
    </sheetView>
  </sheetViews>
  <sheetFormatPr defaultRowHeight="15" x14ac:dyDescent="0.25"/>
  <cols>
    <col min="1" max="1" width="7" style="38" customWidth="1"/>
    <col min="2" max="2" width="43.140625" style="61" customWidth="1"/>
    <col min="3" max="3" width="58.5703125" style="61" customWidth="1"/>
    <col min="4" max="4" width="19" style="61" customWidth="1"/>
    <col min="5" max="5" width="14.85546875" style="61" customWidth="1"/>
    <col min="6" max="6" width="14.140625" style="2" bestFit="1" customWidth="1"/>
    <col min="7" max="7" width="19.7109375" style="2" customWidth="1"/>
    <col min="8" max="8" width="13.28515625" style="2" bestFit="1" customWidth="1"/>
    <col min="9" max="9" width="17.7109375" style="2" customWidth="1"/>
    <col min="10" max="10" width="13.42578125" style="2" bestFit="1" customWidth="1"/>
    <col min="11" max="11" width="16.85546875" style="2" bestFit="1" customWidth="1"/>
    <col min="12" max="12" width="13.42578125" style="2" bestFit="1" customWidth="1"/>
    <col min="13" max="13" width="15.7109375" style="2" bestFit="1" customWidth="1"/>
    <col min="14" max="14" width="13.85546875" style="2" customWidth="1"/>
    <col min="15" max="15" width="18" style="2" customWidth="1"/>
    <col min="16" max="16" width="14" style="2" bestFit="1" customWidth="1"/>
    <col min="17" max="17" width="16.5703125" style="2" customWidth="1"/>
    <col min="18" max="18" width="15.85546875" style="2" customWidth="1"/>
    <col min="19" max="19" width="17.140625" style="2" customWidth="1"/>
    <col min="20" max="20" width="13.85546875" style="2" bestFit="1" customWidth="1"/>
    <col min="21" max="21" width="18.7109375" style="2" customWidth="1"/>
    <col min="22" max="22" width="15.140625" style="2" customWidth="1"/>
    <col min="23" max="23" width="16.28515625" style="2" customWidth="1"/>
    <col min="24" max="24" width="14" style="2" bestFit="1" customWidth="1"/>
    <col min="25" max="25" width="17.42578125" style="2" customWidth="1"/>
    <col min="26" max="26" width="14.7109375" style="2" customWidth="1"/>
    <col min="27" max="27" width="19.85546875" style="2" customWidth="1"/>
    <col min="28" max="28" width="16.28515625" style="2" customWidth="1"/>
    <col min="29" max="29" width="20" style="2" customWidth="1"/>
    <col min="30" max="30" width="14" style="2" bestFit="1" customWidth="1"/>
    <col min="31" max="31" width="16.5703125" style="2" customWidth="1"/>
    <col min="32" max="32" width="12.85546875" style="2" bestFit="1" customWidth="1"/>
    <col min="33" max="33" width="17" style="2" customWidth="1"/>
    <col min="34" max="34" width="14" style="2" bestFit="1" customWidth="1"/>
    <col min="35" max="35" width="19.85546875" style="2" customWidth="1"/>
    <col min="36" max="36" width="14" style="2" bestFit="1" customWidth="1"/>
    <col min="37" max="37" width="18" style="2" customWidth="1"/>
    <col min="38" max="38" width="16.28515625" style="2" customWidth="1"/>
    <col min="39" max="39" width="19.7109375" style="2" customWidth="1"/>
    <col min="40" max="40" width="16.85546875" style="2" customWidth="1"/>
    <col min="41" max="41" width="22.28515625" style="2" customWidth="1"/>
    <col min="42" max="16384" width="9.140625" style="38"/>
  </cols>
  <sheetData>
    <row r="1" spans="1:41" ht="15.75" customHeight="1" x14ac:dyDescent="0.25">
      <c r="A1" s="307" t="s">
        <v>630</v>
      </c>
      <c r="B1" s="307"/>
      <c r="C1" s="307"/>
      <c r="D1" s="307"/>
      <c r="E1" s="308"/>
    </row>
    <row r="2" spans="1:41" ht="15.75" customHeight="1" x14ac:dyDescent="0.25">
      <c r="A2" s="309"/>
      <c r="B2" s="309"/>
      <c r="C2" s="309"/>
      <c r="D2" s="309"/>
      <c r="E2" s="310"/>
      <c r="F2" s="297" t="s">
        <v>522</v>
      </c>
      <c r="G2" s="298"/>
      <c r="H2" s="297"/>
      <c r="I2" s="297"/>
      <c r="J2" s="299" t="s">
        <v>523</v>
      </c>
      <c r="K2" s="299"/>
      <c r="L2" s="299"/>
      <c r="M2" s="299"/>
      <c r="N2" s="299" t="s">
        <v>524</v>
      </c>
      <c r="O2" s="299"/>
      <c r="P2" s="299"/>
      <c r="Q2" s="299"/>
      <c r="R2" s="299" t="s">
        <v>525</v>
      </c>
      <c r="S2" s="299"/>
      <c r="T2" s="299"/>
      <c r="U2" s="299"/>
      <c r="V2" s="299" t="s">
        <v>526</v>
      </c>
      <c r="W2" s="299"/>
      <c r="X2" s="299"/>
      <c r="Y2" s="299"/>
      <c r="Z2" s="299" t="s">
        <v>527</v>
      </c>
      <c r="AA2" s="299"/>
      <c r="AB2" s="299"/>
      <c r="AC2" s="299"/>
      <c r="AD2" s="299" t="s">
        <v>528</v>
      </c>
      <c r="AE2" s="299"/>
      <c r="AF2" s="299"/>
      <c r="AG2" s="299"/>
      <c r="AH2" s="299" t="s">
        <v>529</v>
      </c>
      <c r="AI2" s="299"/>
      <c r="AJ2" s="299"/>
      <c r="AK2" s="299"/>
      <c r="AL2" s="299" t="s">
        <v>530</v>
      </c>
      <c r="AM2" s="299"/>
      <c r="AN2" s="299"/>
      <c r="AO2" s="299"/>
    </row>
    <row r="3" spans="1:41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301" t="s">
        <v>4</v>
      </c>
      <c r="F3" s="300" t="s">
        <v>466</v>
      </c>
      <c r="G3" s="300"/>
      <c r="H3" s="300" t="s">
        <v>467</v>
      </c>
      <c r="I3" s="300"/>
      <c r="J3" s="300" t="s">
        <v>466</v>
      </c>
      <c r="K3" s="300"/>
      <c r="L3" s="300" t="s">
        <v>467</v>
      </c>
      <c r="M3" s="300"/>
      <c r="N3" s="300" t="s">
        <v>466</v>
      </c>
      <c r="O3" s="300"/>
      <c r="P3" s="300" t="s">
        <v>467</v>
      </c>
      <c r="Q3" s="300"/>
      <c r="R3" s="300" t="s">
        <v>466</v>
      </c>
      <c r="S3" s="300"/>
      <c r="T3" s="300" t="s">
        <v>467</v>
      </c>
      <c r="U3" s="300"/>
      <c r="V3" s="300" t="s">
        <v>466</v>
      </c>
      <c r="W3" s="300"/>
      <c r="X3" s="300" t="s">
        <v>467</v>
      </c>
      <c r="Y3" s="300"/>
      <c r="Z3" s="300" t="s">
        <v>466</v>
      </c>
      <c r="AA3" s="300"/>
      <c r="AB3" s="300" t="s">
        <v>467</v>
      </c>
      <c r="AC3" s="300"/>
      <c r="AD3" s="300" t="s">
        <v>466</v>
      </c>
      <c r="AE3" s="300"/>
      <c r="AF3" s="300" t="s">
        <v>467</v>
      </c>
      <c r="AG3" s="300"/>
      <c r="AH3" s="300" t="s">
        <v>466</v>
      </c>
      <c r="AI3" s="300"/>
      <c r="AJ3" s="300" t="s">
        <v>467</v>
      </c>
      <c r="AK3" s="300"/>
      <c r="AL3" s="300" t="s">
        <v>466</v>
      </c>
      <c r="AM3" s="300"/>
      <c r="AN3" s="300" t="s">
        <v>467</v>
      </c>
      <c r="AO3" s="300"/>
    </row>
    <row r="4" spans="1:41" ht="15.75" x14ac:dyDescent="0.25">
      <c r="A4" s="304"/>
      <c r="B4" s="302"/>
      <c r="C4" s="304"/>
      <c r="D4" s="306"/>
      <c r="E4" s="302"/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</row>
    <row r="5" spans="1:41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3">
        <f>J5+N5+R5+V5+Z5+AD5+AH5+AL5</f>
        <v>20747</v>
      </c>
      <c r="G5" s="173">
        <f>K5+O5+S5+W5+AA5+AE5+AI5+AM5</f>
        <v>304883.63</v>
      </c>
      <c r="H5" s="173">
        <f>L5+P5+T5+X5+AB5+AF5+AJ5+AN5</f>
        <v>4174</v>
      </c>
      <c r="I5" s="173">
        <f>M5+Q5+U5+Y5+AC5+AG5+AK5+AO5</f>
        <v>62944.380000000005</v>
      </c>
      <c r="J5" s="173">
        <v>790</v>
      </c>
      <c r="K5" s="173">
        <v>7979.5</v>
      </c>
      <c r="L5" s="173">
        <v>460</v>
      </c>
      <c r="M5" s="173">
        <v>10038</v>
      </c>
      <c r="N5" s="173">
        <v>4884</v>
      </c>
      <c r="O5" s="173">
        <v>63037</v>
      </c>
      <c r="P5" s="173">
        <v>350</v>
      </c>
      <c r="Q5" s="173">
        <v>3535</v>
      </c>
      <c r="R5" s="173">
        <v>9916</v>
      </c>
      <c r="S5" s="173">
        <v>151804.38</v>
      </c>
      <c r="T5" s="173">
        <v>854</v>
      </c>
      <c r="U5" s="173">
        <v>15209.98</v>
      </c>
      <c r="V5" s="173">
        <v>618</v>
      </c>
      <c r="W5" s="173">
        <v>9284</v>
      </c>
      <c r="X5" s="173">
        <v>195</v>
      </c>
      <c r="Y5" s="173">
        <v>2411.1999999999998</v>
      </c>
      <c r="Z5" s="173">
        <v>621</v>
      </c>
      <c r="AA5" s="173">
        <v>5610.79</v>
      </c>
      <c r="AB5" s="173">
        <v>290</v>
      </c>
      <c r="AC5" s="173">
        <v>3556</v>
      </c>
      <c r="AD5" s="173">
        <v>1000</v>
      </c>
      <c r="AE5" s="173">
        <v>19500</v>
      </c>
      <c r="AF5" s="173">
        <v>150</v>
      </c>
      <c r="AG5" s="173">
        <v>3000</v>
      </c>
      <c r="AH5" s="173">
        <v>2042</v>
      </c>
      <c r="AI5" s="173">
        <v>29467.96</v>
      </c>
      <c r="AJ5" s="173">
        <v>1845</v>
      </c>
      <c r="AK5" s="173">
        <v>25074.2</v>
      </c>
      <c r="AL5" s="173">
        <v>876</v>
      </c>
      <c r="AM5" s="173">
        <v>18200</v>
      </c>
      <c r="AN5" s="173">
        <v>30</v>
      </c>
      <c r="AO5" s="173">
        <v>120</v>
      </c>
    </row>
    <row r="6" spans="1:41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173">
        <f>J6+N6+R6+V6+Z6+AD6+AH6+AL6</f>
        <v>4845715</v>
      </c>
      <c r="G6" s="173">
        <f>K6+O6+S6+W6+AA6+AE6+AI6+AM6</f>
        <v>1232707.8119999999</v>
      </c>
      <c r="H6" s="173">
        <f>L6+P6+T6+X6+AB6+AF6+AJ6+AN6</f>
        <v>7303</v>
      </c>
      <c r="I6" s="173">
        <f>M6+Q6+U6+Y6+AC6+AG6+AK6+AO6</f>
        <v>1160958.55</v>
      </c>
      <c r="J6" s="173">
        <v>183</v>
      </c>
      <c r="K6" s="173">
        <v>1453</v>
      </c>
      <c r="L6" s="173">
        <v>927</v>
      </c>
      <c r="M6" s="173">
        <v>14414</v>
      </c>
      <c r="N6" s="173">
        <v>3156</v>
      </c>
      <c r="O6" s="173">
        <v>76209</v>
      </c>
      <c r="P6" s="173">
        <v>595</v>
      </c>
      <c r="Q6" s="173">
        <v>11952.05</v>
      </c>
      <c r="R6" s="173">
        <v>5610</v>
      </c>
      <c r="S6" s="173">
        <v>178756.84199999998</v>
      </c>
      <c r="T6" s="173">
        <v>835</v>
      </c>
      <c r="U6" s="173">
        <v>911465</v>
      </c>
      <c r="V6" s="173">
        <v>2039</v>
      </c>
      <c r="W6" s="173">
        <v>62852.02</v>
      </c>
      <c r="X6" s="173">
        <v>476</v>
      </c>
      <c r="Y6" s="173">
        <v>13148.5</v>
      </c>
      <c r="Z6" s="173">
        <v>5741</v>
      </c>
      <c r="AA6" s="173">
        <v>233470.72</v>
      </c>
      <c r="AB6" s="173">
        <v>80</v>
      </c>
      <c r="AC6" s="173">
        <v>2317</v>
      </c>
      <c r="AD6" s="173">
        <v>286</v>
      </c>
      <c r="AE6" s="173">
        <v>14308</v>
      </c>
      <c r="AF6" s="173">
        <v>610</v>
      </c>
      <c r="AG6" s="173">
        <v>89416</v>
      </c>
      <c r="AH6" s="173">
        <v>1824</v>
      </c>
      <c r="AI6" s="173">
        <v>69727.89</v>
      </c>
      <c r="AJ6" s="173">
        <v>1080</v>
      </c>
      <c r="AK6" s="173">
        <v>61890</v>
      </c>
      <c r="AL6" s="173">
        <v>4826876</v>
      </c>
      <c r="AM6" s="173">
        <v>595930.34000000008</v>
      </c>
      <c r="AN6" s="173">
        <v>2700</v>
      </c>
      <c r="AO6" s="173">
        <v>56356</v>
      </c>
    </row>
    <row r="7" spans="1:41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173">
        <f>J7+N7+R7+V7+Z7+AD7+AH7+AL7</f>
        <v>0</v>
      </c>
      <c r="G7" s="173">
        <f>K7+O7+S7+W7+AA7+AE7+AI7+AM7</f>
        <v>0</v>
      </c>
      <c r="H7" s="173">
        <f>L7+P7+T7+X7+AB7+AF7+AJ7+AN7</f>
        <v>650</v>
      </c>
      <c r="I7" s="173">
        <f>M7+Q7+U7+Y7+AC7+AG7+AK7+AO7</f>
        <v>27332</v>
      </c>
      <c r="J7" s="173">
        <v>0</v>
      </c>
      <c r="K7" s="173">
        <v>0</v>
      </c>
      <c r="L7" s="173">
        <v>0</v>
      </c>
      <c r="M7" s="173">
        <v>0</v>
      </c>
      <c r="N7" s="173">
        <v>0</v>
      </c>
      <c r="O7" s="173">
        <v>0</v>
      </c>
      <c r="P7" s="173">
        <v>200</v>
      </c>
      <c r="Q7" s="173">
        <v>9000</v>
      </c>
      <c r="R7" s="173">
        <v>0</v>
      </c>
      <c r="S7" s="173">
        <v>0</v>
      </c>
      <c r="T7" s="173">
        <v>0</v>
      </c>
      <c r="U7" s="173">
        <v>0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73">
        <v>50</v>
      </c>
      <c r="AC7" s="173">
        <v>9000</v>
      </c>
      <c r="AD7" s="173">
        <v>0</v>
      </c>
      <c r="AE7" s="173">
        <v>0</v>
      </c>
      <c r="AF7" s="173">
        <v>0</v>
      </c>
      <c r="AG7" s="173">
        <v>0</v>
      </c>
      <c r="AH7" s="173">
        <v>0</v>
      </c>
      <c r="AI7" s="173">
        <v>0</v>
      </c>
      <c r="AJ7" s="173">
        <v>0</v>
      </c>
      <c r="AK7" s="173">
        <v>0</v>
      </c>
      <c r="AL7" s="173">
        <v>0</v>
      </c>
      <c r="AM7" s="173">
        <v>0</v>
      </c>
      <c r="AN7" s="173">
        <v>400</v>
      </c>
      <c r="AO7" s="173">
        <v>9332</v>
      </c>
    </row>
    <row r="8" spans="1:41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173">
        <f>J8+N8+R8+V8+Z8+AD8+AH8+AL8</f>
        <v>0</v>
      </c>
      <c r="G8" s="173">
        <f>K8+O8+S8+W8+AA8+AE8+AI8+AM8</f>
        <v>0</v>
      </c>
      <c r="H8" s="173">
        <f>L8+P8+T8+X8+AB8+AF8+AJ8+AN8</f>
        <v>153</v>
      </c>
      <c r="I8" s="173">
        <f>M8+Q8+U8+Y8+AC8+AG8+AK8+AO8</f>
        <v>29725</v>
      </c>
      <c r="J8" s="173">
        <v>0</v>
      </c>
      <c r="K8" s="173">
        <v>0</v>
      </c>
      <c r="L8" s="173">
        <v>0</v>
      </c>
      <c r="M8" s="173">
        <v>0</v>
      </c>
      <c r="N8" s="173">
        <v>0</v>
      </c>
      <c r="O8" s="173">
        <v>0</v>
      </c>
      <c r="P8" s="173">
        <v>133</v>
      </c>
      <c r="Q8" s="173">
        <v>26125</v>
      </c>
      <c r="R8" s="173">
        <v>0</v>
      </c>
      <c r="S8" s="173">
        <v>0</v>
      </c>
      <c r="T8" s="173">
        <v>0</v>
      </c>
      <c r="U8" s="173">
        <v>0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3">
        <v>20</v>
      </c>
      <c r="AC8" s="173">
        <v>3600</v>
      </c>
      <c r="AD8" s="173">
        <v>0</v>
      </c>
      <c r="AE8" s="173">
        <v>0</v>
      </c>
      <c r="AF8" s="173">
        <v>0</v>
      </c>
      <c r="AG8" s="173">
        <v>0</v>
      </c>
      <c r="AH8" s="173">
        <v>0</v>
      </c>
      <c r="AI8" s="173">
        <v>0</v>
      </c>
      <c r="AJ8" s="173">
        <v>0</v>
      </c>
      <c r="AK8" s="173">
        <v>0</v>
      </c>
      <c r="AL8" s="173">
        <v>0</v>
      </c>
      <c r="AM8" s="173">
        <v>0</v>
      </c>
      <c r="AN8" s="173">
        <v>0</v>
      </c>
      <c r="AO8" s="173">
        <v>0</v>
      </c>
    </row>
    <row r="9" spans="1:41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3">
        <f>J9+N9+R9+V9+Z9+AD9+AH9+AL9</f>
        <v>324</v>
      </c>
      <c r="G9" s="173">
        <f>K9+O9+S9+W9+AA9+AE9+AI9+AM9</f>
        <v>42552.84</v>
      </c>
      <c r="H9" s="173">
        <f>L9+P9+T9+X9+AB9+AF9+AJ9+AN9</f>
        <v>349</v>
      </c>
      <c r="I9" s="173">
        <f>M9+Q9+U9+Y9+AC9+AG9+AK9+AO9</f>
        <v>33413.199999999997</v>
      </c>
      <c r="J9" s="173">
        <v>0</v>
      </c>
      <c r="K9" s="173">
        <v>0</v>
      </c>
      <c r="L9" s="173">
        <v>0</v>
      </c>
      <c r="M9" s="173">
        <v>0</v>
      </c>
      <c r="N9" s="173">
        <v>236</v>
      </c>
      <c r="O9" s="173">
        <v>29458</v>
      </c>
      <c r="P9" s="173">
        <v>114</v>
      </c>
      <c r="Q9" s="173">
        <v>12192</v>
      </c>
      <c r="R9" s="173">
        <v>0</v>
      </c>
      <c r="S9" s="173">
        <v>0</v>
      </c>
      <c r="T9" s="173">
        <v>25</v>
      </c>
      <c r="U9" s="173">
        <v>3450</v>
      </c>
      <c r="V9" s="173">
        <v>2</v>
      </c>
      <c r="W9" s="173">
        <v>200</v>
      </c>
      <c r="X9" s="173">
        <v>130</v>
      </c>
      <c r="Y9" s="173">
        <v>12948</v>
      </c>
      <c r="Z9" s="173">
        <v>86</v>
      </c>
      <c r="AA9" s="173">
        <v>12894.84</v>
      </c>
      <c r="AB9" s="173">
        <v>30</v>
      </c>
      <c r="AC9" s="173">
        <v>4498.2</v>
      </c>
      <c r="AD9" s="173">
        <v>0</v>
      </c>
      <c r="AE9" s="173">
        <v>0</v>
      </c>
      <c r="AF9" s="173">
        <v>50</v>
      </c>
      <c r="AG9" s="173">
        <v>325</v>
      </c>
      <c r="AH9" s="173">
        <v>0</v>
      </c>
      <c r="AI9" s="173">
        <v>0</v>
      </c>
      <c r="AJ9" s="173">
        <v>0</v>
      </c>
      <c r="AK9" s="173">
        <v>0</v>
      </c>
      <c r="AL9" s="173">
        <v>0</v>
      </c>
      <c r="AM9" s="173">
        <v>0</v>
      </c>
      <c r="AN9" s="173">
        <v>0</v>
      </c>
      <c r="AO9" s="173">
        <v>0</v>
      </c>
    </row>
    <row r="10" spans="1:41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173">
        <f>J10+N10+R10+V10+Z10+AD10+AH10+AL10</f>
        <v>987</v>
      </c>
      <c r="G10" s="173">
        <f>K10+O10+S10+W10+AA10+AE10+AI10+AM10</f>
        <v>147006</v>
      </c>
      <c r="H10" s="173">
        <f>L10+P10+T10+X10+AB10+AF10+AJ10+AN10</f>
        <v>787</v>
      </c>
      <c r="I10" s="173">
        <f>M10+Q10+U10+Y10+AC10+AG10+AK10+AO10</f>
        <v>36340</v>
      </c>
      <c r="J10" s="173">
        <v>0</v>
      </c>
      <c r="K10" s="173">
        <v>0</v>
      </c>
      <c r="L10" s="173">
        <v>400</v>
      </c>
      <c r="M10" s="173">
        <v>800</v>
      </c>
      <c r="N10" s="173">
        <v>0</v>
      </c>
      <c r="O10" s="173">
        <v>0</v>
      </c>
      <c r="P10" s="173">
        <v>167</v>
      </c>
      <c r="Q10" s="173">
        <v>24400</v>
      </c>
      <c r="R10" s="173">
        <v>900</v>
      </c>
      <c r="S10" s="173">
        <v>135000</v>
      </c>
      <c r="T10" s="173">
        <v>60</v>
      </c>
      <c r="U10" s="173">
        <v>3000</v>
      </c>
      <c r="V10" s="173">
        <v>87</v>
      </c>
      <c r="W10" s="173">
        <v>12006</v>
      </c>
      <c r="X10" s="173">
        <v>30</v>
      </c>
      <c r="Y10" s="173">
        <v>4140</v>
      </c>
      <c r="Z10" s="173">
        <v>0</v>
      </c>
      <c r="AA10" s="173">
        <v>0</v>
      </c>
      <c r="AB10" s="173">
        <v>30</v>
      </c>
      <c r="AC10" s="173">
        <v>2700</v>
      </c>
      <c r="AD10" s="173">
        <v>0</v>
      </c>
      <c r="AE10" s="173">
        <v>0</v>
      </c>
      <c r="AF10" s="173">
        <v>100</v>
      </c>
      <c r="AG10" s="173">
        <v>1300</v>
      </c>
      <c r="AH10" s="173">
        <v>0</v>
      </c>
      <c r="AI10" s="173">
        <v>0</v>
      </c>
      <c r="AJ10" s="173">
        <v>0</v>
      </c>
      <c r="AK10" s="173">
        <v>0</v>
      </c>
      <c r="AL10" s="173">
        <v>0</v>
      </c>
      <c r="AM10" s="173">
        <v>0</v>
      </c>
      <c r="AN10" s="173">
        <v>0</v>
      </c>
      <c r="AO10" s="173">
        <v>0</v>
      </c>
    </row>
    <row r="11" spans="1:41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173">
        <f>J11+N11+R11+V11+Z11+AD11+AH11+AL11</f>
        <v>88820</v>
      </c>
      <c r="G11" s="173">
        <f>K11+O11+S11+W11+AA11+AE11+AI11+AM11</f>
        <v>145803.95000000001</v>
      </c>
      <c r="H11" s="173">
        <f>L11+P11+T11+X11+AB11+AF11+AJ11+AN11</f>
        <v>15770</v>
      </c>
      <c r="I11" s="173">
        <f>M11+Q11+U11+Y11+AC11+AG11+AK11+AO11</f>
        <v>44003</v>
      </c>
      <c r="J11" s="173">
        <v>5250</v>
      </c>
      <c r="K11" s="173">
        <v>9486.7999999999993</v>
      </c>
      <c r="L11" s="173">
        <v>9150</v>
      </c>
      <c r="M11" s="173">
        <v>30560</v>
      </c>
      <c r="N11" s="173">
        <v>21560</v>
      </c>
      <c r="O11" s="173">
        <v>40472.149999999994</v>
      </c>
      <c r="P11" s="173">
        <v>2700</v>
      </c>
      <c r="Q11" s="173">
        <v>4447</v>
      </c>
      <c r="R11" s="173">
        <v>25160</v>
      </c>
      <c r="S11" s="173">
        <v>35586</v>
      </c>
      <c r="T11" s="173">
        <v>1200</v>
      </c>
      <c r="U11" s="173">
        <v>2380</v>
      </c>
      <c r="V11" s="173">
        <v>29780</v>
      </c>
      <c r="W11" s="173">
        <v>39555</v>
      </c>
      <c r="X11" s="173">
        <v>1660</v>
      </c>
      <c r="Y11" s="173">
        <v>3510</v>
      </c>
      <c r="Z11" s="173">
        <v>1840</v>
      </c>
      <c r="AA11" s="173">
        <v>5285</v>
      </c>
      <c r="AB11" s="173">
        <v>100</v>
      </c>
      <c r="AC11" s="173">
        <v>152</v>
      </c>
      <c r="AD11" s="173">
        <v>0</v>
      </c>
      <c r="AE11" s="173">
        <v>0</v>
      </c>
      <c r="AF11" s="173">
        <v>40</v>
      </c>
      <c r="AG11" s="173">
        <v>398</v>
      </c>
      <c r="AH11" s="173">
        <v>4400</v>
      </c>
      <c r="AI11" s="173">
        <v>12994</v>
      </c>
      <c r="AJ11" s="173">
        <v>500</v>
      </c>
      <c r="AK11" s="173">
        <v>1550</v>
      </c>
      <c r="AL11" s="173">
        <v>830</v>
      </c>
      <c r="AM11" s="173">
        <v>2425</v>
      </c>
      <c r="AN11" s="173">
        <v>420</v>
      </c>
      <c r="AO11" s="173">
        <v>1006</v>
      </c>
    </row>
    <row r="12" spans="1:41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173">
        <f>J12+N12+R12+V12+Z12+AD12+AH12+AL12</f>
        <v>39759</v>
      </c>
      <c r="G12" s="173">
        <f>K12+O12+S12+W12+AA12+AE12+AI12+AM12</f>
        <v>125476.88</v>
      </c>
      <c r="H12" s="173">
        <f>L12+P12+T12+X12+AB12+AF12+AJ12+AN12</f>
        <v>16640</v>
      </c>
      <c r="I12" s="173">
        <f>M12+Q12+U12+Y12+AC12+AG12+AK12+AO12</f>
        <v>56123.839999999997</v>
      </c>
      <c r="J12" s="173">
        <v>5520</v>
      </c>
      <c r="K12" s="173">
        <v>17220.96</v>
      </c>
      <c r="L12" s="173">
        <v>1800</v>
      </c>
      <c r="M12" s="173">
        <v>5281</v>
      </c>
      <c r="N12" s="173">
        <v>5580</v>
      </c>
      <c r="O12" s="173">
        <v>17676.7</v>
      </c>
      <c r="P12" s="173">
        <v>6060</v>
      </c>
      <c r="Q12" s="173">
        <v>16808.900000000001</v>
      </c>
      <c r="R12" s="173">
        <v>1300</v>
      </c>
      <c r="S12" s="173">
        <v>4717.62</v>
      </c>
      <c r="T12" s="173">
        <v>920</v>
      </c>
      <c r="U12" s="173">
        <v>3211.54</v>
      </c>
      <c r="V12" s="173">
        <v>20044</v>
      </c>
      <c r="W12" s="173">
        <v>61110</v>
      </c>
      <c r="X12" s="173">
        <v>2480</v>
      </c>
      <c r="Y12" s="173">
        <v>11090.5</v>
      </c>
      <c r="Z12" s="173">
        <v>880</v>
      </c>
      <c r="AA12" s="173">
        <v>2948</v>
      </c>
      <c r="AB12" s="173">
        <v>800</v>
      </c>
      <c r="AC12" s="173">
        <v>2185</v>
      </c>
      <c r="AD12" s="173">
        <v>1415</v>
      </c>
      <c r="AE12" s="173">
        <v>7653</v>
      </c>
      <c r="AF12" s="173">
        <v>230</v>
      </c>
      <c r="AG12" s="173">
        <v>780</v>
      </c>
      <c r="AH12" s="173">
        <v>4220</v>
      </c>
      <c r="AI12" s="173">
        <v>12070.6</v>
      </c>
      <c r="AJ12" s="173">
        <v>320</v>
      </c>
      <c r="AK12" s="173">
        <v>1177.5999999999999</v>
      </c>
      <c r="AL12" s="173">
        <v>800</v>
      </c>
      <c r="AM12" s="173">
        <v>2080</v>
      </c>
      <c r="AN12" s="173">
        <v>4030</v>
      </c>
      <c r="AO12" s="173">
        <v>15589.3</v>
      </c>
    </row>
    <row r="13" spans="1:41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3">
        <f>J13+N13+R13+V13+Z13+AD13+AH13+AL13</f>
        <v>3180</v>
      </c>
      <c r="G13" s="173">
        <f>K13+O13+S13+W13+AA13+AE13+AI13+AM13</f>
        <v>248308.18</v>
      </c>
      <c r="H13" s="173">
        <f>L13+P13+T13+X13+AB13+AF13+AJ13+AN13</f>
        <v>18348</v>
      </c>
      <c r="I13" s="173">
        <f>M13+Q13+U13+Y13+AC13+AG13+AK13+AO13</f>
        <v>144916</v>
      </c>
      <c r="J13" s="173">
        <v>300</v>
      </c>
      <c r="K13" s="173">
        <v>45784</v>
      </c>
      <c r="L13" s="173">
        <v>16661</v>
      </c>
      <c r="M13" s="173">
        <v>61265</v>
      </c>
      <c r="N13" s="173">
        <v>200</v>
      </c>
      <c r="O13" s="173">
        <v>22793</v>
      </c>
      <c r="P13" s="173">
        <v>242</v>
      </c>
      <c r="Q13" s="173">
        <v>37820</v>
      </c>
      <c r="R13" s="173">
        <v>0</v>
      </c>
      <c r="S13" s="173">
        <v>0</v>
      </c>
      <c r="T13" s="173">
        <v>10</v>
      </c>
      <c r="U13" s="173">
        <v>1800</v>
      </c>
      <c r="V13" s="173">
        <v>177</v>
      </c>
      <c r="W13" s="173">
        <v>12978</v>
      </c>
      <c r="X13" s="173">
        <v>215</v>
      </c>
      <c r="Y13" s="173">
        <v>29300</v>
      </c>
      <c r="Z13" s="173">
        <v>22</v>
      </c>
      <c r="AA13" s="173">
        <v>3168</v>
      </c>
      <c r="AB13" s="173">
        <v>220</v>
      </c>
      <c r="AC13" s="173">
        <v>12231</v>
      </c>
      <c r="AD13" s="173">
        <v>0</v>
      </c>
      <c r="AE13" s="173">
        <v>0</v>
      </c>
      <c r="AF13" s="173">
        <v>0</v>
      </c>
      <c r="AG13" s="173">
        <v>0</v>
      </c>
      <c r="AH13" s="173">
        <v>1063</v>
      </c>
      <c r="AI13" s="173">
        <v>17116</v>
      </c>
      <c r="AJ13" s="173">
        <v>1000</v>
      </c>
      <c r="AK13" s="173">
        <v>2500</v>
      </c>
      <c r="AL13" s="173">
        <v>1418</v>
      </c>
      <c r="AM13" s="173">
        <v>146469.18</v>
      </c>
      <c r="AN13" s="173">
        <v>0</v>
      </c>
      <c r="AO13" s="173">
        <v>0</v>
      </c>
    </row>
    <row r="14" spans="1:41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173">
        <f>J14+N14+R14+V14+Z14+AD14+AH14+AL14</f>
        <v>2758</v>
      </c>
      <c r="G14" s="173">
        <f>K14+O14+S14+W14+AA14+AE14+AI14+AM14</f>
        <v>35768</v>
      </c>
      <c r="H14" s="173">
        <f>L14+P14+T14+X14+AB14+AF14+AJ14+AN14</f>
        <v>407</v>
      </c>
      <c r="I14" s="173">
        <f>M14+Q14+U14+Y14+AC14+AG14+AK14+AO14</f>
        <v>37668.300000000003</v>
      </c>
      <c r="J14" s="173">
        <v>0</v>
      </c>
      <c r="K14" s="173">
        <v>0</v>
      </c>
      <c r="L14" s="173">
        <v>0</v>
      </c>
      <c r="M14" s="173">
        <v>0</v>
      </c>
      <c r="N14" s="173">
        <v>0</v>
      </c>
      <c r="O14" s="173">
        <v>0</v>
      </c>
      <c r="P14" s="173">
        <v>147</v>
      </c>
      <c r="Q14" s="173">
        <v>29400</v>
      </c>
      <c r="R14" s="173">
        <v>51</v>
      </c>
      <c r="S14" s="173">
        <v>4335</v>
      </c>
      <c r="T14" s="173">
        <v>35</v>
      </c>
      <c r="U14" s="173">
        <v>5275</v>
      </c>
      <c r="V14" s="173">
        <v>287</v>
      </c>
      <c r="W14" s="173">
        <v>10385</v>
      </c>
      <c r="X14" s="173">
        <v>15</v>
      </c>
      <c r="Y14" s="173">
        <v>2085</v>
      </c>
      <c r="Z14" s="173">
        <v>0</v>
      </c>
      <c r="AA14" s="173">
        <v>0</v>
      </c>
      <c r="AB14" s="173">
        <v>50</v>
      </c>
      <c r="AC14" s="173">
        <v>500</v>
      </c>
      <c r="AD14" s="173">
        <v>0</v>
      </c>
      <c r="AE14" s="173">
        <v>0</v>
      </c>
      <c r="AF14" s="173">
        <v>0</v>
      </c>
      <c r="AG14" s="173">
        <v>0</v>
      </c>
      <c r="AH14" s="173">
        <v>2370</v>
      </c>
      <c r="AI14" s="173">
        <v>6048</v>
      </c>
      <c r="AJ14" s="173">
        <v>160</v>
      </c>
      <c r="AK14" s="173">
        <v>408.3</v>
      </c>
      <c r="AL14" s="173">
        <v>50</v>
      </c>
      <c r="AM14" s="173">
        <v>15000</v>
      </c>
      <c r="AN14" s="173">
        <v>0</v>
      </c>
      <c r="AO14" s="173">
        <v>0</v>
      </c>
    </row>
    <row r="15" spans="1:41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173">
        <f>J15+N15+R15+V15+Z15+AD15+AH15+AL15</f>
        <v>2670</v>
      </c>
      <c r="G15" s="173">
        <f>K15+O15+S15+W15+AA15+AE15+AI15+AM15</f>
        <v>11820</v>
      </c>
      <c r="H15" s="173">
        <f>L15+P15+T15+X15+AB15+AF15+AJ15+AN15</f>
        <v>941</v>
      </c>
      <c r="I15" s="173">
        <f>M15+Q15+U15+Y15+AC15+AG15+AK15+AO15</f>
        <v>91546.7</v>
      </c>
      <c r="J15" s="173">
        <v>0</v>
      </c>
      <c r="K15" s="173">
        <v>0</v>
      </c>
      <c r="L15" s="173">
        <v>0</v>
      </c>
      <c r="M15" s="173">
        <v>0</v>
      </c>
      <c r="N15" s="173">
        <v>0</v>
      </c>
      <c r="O15" s="173">
        <v>0</v>
      </c>
      <c r="P15" s="173">
        <v>317</v>
      </c>
      <c r="Q15" s="173">
        <v>29220</v>
      </c>
      <c r="R15" s="173">
        <v>0</v>
      </c>
      <c r="S15" s="173">
        <v>0</v>
      </c>
      <c r="T15" s="173">
        <v>364</v>
      </c>
      <c r="U15" s="173">
        <v>36400</v>
      </c>
      <c r="V15" s="173">
        <v>10</v>
      </c>
      <c r="W15" s="173">
        <v>1400</v>
      </c>
      <c r="X15" s="173">
        <v>50</v>
      </c>
      <c r="Y15" s="173">
        <v>7800</v>
      </c>
      <c r="Z15" s="173">
        <v>0</v>
      </c>
      <c r="AA15" s="173">
        <v>0</v>
      </c>
      <c r="AB15" s="173">
        <v>50</v>
      </c>
      <c r="AC15" s="173">
        <v>17500</v>
      </c>
      <c r="AD15" s="173">
        <v>0</v>
      </c>
      <c r="AE15" s="173">
        <v>0</v>
      </c>
      <c r="AF15" s="173">
        <v>0</v>
      </c>
      <c r="AG15" s="173">
        <v>0</v>
      </c>
      <c r="AH15" s="173">
        <v>2660</v>
      </c>
      <c r="AI15" s="173">
        <v>10420</v>
      </c>
      <c r="AJ15" s="173">
        <v>160</v>
      </c>
      <c r="AK15" s="173">
        <v>626.70000000000005</v>
      </c>
      <c r="AL15" s="173">
        <v>0</v>
      </c>
      <c r="AM15" s="173">
        <v>0</v>
      </c>
      <c r="AN15" s="173">
        <v>0</v>
      </c>
      <c r="AO15" s="173">
        <v>0</v>
      </c>
    </row>
    <row r="16" spans="1:41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173">
        <f>J16+N16+R16+V16+Z16+AD16+AH16+AL16</f>
        <v>4659</v>
      </c>
      <c r="G16" s="173">
        <f>K16+O16+S16+W16+AA16+AE16+AI16+AM16</f>
        <v>654497</v>
      </c>
      <c r="H16" s="173">
        <f>L16+P16+T16+X16+AB16+AF16+AJ16+AN16</f>
        <v>5754</v>
      </c>
      <c r="I16" s="173">
        <f>M16+Q16+U16+Y16+AC16+AG16+AK16+AO16</f>
        <v>583342.19999999995</v>
      </c>
      <c r="J16" s="173">
        <v>0</v>
      </c>
      <c r="K16" s="173">
        <v>0</v>
      </c>
      <c r="L16" s="173">
        <v>600</v>
      </c>
      <c r="M16" s="173">
        <v>96000</v>
      </c>
      <c r="N16" s="173">
        <v>2656</v>
      </c>
      <c r="O16" s="173">
        <v>304588</v>
      </c>
      <c r="P16" s="173">
        <v>284</v>
      </c>
      <c r="Q16" s="173">
        <v>45016</v>
      </c>
      <c r="R16" s="173">
        <v>35</v>
      </c>
      <c r="S16" s="173">
        <v>3850</v>
      </c>
      <c r="T16" s="173">
        <v>200</v>
      </c>
      <c r="U16" s="173">
        <v>30000</v>
      </c>
      <c r="V16" s="173">
        <v>154</v>
      </c>
      <c r="W16" s="173">
        <v>46200</v>
      </c>
      <c r="X16" s="173">
        <v>150</v>
      </c>
      <c r="Y16" s="173">
        <v>45000</v>
      </c>
      <c r="Z16" s="173">
        <v>138</v>
      </c>
      <c r="AA16" s="173">
        <v>44160</v>
      </c>
      <c r="AB16" s="173">
        <v>500</v>
      </c>
      <c r="AC16" s="173">
        <v>115000</v>
      </c>
      <c r="AD16" s="173">
        <v>100</v>
      </c>
      <c r="AE16" s="173">
        <v>99266</v>
      </c>
      <c r="AF16" s="173">
        <v>100</v>
      </c>
      <c r="AG16" s="173">
        <v>20000</v>
      </c>
      <c r="AH16" s="173">
        <v>1576</v>
      </c>
      <c r="AI16" s="173">
        <v>156433</v>
      </c>
      <c r="AJ16" s="173">
        <v>0</v>
      </c>
      <c r="AK16" s="173">
        <v>0</v>
      </c>
      <c r="AL16" s="173">
        <v>0</v>
      </c>
      <c r="AM16" s="173">
        <v>0</v>
      </c>
      <c r="AN16" s="173">
        <v>3920</v>
      </c>
      <c r="AO16" s="173">
        <v>232326.2</v>
      </c>
    </row>
    <row r="17" spans="1:41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173">
        <f>J17+N17+R17+V17+Z17+AD17+AH17+AL17</f>
        <v>158</v>
      </c>
      <c r="G17" s="173">
        <f>K17+O17+S17+W17+AA17+AE17+AI17+AM17</f>
        <v>328</v>
      </c>
      <c r="H17" s="173">
        <f>L17+P17+T17+X17+AB17+AF17+AJ17+AN17</f>
        <v>343</v>
      </c>
      <c r="I17" s="173">
        <f>M17+Q17+U17+Y17+AC17+AG17+AK17+AO17</f>
        <v>15570</v>
      </c>
      <c r="J17" s="173">
        <v>0</v>
      </c>
      <c r="K17" s="173">
        <v>0</v>
      </c>
      <c r="L17" s="173">
        <v>0</v>
      </c>
      <c r="M17" s="173">
        <v>0</v>
      </c>
      <c r="N17" s="173">
        <v>0</v>
      </c>
      <c r="O17" s="173">
        <v>0</v>
      </c>
      <c r="P17" s="173">
        <v>33</v>
      </c>
      <c r="Q17" s="173">
        <v>1650</v>
      </c>
      <c r="R17" s="173">
        <v>80</v>
      </c>
      <c r="S17" s="173">
        <v>200</v>
      </c>
      <c r="T17" s="173">
        <v>100</v>
      </c>
      <c r="U17" s="173">
        <v>5000</v>
      </c>
      <c r="V17" s="173">
        <v>0</v>
      </c>
      <c r="W17" s="173">
        <v>0</v>
      </c>
      <c r="X17" s="173">
        <v>0</v>
      </c>
      <c r="Y17" s="173">
        <v>0</v>
      </c>
      <c r="Z17" s="173">
        <v>0</v>
      </c>
      <c r="AA17" s="173">
        <v>0</v>
      </c>
      <c r="AB17" s="173">
        <v>50</v>
      </c>
      <c r="AC17" s="173">
        <v>800</v>
      </c>
      <c r="AD17" s="173">
        <v>0</v>
      </c>
      <c r="AE17" s="173">
        <v>0</v>
      </c>
      <c r="AF17" s="173">
        <v>0</v>
      </c>
      <c r="AG17" s="173">
        <v>0</v>
      </c>
      <c r="AH17" s="173">
        <v>78</v>
      </c>
      <c r="AI17" s="173">
        <v>128</v>
      </c>
      <c r="AJ17" s="173">
        <v>100</v>
      </c>
      <c r="AK17" s="173">
        <v>1400</v>
      </c>
      <c r="AL17" s="173">
        <v>0</v>
      </c>
      <c r="AM17" s="173">
        <v>0</v>
      </c>
      <c r="AN17" s="173">
        <v>60</v>
      </c>
      <c r="AO17" s="173">
        <v>6720</v>
      </c>
    </row>
    <row r="18" spans="1:41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173">
        <f>J18+N18+R18+V18+Z18+AD18+AH18+AL18</f>
        <v>24603</v>
      </c>
      <c r="G18" s="173">
        <f>K18+O18+S18+W18+AA18+AE18+AI18+AM18</f>
        <v>242218.04</v>
      </c>
      <c r="H18" s="173">
        <f>L18+P18+T18+X18+AB18+AF18+AJ18+AN18</f>
        <v>3520</v>
      </c>
      <c r="I18" s="173">
        <f>M18+Q18+U18+Y18+AC18+AG18+AK18+AO18</f>
        <v>47654</v>
      </c>
      <c r="J18" s="173">
        <v>1540</v>
      </c>
      <c r="K18" s="173">
        <v>16155</v>
      </c>
      <c r="L18" s="173">
        <v>300</v>
      </c>
      <c r="M18" s="173">
        <v>4870</v>
      </c>
      <c r="N18" s="173">
        <v>860</v>
      </c>
      <c r="O18" s="173">
        <v>2519</v>
      </c>
      <c r="P18" s="173">
        <v>770</v>
      </c>
      <c r="Q18" s="173">
        <v>8807</v>
      </c>
      <c r="R18" s="173">
        <v>440</v>
      </c>
      <c r="S18" s="173">
        <v>1523</v>
      </c>
      <c r="T18" s="173">
        <v>100</v>
      </c>
      <c r="U18" s="173">
        <v>7000</v>
      </c>
      <c r="V18" s="173">
        <v>100</v>
      </c>
      <c r="W18" s="173">
        <v>345</v>
      </c>
      <c r="X18" s="173">
        <v>120</v>
      </c>
      <c r="Y18" s="173">
        <v>390</v>
      </c>
      <c r="Z18" s="173">
        <v>0</v>
      </c>
      <c r="AA18" s="173">
        <v>0</v>
      </c>
      <c r="AB18" s="173">
        <v>50</v>
      </c>
      <c r="AC18" s="173">
        <v>950</v>
      </c>
      <c r="AD18" s="173">
        <v>0</v>
      </c>
      <c r="AE18" s="173">
        <v>0</v>
      </c>
      <c r="AF18" s="173">
        <v>0</v>
      </c>
      <c r="AG18" s="173">
        <v>0</v>
      </c>
      <c r="AH18" s="173">
        <v>2208</v>
      </c>
      <c r="AI18" s="173">
        <v>6174</v>
      </c>
      <c r="AJ18" s="173">
        <v>0</v>
      </c>
      <c r="AK18" s="173">
        <v>0</v>
      </c>
      <c r="AL18" s="173">
        <v>19455</v>
      </c>
      <c r="AM18" s="173">
        <v>215502.04</v>
      </c>
      <c r="AN18" s="173">
        <v>2180</v>
      </c>
      <c r="AO18" s="173">
        <v>25637</v>
      </c>
    </row>
    <row r="19" spans="1:41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173">
        <f>J19+N19+R19+V19+Z19+AD19+AH19+AL19</f>
        <v>63</v>
      </c>
      <c r="G19" s="173">
        <f>K19+O19+S19+W19+AA19+AE19+AI19+AM19</f>
        <v>707.49</v>
      </c>
      <c r="H19" s="173">
        <f>L19+P19+T19+X19+AB19+AF19+AJ19+AN19</f>
        <v>2946</v>
      </c>
      <c r="I19" s="173">
        <f>M19+Q19+U19+Y19+AC19+AG19+AK19+AO19</f>
        <v>39832.32</v>
      </c>
      <c r="J19" s="173">
        <v>0</v>
      </c>
      <c r="K19" s="173">
        <v>0</v>
      </c>
      <c r="L19" s="173">
        <v>0</v>
      </c>
      <c r="M19" s="173">
        <v>0</v>
      </c>
      <c r="N19" s="173">
        <v>0</v>
      </c>
      <c r="O19" s="173">
        <v>0</v>
      </c>
      <c r="P19" s="173">
        <v>200</v>
      </c>
      <c r="Q19" s="173">
        <v>5000</v>
      </c>
      <c r="R19" s="173">
        <v>0</v>
      </c>
      <c r="S19" s="173">
        <v>0</v>
      </c>
      <c r="T19" s="173">
        <v>1000</v>
      </c>
      <c r="U19" s="173">
        <v>11280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50</v>
      </c>
      <c r="AC19" s="173">
        <v>1100</v>
      </c>
      <c r="AD19" s="173">
        <v>63</v>
      </c>
      <c r="AE19" s="173">
        <v>707.49</v>
      </c>
      <c r="AF19" s="173">
        <v>100</v>
      </c>
      <c r="AG19" s="173">
        <v>3428</v>
      </c>
      <c r="AH19" s="173">
        <v>0</v>
      </c>
      <c r="AI19" s="173">
        <v>0</v>
      </c>
      <c r="AJ19" s="173">
        <v>0</v>
      </c>
      <c r="AK19" s="173">
        <v>0</v>
      </c>
      <c r="AL19" s="173">
        <v>0</v>
      </c>
      <c r="AM19" s="173">
        <v>0</v>
      </c>
      <c r="AN19" s="173">
        <v>1596</v>
      </c>
      <c r="AO19" s="173">
        <v>19024.32</v>
      </c>
    </row>
    <row r="20" spans="1:41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3">
        <f>J20+N20+R20+V20+Z20+AD20+AH20+AL20</f>
        <v>194064</v>
      </c>
      <c r="G20" s="173">
        <f>K20+O20+S20+W20+AA20+AE20+AI20+AM20</f>
        <v>2549432.5499999998</v>
      </c>
      <c r="H20" s="173">
        <f>L20+P20+T20+X20+AB20+AF20+AJ20+AN20</f>
        <v>38644</v>
      </c>
      <c r="I20" s="173">
        <f>M20+Q20+U20+Y20+AC20+AG20+AK20+AO20</f>
        <v>465518</v>
      </c>
      <c r="J20" s="173">
        <v>6009</v>
      </c>
      <c r="K20" s="173">
        <v>76249.600000000006</v>
      </c>
      <c r="L20" s="173">
        <v>3900</v>
      </c>
      <c r="M20" s="173">
        <v>47740</v>
      </c>
      <c r="N20" s="173">
        <v>83611</v>
      </c>
      <c r="O20" s="173">
        <v>1119760.2</v>
      </c>
      <c r="P20" s="173">
        <v>5350</v>
      </c>
      <c r="Q20" s="173">
        <v>62116</v>
      </c>
      <c r="R20" s="173">
        <v>54630</v>
      </c>
      <c r="S20" s="173">
        <v>762081</v>
      </c>
      <c r="T20" s="173">
        <v>13234</v>
      </c>
      <c r="U20" s="173">
        <v>171626</v>
      </c>
      <c r="V20" s="173">
        <v>20050</v>
      </c>
      <c r="W20" s="173">
        <v>250425</v>
      </c>
      <c r="X20" s="173">
        <v>3710</v>
      </c>
      <c r="Y20" s="173">
        <v>35944</v>
      </c>
      <c r="Z20" s="173">
        <v>2984</v>
      </c>
      <c r="AA20" s="173">
        <v>43627.05</v>
      </c>
      <c r="AB20" s="173">
        <v>1300</v>
      </c>
      <c r="AC20" s="173">
        <v>18000</v>
      </c>
      <c r="AD20" s="173">
        <v>0</v>
      </c>
      <c r="AE20" s="173">
        <v>0</v>
      </c>
      <c r="AF20" s="173">
        <v>500</v>
      </c>
      <c r="AG20" s="173">
        <v>6000</v>
      </c>
      <c r="AH20" s="173">
        <v>17300</v>
      </c>
      <c r="AI20" s="173">
        <v>192693.2</v>
      </c>
      <c r="AJ20" s="173">
        <v>700</v>
      </c>
      <c r="AK20" s="173">
        <v>14400</v>
      </c>
      <c r="AL20" s="173">
        <v>9480</v>
      </c>
      <c r="AM20" s="173">
        <v>104596.5</v>
      </c>
      <c r="AN20" s="173">
        <v>9950</v>
      </c>
      <c r="AO20" s="173">
        <v>109692</v>
      </c>
    </row>
    <row r="21" spans="1:41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173">
        <f>J21+N21+R21+V21+Z21+AD21+AH21+AL21</f>
        <v>241867</v>
      </c>
      <c r="G21" s="173">
        <f>K21+O21+S21+W21+AA21+AE21+AI21+AM21</f>
        <v>3740979.4999999995</v>
      </c>
      <c r="H21" s="173">
        <f>L21+P21+T21+X21+AB21+AF21+AJ21+AN21</f>
        <v>59849</v>
      </c>
      <c r="I21" s="173">
        <f>M21+Q21+U21+Y21+AC21+AG21+AK21+AO21</f>
        <v>864339.28181818174</v>
      </c>
      <c r="J21" s="173">
        <v>19115</v>
      </c>
      <c r="K21" s="173">
        <v>292927.5</v>
      </c>
      <c r="L21" s="173">
        <v>10788</v>
      </c>
      <c r="M21" s="173">
        <v>113688</v>
      </c>
      <c r="N21" s="173">
        <v>45651</v>
      </c>
      <c r="O21" s="173">
        <v>677512.61</v>
      </c>
      <c r="P21" s="173">
        <v>7066</v>
      </c>
      <c r="Q21" s="173">
        <v>113555</v>
      </c>
      <c r="R21" s="173">
        <v>68605</v>
      </c>
      <c r="S21" s="173">
        <v>1126914.0899999999</v>
      </c>
      <c r="T21" s="173">
        <v>9200</v>
      </c>
      <c r="U21" s="173">
        <v>135868.5</v>
      </c>
      <c r="V21" s="173">
        <v>37477</v>
      </c>
      <c r="W21" s="173">
        <v>530663</v>
      </c>
      <c r="X21" s="173">
        <v>10660</v>
      </c>
      <c r="Y21" s="173">
        <v>146420.6</v>
      </c>
      <c r="Z21" s="173">
        <v>17615</v>
      </c>
      <c r="AA21" s="173">
        <v>325031.2</v>
      </c>
      <c r="AB21" s="173">
        <v>5300</v>
      </c>
      <c r="AC21" s="173">
        <v>113990</v>
      </c>
      <c r="AD21" s="173">
        <v>4764</v>
      </c>
      <c r="AE21" s="173">
        <v>80340.800000000003</v>
      </c>
      <c r="AF21" s="173">
        <v>1000</v>
      </c>
      <c r="AG21" s="173">
        <v>13340</v>
      </c>
      <c r="AH21" s="173">
        <v>23290</v>
      </c>
      <c r="AI21" s="173">
        <v>370358.3</v>
      </c>
      <c r="AJ21" s="173">
        <v>4885</v>
      </c>
      <c r="AK21" s="173">
        <v>81710</v>
      </c>
      <c r="AL21" s="173">
        <v>25350</v>
      </c>
      <c r="AM21" s="173">
        <v>337232</v>
      </c>
      <c r="AN21" s="173">
        <v>10950</v>
      </c>
      <c r="AO21" s="173">
        <v>145767.18181818182</v>
      </c>
    </row>
    <row r="22" spans="1:41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3">
        <f>J22+N22+R22+V22+Z22+AD22+AH22+AL22</f>
        <v>57987</v>
      </c>
      <c r="G22" s="173">
        <f>K22+O22+S22+W22+AA22+AE22+AI22+AM22</f>
        <v>100651.9</v>
      </c>
      <c r="H22" s="173">
        <f>L22+P22+T22+X22+AB22+AF22+AJ22+AN22</f>
        <v>14900</v>
      </c>
      <c r="I22" s="173">
        <f>M22+Q22+U22+Y22+AC22+AG22+AK22+AO22</f>
        <v>30904</v>
      </c>
      <c r="J22" s="173">
        <v>0</v>
      </c>
      <c r="K22" s="173">
        <v>0</v>
      </c>
      <c r="L22" s="173">
        <v>400</v>
      </c>
      <c r="M22" s="173">
        <v>712</v>
      </c>
      <c r="N22" s="173">
        <v>18980</v>
      </c>
      <c r="O22" s="173">
        <v>39360.57</v>
      </c>
      <c r="P22" s="173">
        <v>6200</v>
      </c>
      <c r="Q22" s="173">
        <v>12050</v>
      </c>
      <c r="R22" s="173">
        <v>2080</v>
      </c>
      <c r="S22" s="173">
        <v>3927.2</v>
      </c>
      <c r="T22" s="173">
        <v>700</v>
      </c>
      <c r="U22" s="173">
        <v>1480</v>
      </c>
      <c r="V22" s="173">
        <v>6360</v>
      </c>
      <c r="W22" s="173">
        <v>4240</v>
      </c>
      <c r="X22" s="173">
        <v>0</v>
      </c>
      <c r="Y22" s="173">
        <v>0</v>
      </c>
      <c r="Z22" s="173">
        <v>0</v>
      </c>
      <c r="AA22" s="173">
        <v>0</v>
      </c>
      <c r="AB22" s="173">
        <v>100</v>
      </c>
      <c r="AC22" s="173">
        <v>120</v>
      </c>
      <c r="AD22" s="173">
        <v>0</v>
      </c>
      <c r="AE22" s="173">
        <v>0</v>
      </c>
      <c r="AF22" s="173">
        <v>0</v>
      </c>
      <c r="AG22" s="173">
        <v>0</v>
      </c>
      <c r="AH22" s="173">
        <v>6000</v>
      </c>
      <c r="AI22" s="173">
        <v>12060</v>
      </c>
      <c r="AJ22" s="173">
        <v>3300</v>
      </c>
      <c r="AK22" s="173">
        <v>6250</v>
      </c>
      <c r="AL22" s="173">
        <v>24567</v>
      </c>
      <c r="AM22" s="173">
        <v>41064.130000000005</v>
      </c>
      <c r="AN22" s="173">
        <v>4200</v>
      </c>
      <c r="AO22" s="173">
        <v>10292</v>
      </c>
    </row>
    <row r="23" spans="1:41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173">
        <f>J23+N23+R23+V23+Z23+AD23+AH23+AL23</f>
        <v>12820</v>
      </c>
      <c r="G23" s="173">
        <f>K23+O23+S23+W23+AA23+AE23+AI23+AM23</f>
        <v>11383.76</v>
      </c>
      <c r="H23" s="173">
        <f>L23+P23+T23+X23+AB23+AF23+AJ23+AN23</f>
        <v>4555</v>
      </c>
      <c r="I23" s="173">
        <f>M23+Q23+U23+Y23+AC23+AG23+AK23+AO23</f>
        <v>7461</v>
      </c>
      <c r="J23" s="173">
        <v>600</v>
      </c>
      <c r="K23" s="173">
        <v>326</v>
      </c>
      <c r="L23" s="173">
        <v>55</v>
      </c>
      <c r="M23" s="173">
        <v>55</v>
      </c>
      <c r="N23" s="173">
        <v>0</v>
      </c>
      <c r="O23" s="173">
        <v>0</v>
      </c>
      <c r="P23" s="173">
        <v>1000</v>
      </c>
      <c r="Q23" s="173">
        <v>1200</v>
      </c>
      <c r="R23" s="173">
        <v>3000</v>
      </c>
      <c r="S23" s="173">
        <v>2340</v>
      </c>
      <c r="T23" s="173">
        <v>0</v>
      </c>
      <c r="U23" s="173">
        <v>0</v>
      </c>
      <c r="V23" s="173">
        <v>4060</v>
      </c>
      <c r="W23" s="173">
        <v>4060</v>
      </c>
      <c r="X23" s="173">
        <v>0</v>
      </c>
      <c r="Y23" s="173">
        <v>0</v>
      </c>
      <c r="Z23" s="173">
        <v>0</v>
      </c>
      <c r="AA23" s="173">
        <v>0</v>
      </c>
      <c r="AB23" s="173">
        <v>100</v>
      </c>
      <c r="AC23" s="173">
        <v>150</v>
      </c>
      <c r="AD23" s="173">
        <v>0</v>
      </c>
      <c r="AE23" s="173">
        <v>0</v>
      </c>
      <c r="AF23" s="173">
        <v>200</v>
      </c>
      <c r="AG23" s="173">
        <v>140</v>
      </c>
      <c r="AH23" s="173">
        <v>0</v>
      </c>
      <c r="AI23" s="173">
        <v>0</v>
      </c>
      <c r="AJ23" s="173">
        <v>3200</v>
      </c>
      <c r="AK23" s="173">
        <v>5916</v>
      </c>
      <c r="AL23" s="173">
        <v>5160</v>
      </c>
      <c r="AM23" s="173">
        <v>4657.76</v>
      </c>
      <c r="AN23" s="173">
        <v>0</v>
      </c>
      <c r="AO23" s="173">
        <v>0</v>
      </c>
    </row>
    <row r="24" spans="1:41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173">
        <f>J24+N24+R24+V24+Z24+AD24+AH24+AL24</f>
        <v>15510</v>
      </c>
      <c r="G24" s="173">
        <f>K24+O24+S24+W24+AA24+AE24+AI24+AM24</f>
        <v>27601</v>
      </c>
      <c r="H24" s="173">
        <f>L24+P24+T24+X24+AB24+AF24+AJ24+AN24</f>
        <v>6950</v>
      </c>
      <c r="I24" s="173">
        <f>M24+Q24+U24+Y24+AC24+AG24+AK24+AO24</f>
        <v>16490.5873015873</v>
      </c>
      <c r="J24" s="173">
        <v>0</v>
      </c>
      <c r="K24" s="173">
        <v>0</v>
      </c>
      <c r="L24" s="173">
        <v>200</v>
      </c>
      <c r="M24" s="173">
        <v>376</v>
      </c>
      <c r="N24" s="173">
        <v>60</v>
      </c>
      <c r="O24" s="173">
        <v>41</v>
      </c>
      <c r="P24" s="173">
        <v>200</v>
      </c>
      <c r="Q24" s="173">
        <v>660</v>
      </c>
      <c r="R24" s="173">
        <v>0</v>
      </c>
      <c r="S24" s="173">
        <v>0</v>
      </c>
      <c r="T24" s="173">
        <v>0</v>
      </c>
      <c r="U24" s="173">
        <v>0</v>
      </c>
      <c r="V24" s="173">
        <v>0</v>
      </c>
      <c r="W24" s="173">
        <v>0</v>
      </c>
      <c r="X24" s="173">
        <v>0</v>
      </c>
      <c r="Y24" s="173">
        <v>0</v>
      </c>
      <c r="Z24" s="173">
        <v>420</v>
      </c>
      <c r="AA24" s="173">
        <v>979</v>
      </c>
      <c r="AB24" s="173">
        <v>1300</v>
      </c>
      <c r="AC24" s="173">
        <v>2986</v>
      </c>
      <c r="AD24" s="173">
        <v>0</v>
      </c>
      <c r="AE24" s="173">
        <v>0</v>
      </c>
      <c r="AF24" s="173">
        <v>0</v>
      </c>
      <c r="AG24" s="173">
        <v>0</v>
      </c>
      <c r="AH24" s="173">
        <v>8940</v>
      </c>
      <c r="AI24" s="173">
        <v>17701</v>
      </c>
      <c r="AJ24" s="173">
        <v>1000</v>
      </c>
      <c r="AK24" s="173">
        <v>6692</v>
      </c>
      <c r="AL24" s="173">
        <v>6090</v>
      </c>
      <c r="AM24" s="173">
        <v>8880</v>
      </c>
      <c r="AN24" s="173">
        <v>4250</v>
      </c>
      <c r="AO24" s="173">
        <v>5776.5873015873021</v>
      </c>
    </row>
    <row r="25" spans="1:41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173">
        <f>J25+N25+R25+V25+Z25+AD25+AH25+AL25</f>
        <v>0</v>
      </c>
      <c r="G25" s="173">
        <f>K25+O25+S25+W25+AA25+AE25+AI25+AM25</f>
        <v>0</v>
      </c>
      <c r="H25" s="173">
        <f>L25+P25+T25+X25+AB25+AF25+AJ25+AN25</f>
        <v>100</v>
      </c>
      <c r="I25" s="173">
        <f>M25+Q25+U25+Y25+AC25+AG25+AK25+AO25</f>
        <v>250</v>
      </c>
      <c r="J25" s="173">
        <v>0</v>
      </c>
      <c r="K25" s="173">
        <v>0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0</v>
      </c>
      <c r="S25" s="173">
        <v>0</v>
      </c>
      <c r="T25" s="173">
        <v>0</v>
      </c>
      <c r="U25" s="173">
        <v>0</v>
      </c>
      <c r="V25" s="173">
        <v>0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100</v>
      </c>
      <c r="AC25" s="173">
        <v>250</v>
      </c>
      <c r="AD25" s="173">
        <v>0</v>
      </c>
      <c r="AE25" s="173">
        <v>0</v>
      </c>
      <c r="AF25" s="173">
        <v>0</v>
      </c>
      <c r="AG25" s="173">
        <v>0</v>
      </c>
      <c r="AH25" s="173">
        <v>0</v>
      </c>
      <c r="AI25" s="173">
        <v>0</v>
      </c>
      <c r="AJ25" s="173">
        <v>0</v>
      </c>
      <c r="AK25" s="173">
        <v>0</v>
      </c>
      <c r="AL25" s="173">
        <v>0</v>
      </c>
      <c r="AM25" s="173">
        <v>0</v>
      </c>
      <c r="AN25" s="173">
        <v>0</v>
      </c>
      <c r="AO25" s="173">
        <v>0</v>
      </c>
    </row>
    <row r="26" spans="1:41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173">
        <f>J26+N26+R26+V26+Z26+AD26+AH26+AL26</f>
        <v>244369</v>
      </c>
      <c r="G26" s="173">
        <f>K26+O26+S26+W26+AA26+AE26+AI26+AM26</f>
        <v>161460.18</v>
      </c>
      <c r="H26" s="173">
        <f>L26+P26+T26+X26+AB26+AF26+AJ26+AN26</f>
        <v>14160</v>
      </c>
      <c r="I26" s="173">
        <f>M26+Q26+U26+Y26+AC26+AG26+AK26+AO26</f>
        <v>27471.02</v>
      </c>
      <c r="J26" s="173">
        <v>8680</v>
      </c>
      <c r="K26" s="173">
        <v>9013</v>
      </c>
      <c r="L26" s="173">
        <v>500</v>
      </c>
      <c r="M26" s="173">
        <v>442</v>
      </c>
      <c r="N26" s="173">
        <v>70882</v>
      </c>
      <c r="O26" s="173">
        <v>41743.360000000001</v>
      </c>
      <c r="P26" s="173">
        <v>2360</v>
      </c>
      <c r="Q26" s="173">
        <v>4242.5</v>
      </c>
      <c r="R26" s="173">
        <v>7874</v>
      </c>
      <c r="S26" s="173">
        <v>5745.78</v>
      </c>
      <c r="T26" s="173">
        <v>1440</v>
      </c>
      <c r="U26" s="173">
        <v>2925.16</v>
      </c>
      <c r="V26" s="173">
        <v>103522</v>
      </c>
      <c r="W26" s="173">
        <v>54046</v>
      </c>
      <c r="X26" s="173">
        <v>2250</v>
      </c>
      <c r="Y26" s="173">
        <v>1671.04</v>
      </c>
      <c r="Z26" s="173">
        <v>3819</v>
      </c>
      <c r="AA26" s="173">
        <v>3206.62</v>
      </c>
      <c r="AB26" s="173">
        <v>2000</v>
      </c>
      <c r="AC26" s="173">
        <v>1756</v>
      </c>
      <c r="AD26" s="173">
        <v>7716</v>
      </c>
      <c r="AE26" s="173">
        <v>4988.7700000000004</v>
      </c>
      <c r="AF26" s="173">
        <v>200</v>
      </c>
      <c r="AG26" s="173">
        <v>130</v>
      </c>
      <c r="AH26" s="173">
        <v>15312</v>
      </c>
      <c r="AI26" s="173">
        <v>23071.5</v>
      </c>
      <c r="AJ26" s="173">
        <v>3660</v>
      </c>
      <c r="AK26" s="173">
        <v>3145</v>
      </c>
      <c r="AL26" s="173">
        <v>26564</v>
      </c>
      <c r="AM26" s="173">
        <v>19645.150000000001</v>
      </c>
      <c r="AN26" s="173">
        <v>1750</v>
      </c>
      <c r="AO26" s="173">
        <v>13159.32</v>
      </c>
    </row>
    <row r="27" spans="1:41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3">
        <f>J27+N27+R27+V27+Z27+AD27+AH27+AL27</f>
        <v>0</v>
      </c>
      <c r="G27" s="173">
        <f>K27+O27+S27+W27+AA27+AE27+AI27+AM27</f>
        <v>0</v>
      </c>
      <c r="H27" s="173">
        <f>L27+P27+T27+X27+AB27+AF27+AJ27+AN27</f>
        <v>120</v>
      </c>
      <c r="I27" s="173">
        <f>M27+Q27+U27+Y27+AC27+AG27+AK27+AO27</f>
        <v>27400</v>
      </c>
      <c r="J27" s="173">
        <v>0</v>
      </c>
      <c r="K27" s="173">
        <v>0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73">
        <v>0</v>
      </c>
      <c r="U27" s="173">
        <v>0</v>
      </c>
      <c r="V27" s="173">
        <v>0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20</v>
      </c>
      <c r="AC27" s="173">
        <v>2400</v>
      </c>
      <c r="AD27" s="173">
        <v>0</v>
      </c>
      <c r="AE27" s="173">
        <v>0</v>
      </c>
      <c r="AF27" s="173">
        <v>0</v>
      </c>
      <c r="AG27" s="173">
        <v>0</v>
      </c>
      <c r="AH27" s="173">
        <v>0</v>
      </c>
      <c r="AI27" s="173">
        <v>0</v>
      </c>
      <c r="AJ27" s="173">
        <v>0</v>
      </c>
      <c r="AK27" s="173">
        <v>0</v>
      </c>
      <c r="AL27" s="173">
        <v>0</v>
      </c>
      <c r="AM27" s="173">
        <v>0</v>
      </c>
      <c r="AN27" s="173">
        <v>100</v>
      </c>
      <c r="AO27" s="173">
        <v>25000</v>
      </c>
    </row>
    <row r="28" spans="1:41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173">
        <f>J28+N28+R28+V28+Z28+AD28+AH28+AL28</f>
        <v>1170</v>
      </c>
      <c r="G28" s="173">
        <f>K28+O28+S28+W28+AA28+AE28+AI28+AM28</f>
        <v>336680</v>
      </c>
      <c r="H28" s="173">
        <f>L28+P28+T28+X28+AB28+AF28+AJ28+AN28</f>
        <v>1240</v>
      </c>
      <c r="I28" s="173">
        <f>M28+Q28+U28+Y28+AC28+AG28+AK28+AO28</f>
        <v>234881.9</v>
      </c>
      <c r="J28" s="173">
        <v>0</v>
      </c>
      <c r="K28" s="173">
        <v>0</v>
      </c>
      <c r="L28" s="173">
        <v>0</v>
      </c>
      <c r="M28" s="173">
        <v>0</v>
      </c>
      <c r="N28" s="173">
        <v>970</v>
      </c>
      <c r="O28" s="173">
        <v>236680</v>
      </c>
      <c r="P28" s="173">
        <v>100</v>
      </c>
      <c r="Q28" s="173">
        <v>24400</v>
      </c>
      <c r="R28" s="173">
        <v>200</v>
      </c>
      <c r="S28" s="173">
        <v>100000</v>
      </c>
      <c r="T28" s="173">
        <v>200</v>
      </c>
      <c r="U28" s="173">
        <v>38000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20</v>
      </c>
      <c r="AC28" s="173">
        <v>3600</v>
      </c>
      <c r="AD28" s="173">
        <v>0</v>
      </c>
      <c r="AE28" s="173">
        <v>0</v>
      </c>
      <c r="AF28" s="173">
        <v>0</v>
      </c>
      <c r="AG28" s="173">
        <v>0</v>
      </c>
      <c r="AH28" s="173">
        <v>0</v>
      </c>
      <c r="AI28" s="173">
        <v>0</v>
      </c>
      <c r="AJ28" s="173">
        <v>80</v>
      </c>
      <c r="AK28" s="173">
        <v>19600</v>
      </c>
      <c r="AL28" s="173">
        <v>0</v>
      </c>
      <c r="AM28" s="173">
        <v>0</v>
      </c>
      <c r="AN28" s="173">
        <v>840</v>
      </c>
      <c r="AO28" s="173">
        <v>149281.9</v>
      </c>
    </row>
    <row r="29" spans="1:41" ht="15.75" x14ac:dyDescent="0.25">
      <c r="A29" s="296"/>
      <c r="B29" s="5" t="s">
        <v>46</v>
      </c>
      <c r="C29" s="6" t="s">
        <v>48</v>
      </c>
      <c r="D29" s="6" t="s">
        <v>45</v>
      </c>
      <c r="E29" s="27" t="s">
        <v>10</v>
      </c>
      <c r="F29" s="173">
        <f>J29+N29+R29+V29+Z29+AD29+AH29+AL29</f>
        <v>2691</v>
      </c>
      <c r="G29" s="173">
        <f>K29+O29+S29+W29+AA29+AE29+AI29+AM29</f>
        <v>703429.37000000011</v>
      </c>
      <c r="H29" s="173">
        <f>L29+P29+T29+X29+AB29+AF29+AJ29+AN29</f>
        <v>2620</v>
      </c>
      <c r="I29" s="173">
        <f>M29+Q29+U29+Y29+AC29+AG29+AK29+AO29</f>
        <v>706277.3</v>
      </c>
      <c r="J29" s="173">
        <v>520</v>
      </c>
      <c r="K29" s="173">
        <v>118040</v>
      </c>
      <c r="L29" s="173">
        <v>104</v>
      </c>
      <c r="M29" s="173">
        <v>20220</v>
      </c>
      <c r="N29" s="173">
        <v>906</v>
      </c>
      <c r="O29" s="173">
        <v>194606.8</v>
      </c>
      <c r="P29" s="173">
        <v>80</v>
      </c>
      <c r="Q29" s="173">
        <v>14400</v>
      </c>
      <c r="R29" s="173">
        <v>753</v>
      </c>
      <c r="S29" s="173">
        <v>234296</v>
      </c>
      <c r="T29" s="173">
        <v>150</v>
      </c>
      <c r="U29" s="173">
        <v>12340</v>
      </c>
      <c r="V29" s="173">
        <v>0</v>
      </c>
      <c r="W29" s="173">
        <v>0</v>
      </c>
      <c r="X29" s="173">
        <v>50</v>
      </c>
      <c r="Y29" s="173">
        <v>7500</v>
      </c>
      <c r="Z29" s="173">
        <v>0</v>
      </c>
      <c r="AA29" s="173">
        <v>0</v>
      </c>
      <c r="AB29" s="173">
        <v>20</v>
      </c>
      <c r="AC29" s="173">
        <v>3460</v>
      </c>
      <c r="AD29" s="173">
        <v>0</v>
      </c>
      <c r="AE29" s="173">
        <v>0</v>
      </c>
      <c r="AF29" s="173">
        <v>100</v>
      </c>
      <c r="AG29" s="173">
        <v>47000</v>
      </c>
      <c r="AH29" s="173">
        <v>50</v>
      </c>
      <c r="AI29" s="173">
        <v>22400</v>
      </c>
      <c r="AJ29" s="173">
        <v>246</v>
      </c>
      <c r="AK29" s="173">
        <v>44820.9</v>
      </c>
      <c r="AL29" s="173">
        <v>462</v>
      </c>
      <c r="AM29" s="173">
        <v>134086.57</v>
      </c>
      <c r="AN29" s="173">
        <v>1870</v>
      </c>
      <c r="AO29" s="173">
        <v>556536.4</v>
      </c>
    </row>
    <row r="30" spans="1:41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3">
        <f>J30+N30+R30+V30+Z30+AD30+AH30+AL30</f>
        <v>342</v>
      </c>
      <c r="G30" s="173">
        <f>K30+O30+S30+W30+AA30+AE30+AI30+AM30</f>
        <v>52341</v>
      </c>
      <c r="H30" s="173">
        <f>L30+P30+T30+X30+AB30+AF30+AJ30+AN30</f>
        <v>1150</v>
      </c>
      <c r="I30" s="173">
        <f>M30+Q30+U30+Y30+AC30+AG30+AK30+AO30</f>
        <v>110000</v>
      </c>
      <c r="J30" s="173">
        <v>0</v>
      </c>
      <c r="K30" s="173">
        <v>0</v>
      </c>
      <c r="L30" s="173">
        <v>0</v>
      </c>
      <c r="M30" s="173">
        <v>0</v>
      </c>
      <c r="N30" s="173">
        <v>0</v>
      </c>
      <c r="O30" s="173">
        <v>0</v>
      </c>
      <c r="P30" s="173">
        <v>0</v>
      </c>
      <c r="Q30" s="173">
        <v>0</v>
      </c>
      <c r="R30" s="173">
        <v>242</v>
      </c>
      <c r="S30" s="173">
        <v>27141</v>
      </c>
      <c r="T30" s="173">
        <v>100</v>
      </c>
      <c r="U30" s="173">
        <v>6000</v>
      </c>
      <c r="V30" s="173">
        <v>100</v>
      </c>
      <c r="W30" s="173">
        <v>25200</v>
      </c>
      <c r="X30" s="173">
        <v>0</v>
      </c>
      <c r="Y30" s="173">
        <v>0</v>
      </c>
      <c r="Z30" s="173">
        <v>0</v>
      </c>
      <c r="AA30" s="173">
        <v>0</v>
      </c>
      <c r="AB30" s="173">
        <v>50</v>
      </c>
      <c r="AC30" s="173">
        <v>4000</v>
      </c>
      <c r="AD30" s="173">
        <v>0</v>
      </c>
      <c r="AE30" s="173">
        <v>0</v>
      </c>
      <c r="AF30" s="173">
        <v>0</v>
      </c>
      <c r="AG30" s="173">
        <v>0</v>
      </c>
      <c r="AH30" s="173">
        <v>0</v>
      </c>
      <c r="AI30" s="173">
        <v>0</v>
      </c>
      <c r="AJ30" s="173">
        <v>1000</v>
      </c>
      <c r="AK30" s="173">
        <v>100000</v>
      </c>
      <c r="AL30" s="173">
        <v>0</v>
      </c>
      <c r="AM30" s="173">
        <v>0</v>
      </c>
      <c r="AN30" s="173">
        <v>0</v>
      </c>
      <c r="AO30" s="173">
        <v>0</v>
      </c>
    </row>
    <row r="31" spans="1:41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173">
        <f>J31+N31+R31+V31+Z31+AD31+AH31+AL31</f>
        <v>14178</v>
      </c>
      <c r="G31" s="173">
        <f>K31+O31+S31+W31+AA31+AE31+AI31+AM31</f>
        <v>3620084.47</v>
      </c>
      <c r="H31" s="173">
        <f>L31+P31+T31+X31+AB31+AF31+AJ31+AN31</f>
        <v>20240</v>
      </c>
      <c r="I31" s="173">
        <f>M31+Q31+U31+Y31+AC31+AG31+AK31+AO31</f>
        <v>1934124.3900000001</v>
      </c>
      <c r="J31" s="173">
        <v>380</v>
      </c>
      <c r="K31" s="173">
        <v>78700</v>
      </c>
      <c r="L31" s="173">
        <v>6159</v>
      </c>
      <c r="M31" s="173">
        <v>136579</v>
      </c>
      <c r="N31" s="173">
        <v>287</v>
      </c>
      <c r="O31" s="173">
        <v>60980</v>
      </c>
      <c r="P31" s="173">
        <v>520</v>
      </c>
      <c r="Q31" s="173">
        <v>31800</v>
      </c>
      <c r="R31" s="173">
        <v>3211</v>
      </c>
      <c r="S31" s="173">
        <v>983855.2</v>
      </c>
      <c r="T31" s="173">
        <v>60</v>
      </c>
      <c r="U31" s="173">
        <v>15701.4</v>
      </c>
      <c r="V31" s="173">
        <v>564</v>
      </c>
      <c r="W31" s="173">
        <v>122128</v>
      </c>
      <c r="X31" s="173">
        <v>205</v>
      </c>
      <c r="Y31" s="173">
        <v>56595</v>
      </c>
      <c r="Z31" s="173">
        <v>7</v>
      </c>
      <c r="AA31" s="173">
        <v>3045</v>
      </c>
      <c r="AB31" s="173">
        <v>150</v>
      </c>
      <c r="AC31" s="173">
        <v>28082</v>
      </c>
      <c r="AD31" s="173">
        <v>450</v>
      </c>
      <c r="AE31" s="173">
        <v>97530</v>
      </c>
      <c r="AF31" s="173">
        <v>8047</v>
      </c>
      <c r="AG31" s="173">
        <v>29000</v>
      </c>
      <c r="AH31" s="173">
        <v>6494</v>
      </c>
      <c r="AI31" s="173">
        <v>1831532.67</v>
      </c>
      <c r="AJ31" s="173">
        <v>3705</v>
      </c>
      <c r="AK31" s="173">
        <v>979315.6</v>
      </c>
      <c r="AL31" s="173">
        <v>2785</v>
      </c>
      <c r="AM31" s="173">
        <v>442313.6</v>
      </c>
      <c r="AN31" s="173">
        <v>1394</v>
      </c>
      <c r="AO31" s="173">
        <v>657051.39</v>
      </c>
    </row>
    <row r="32" spans="1:41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173">
        <f>J32+N32+R32+V32+Z32+AD32+AH32+AL32</f>
        <v>44</v>
      </c>
      <c r="G32" s="173">
        <f>K32+O32+S32+W32+AA32+AE32+AI32+AM32</f>
        <v>6062</v>
      </c>
      <c r="H32" s="173">
        <f>L32+P32+T32+X32+AB32+AF32+AJ32+AN32</f>
        <v>1400</v>
      </c>
      <c r="I32" s="173">
        <f>M32+Q32+U32+Y32+AC32+AG32+AK32+AO32</f>
        <v>260000</v>
      </c>
      <c r="J32" s="173">
        <v>0</v>
      </c>
      <c r="K32" s="173">
        <v>0</v>
      </c>
      <c r="L32" s="173">
        <v>0</v>
      </c>
      <c r="M32" s="173">
        <v>0</v>
      </c>
      <c r="N32" s="173">
        <v>19</v>
      </c>
      <c r="O32" s="173">
        <v>4142</v>
      </c>
      <c r="P32" s="173">
        <v>250</v>
      </c>
      <c r="Q32" s="173">
        <v>54500</v>
      </c>
      <c r="R32" s="173">
        <v>25</v>
      </c>
      <c r="S32" s="173">
        <v>1920</v>
      </c>
      <c r="T32" s="173">
        <v>100</v>
      </c>
      <c r="U32" s="173">
        <v>30000</v>
      </c>
      <c r="V32" s="173">
        <v>0</v>
      </c>
      <c r="W32" s="173">
        <v>0</v>
      </c>
      <c r="X32" s="173">
        <v>0</v>
      </c>
      <c r="Y32" s="173">
        <v>0</v>
      </c>
      <c r="Z32" s="173">
        <v>0</v>
      </c>
      <c r="AA32" s="173">
        <v>0</v>
      </c>
      <c r="AB32" s="173">
        <v>50</v>
      </c>
      <c r="AC32" s="173">
        <v>5500</v>
      </c>
      <c r="AD32" s="173">
        <v>0</v>
      </c>
      <c r="AE32" s="173">
        <v>0</v>
      </c>
      <c r="AF32" s="173">
        <v>1000</v>
      </c>
      <c r="AG32" s="173">
        <v>170000</v>
      </c>
      <c r="AH32" s="173">
        <v>0</v>
      </c>
      <c r="AI32" s="173">
        <v>0</v>
      </c>
      <c r="AJ32" s="173">
        <v>0</v>
      </c>
      <c r="AK32" s="173">
        <v>0</v>
      </c>
      <c r="AL32" s="173">
        <v>0</v>
      </c>
      <c r="AM32" s="173">
        <v>0</v>
      </c>
      <c r="AN32" s="173">
        <v>0</v>
      </c>
      <c r="AO32" s="173">
        <v>0</v>
      </c>
    </row>
    <row r="33" spans="1:41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173">
        <f>J33+N33+R33+V33+Z33+AD33+AH33+AL33</f>
        <v>51536</v>
      </c>
      <c r="G33" s="173">
        <f>K33+O33+S33+W33+AA33+AE33+AI33+AM33</f>
        <v>12614987.829999998</v>
      </c>
      <c r="H33" s="173">
        <f>L33+P33+T33+X33+AB33+AF33+AJ33+AN33</f>
        <v>22992</v>
      </c>
      <c r="I33" s="173">
        <f>M33+Q33+U33+Y33+AC33+AG33+AK33+AO33</f>
        <v>5977957.5999999996</v>
      </c>
      <c r="J33" s="173">
        <v>19087</v>
      </c>
      <c r="K33" s="173">
        <v>4385997.43</v>
      </c>
      <c r="L33" s="173">
        <v>2000</v>
      </c>
      <c r="M33" s="173">
        <v>460000</v>
      </c>
      <c r="N33" s="173">
        <v>9240</v>
      </c>
      <c r="O33" s="173">
        <v>2328868</v>
      </c>
      <c r="P33" s="173">
        <v>450</v>
      </c>
      <c r="Q33" s="173">
        <v>98120</v>
      </c>
      <c r="R33" s="173">
        <v>3429</v>
      </c>
      <c r="S33" s="173">
        <v>977850.2</v>
      </c>
      <c r="T33" s="173">
        <v>685</v>
      </c>
      <c r="U33" s="173">
        <v>196440</v>
      </c>
      <c r="V33" s="173">
        <v>885</v>
      </c>
      <c r="W33" s="173">
        <v>134535</v>
      </c>
      <c r="X33" s="173">
        <v>408</v>
      </c>
      <c r="Y33" s="173">
        <v>99457.600000000006</v>
      </c>
      <c r="Z33" s="173">
        <v>797</v>
      </c>
      <c r="AA33" s="173">
        <v>229477</v>
      </c>
      <c r="AB33" s="173">
        <v>700</v>
      </c>
      <c r="AC33" s="173">
        <v>197480</v>
      </c>
      <c r="AD33" s="173">
        <v>2050</v>
      </c>
      <c r="AE33" s="173">
        <v>512500</v>
      </c>
      <c r="AF33" s="173">
        <v>130</v>
      </c>
      <c r="AG33" s="173">
        <v>40120</v>
      </c>
      <c r="AH33" s="173">
        <v>9049</v>
      </c>
      <c r="AI33" s="173">
        <v>2239952.65</v>
      </c>
      <c r="AJ33" s="173">
        <v>6119</v>
      </c>
      <c r="AK33" s="173">
        <v>1922576</v>
      </c>
      <c r="AL33" s="173">
        <v>6999</v>
      </c>
      <c r="AM33" s="173">
        <v>1805807.5499999998</v>
      </c>
      <c r="AN33" s="173">
        <v>12500</v>
      </c>
      <c r="AO33" s="173">
        <v>2963764</v>
      </c>
    </row>
    <row r="34" spans="1:41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3">
        <f>J34+N34+R34+V34+Z34+AD34+AH34+AL34</f>
        <v>6597</v>
      </c>
      <c r="G34" s="173">
        <f>K34+O34+S34+W34+AA34+AE34+AI34+AM34</f>
        <v>143583.08000000002</v>
      </c>
      <c r="H34" s="173">
        <f>L34+P34+T34+X34+AB34+AF34+AJ34+AN34</f>
        <v>1530</v>
      </c>
      <c r="I34" s="173">
        <f>M34+Q34+U34+Y34+AC34+AG34+AK34+AO34</f>
        <v>37682.9</v>
      </c>
      <c r="J34" s="173">
        <v>682</v>
      </c>
      <c r="K34" s="173">
        <v>24495</v>
      </c>
      <c r="L34" s="173">
        <v>150</v>
      </c>
      <c r="M34" s="173">
        <v>8400</v>
      </c>
      <c r="N34" s="173">
        <v>2505</v>
      </c>
      <c r="O34" s="173">
        <v>69437.3</v>
      </c>
      <c r="P34" s="173">
        <v>140</v>
      </c>
      <c r="Q34" s="173">
        <v>3524.4</v>
      </c>
      <c r="R34" s="173">
        <v>1750</v>
      </c>
      <c r="S34" s="173">
        <v>8050</v>
      </c>
      <c r="T34" s="173">
        <v>620</v>
      </c>
      <c r="U34" s="173">
        <v>7460</v>
      </c>
      <c r="V34" s="173">
        <v>200</v>
      </c>
      <c r="W34" s="173">
        <v>3000</v>
      </c>
      <c r="X34" s="173">
        <v>0</v>
      </c>
      <c r="Y34" s="173">
        <v>0</v>
      </c>
      <c r="Z34" s="173">
        <v>90</v>
      </c>
      <c r="AA34" s="173">
        <v>2272</v>
      </c>
      <c r="AB34" s="173">
        <v>180</v>
      </c>
      <c r="AC34" s="173">
        <v>4958.5</v>
      </c>
      <c r="AD34" s="173">
        <v>120</v>
      </c>
      <c r="AE34" s="173">
        <v>3171.6</v>
      </c>
      <c r="AF34" s="173">
        <v>0</v>
      </c>
      <c r="AG34" s="173">
        <v>0</v>
      </c>
      <c r="AH34" s="173">
        <v>1210</v>
      </c>
      <c r="AI34" s="173">
        <v>32117.18</v>
      </c>
      <c r="AJ34" s="173">
        <v>0</v>
      </c>
      <c r="AK34" s="173">
        <v>0</v>
      </c>
      <c r="AL34" s="173">
        <v>40</v>
      </c>
      <c r="AM34" s="173">
        <v>1040</v>
      </c>
      <c r="AN34" s="173">
        <v>440</v>
      </c>
      <c r="AO34" s="173">
        <v>13340</v>
      </c>
    </row>
    <row r="35" spans="1:41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3">
        <f>J35+N35+R35+V35+Z35+AD35+AH35+AL35</f>
        <v>176544</v>
      </c>
      <c r="G35" s="173">
        <f>K35+O35+S35+W35+AA35+AE35+AI35+AM35</f>
        <v>1658433.8299999998</v>
      </c>
      <c r="H35" s="173">
        <f>L35+P35+T35+X35+AB35+AF35+AJ35+AN35</f>
        <v>64509</v>
      </c>
      <c r="I35" s="173">
        <f>M35+Q35+U35+Y35+AC35+AG35+AK35+AO35</f>
        <v>598313</v>
      </c>
      <c r="J35" s="173">
        <v>10851</v>
      </c>
      <c r="K35" s="173">
        <v>103637.70999999999</v>
      </c>
      <c r="L35" s="173">
        <v>5794</v>
      </c>
      <c r="M35" s="173">
        <v>31917</v>
      </c>
      <c r="N35" s="173">
        <v>46290</v>
      </c>
      <c r="O35" s="173">
        <v>436616.39999999997</v>
      </c>
      <c r="P35" s="173">
        <v>5830</v>
      </c>
      <c r="Q35" s="173">
        <v>62961.3</v>
      </c>
      <c r="R35" s="173">
        <v>26975</v>
      </c>
      <c r="S35" s="173">
        <v>262199.56</v>
      </c>
      <c r="T35" s="173">
        <v>5750</v>
      </c>
      <c r="U35" s="173">
        <v>66724.399999999994</v>
      </c>
      <c r="V35" s="173">
        <v>15375</v>
      </c>
      <c r="W35" s="173">
        <v>135657</v>
      </c>
      <c r="X35" s="173">
        <v>3350</v>
      </c>
      <c r="Y35" s="173">
        <v>32912.199999999997</v>
      </c>
      <c r="Z35" s="173">
        <v>9436</v>
      </c>
      <c r="AA35" s="173">
        <v>81215.09</v>
      </c>
      <c r="AB35" s="173">
        <v>3100</v>
      </c>
      <c r="AC35" s="173">
        <v>29175</v>
      </c>
      <c r="AD35" s="173">
        <v>8262</v>
      </c>
      <c r="AE35" s="173">
        <v>66923.17</v>
      </c>
      <c r="AF35" s="173">
        <v>1550</v>
      </c>
      <c r="AG35" s="173">
        <v>15166.6</v>
      </c>
      <c r="AH35" s="173">
        <v>27163</v>
      </c>
      <c r="AI35" s="173">
        <v>249179.72</v>
      </c>
      <c r="AJ35" s="173">
        <v>14900</v>
      </c>
      <c r="AK35" s="173">
        <v>145471.20000000001</v>
      </c>
      <c r="AL35" s="173">
        <v>32192</v>
      </c>
      <c r="AM35" s="173">
        <v>323005.18</v>
      </c>
      <c r="AN35" s="173">
        <v>24235</v>
      </c>
      <c r="AO35" s="173">
        <v>213985.3</v>
      </c>
    </row>
    <row r="36" spans="1:41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3">
        <f>J36+N36+R36+V36+Z36+AD36+AH36+AL36</f>
        <v>767</v>
      </c>
      <c r="G36" s="173">
        <f>K36+O36+S36+W36+AA36+AE36+AI36+AM36</f>
        <v>319546.60000000003</v>
      </c>
      <c r="H36" s="173">
        <f>L36+P36+T36+X36+AB36+AF36+AJ36+AN36</f>
        <v>45</v>
      </c>
      <c r="I36" s="173">
        <f>M36+Q36+U36+Y36+AC36+AG36+AK36+AO36</f>
        <v>16329.3</v>
      </c>
      <c r="J36" s="173">
        <v>170</v>
      </c>
      <c r="K36" s="173">
        <v>70825.399999999994</v>
      </c>
      <c r="L36" s="173">
        <v>5</v>
      </c>
      <c r="M36" s="173">
        <v>2083.1</v>
      </c>
      <c r="N36" s="173">
        <v>412</v>
      </c>
      <c r="O36" s="173">
        <v>171646.5</v>
      </c>
      <c r="P36" s="173">
        <v>20</v>
      </c>
      <c r="Q36" s="173">
        <v>7246.2</v>
      </c>
      <c r="R36" s="173">
        <v>75</v>
      </c>
      <c r="S36" s="173">
        <v>31246.5</v>
      </c>
      <c r="T36" s="173">
        <v>10</v>
      </c>
      <c r="U36" s="173">
        <v>3000</v>
      </c>
      <c r="V36" s="173">
        <v>40</v>
      </c>
      <c r="W36" s="173">
        <v>16664.8</v>
      </c>
      <c r="X36" s="173">
        <v>10</v>
      </c>
      <c r="Y36" s="173">
        <v>4000</v>
      </c>
      <c r="Z36" s="173">
        <v>0</v>
      </c>
      <c r="AA36" s="173">
        <v>0</v>
      </c>
      <c r="AB36" s="173">
        <v>0</v>
      </c>
      <c r="AC36" s="173">
        <v>0</v>
      </c>
      <c r="AD36" s="173">
        <v>32</v>
      </c>
      <c r="AE36" s="173">
        <v>13331.84</v>
      </c>
      <c r="AF36" s="173">
        <v>0</v>
      </c>
      <c r="AG36" s="173">
        <v>0</v>
      </c>
      <c r="AH36" s="173">
        <v>0</v>
      </c>
      <c r="AI36" s="173">
        <v>0</v>
      </c>
      <c r="AJ36" s="173">
        <v>0</v>
      </c>
      <c r="AK36" s="173">
        <v>0</v>
      </c>
      <c r="AL36" s="173">
        <v>38</v>
      </c>
      <c r="AM36" s="173">
        <v>15831.56</v>
      </c>
      <c r="AN36" s="173">
        <v>0</v>
      </c>
      <c r="AO36" s="173">
        <v>0</v>
      </c>
    </row>
    <row r="37" spans="1:41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173">
        <f>J37+N37+R37+V37+Z37+AD37+AH37+AL37</f>
        <v>382</v>
      </c>
      <c r="G37" s="173">
        <f>K37+O37+S37+W37+AA37+AE37+AI37+AM37</f>
        <v>125703.8</v>
      </c>
      <c r="H37" s="173">
        <f>L37+P37+T37+X37+AB37+AF37+AJ37+AN37</f>
        <v>212</v>
      </c>
      <c r="I37" s="173">
        <f>M37+Q37+U37+Y37+AC37+AG37+AK37+AO37</f>
        <v>63503.4</v>
      </c>
      <c r="J37" s="173">
        <v>45</v>
      </c>
      <c r="K37" s="173">
        <v>7650</v>
      </c>
      <c r="L37" s="173">
        <v>10</v>
      </c>
      <c r="M37" s="173">
        <v>4500</v>
      </c>
      <c r="N37" s="173">
        <v>0</v>
      </c>
      <c r="O37" s="173">
        <v>0</v>
      </c>
      <c r="P37" s="173">
        <v>0</v>
      </c>
      <c r="Q37" s="173">
        <v>0</v>
      </c>
      <c r="R37" s="173">
        <v>50</v>
      </c>
      <c r="S37" s="173">
        <v>20831</v>
      </c>
      <c r="T37" s="173">
        <v>20</v>
      </c>
      <c r="U37" s="173">
        <v>2000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20</v>
      </c>
      <c r="AC37" s="173">
        <v>8326.4</v>
      </c>
      <c r="AD37" s="173">
        <v>0</v>
      </c>
      <c r="AE37" s="173">
        <v>0</v>
      </c>
      <c r="AF37" s="173">
        <v>0</v>
      </c>
      <c r="AG37" s="173">
        <v>0</v>
      </c>
      <c r="AH37" s="173">
        <v>0</v>
      </c>
      <c r="AI37" s="173">
        <v>0</v>
      </c>
      <c r="AJ37" s="173">
        <v>0</v>
      </c>
      <c r="AK37" s="173">
        <v>0</v>
      </c>
      <c r="AL37" s="173">
        <v>287</v>
      </c>
      <c r="AM37" s="173">
        <v>97222.8</v>
      </c>
      <c r="AN37" s="173">
        <v>162</v>
      </c>
      <c r="AO37" s="173">
        <v>48677</v>
      </c>
    </row>
    <row r="38" spans="1:41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3">
        <f>J38+N38+R38+V38+Z38+AD38+AH38+AL38</f>
        <v>21549</v>
      </c>
      <c r="G38" s="173">
        <f>K38+O38+S38+W38+AA38+AE38+AI38+AM38</f>
        <v>622825.96</v>
      </c>
      <c r="H38" s="173">
        <f>L38+P38+T38+X38+AB38+AF38+AJ38+AN38</f>
        <v>2164</v>
      </c>
      <c r="I38" s="173">
        <f>M38+Q38+U38+Y38+AC38+AG38+AK38+AO38</f>
        <v>78965.319999999992</v>
      </c>
      <c r="J38" s="173">
        <v>1810</v>
      </c>
      <c r="K38" s="173">
        <v>50559.96</v>
      </c>
      <c r="L38" s="173">
        <v>635</v>
      </c>
      <c r="M38" s="173">
        <v>6230.7</v>
      </c>
      <c r="N38" s="173">
        <v>3548</v>
      </c>
      <c r="O38" s="173">
        <v>175078.75</v>
      </c>
      <c r="P38" s="173">
        <v>250</v>
      </c>
      <c r="Q38" s="173">
        <v>7080</v>
      </c>
      <c r="R38" s="173">
        <v>4292</v>
      </c>
      <c r="S38" s="173">
        <v>135188</v>
      </c>
      <c r="T38" s="173">
        <v>123</v>
      </c>
      <c r="U38" s="173">
        <v>10180</v>
      </c>
      <c r="V38" s="173">
        <v>946</v>
      </c>
      <c r="W38" s="173">
        <v>47260</v>
      </c>
      <c r="X38" s="173">
        <v>95</v>
      </c>
      <c r="Y38" s="173">
        <v>4525.33</v>
      </c>
      <c r="Z38" s="173">
        <v>136</v>
      </c>
      <c r="AA38" s="173">
        <v>3046</v>
      </c>
      <c r="AB38" s="173">
        <v>70</v>
      </c>
      <c r="AC38" s="173">
        <v>1779.7</v>
      </c>
      <c r="AD38" s="173">
        <v>100</v>
      </c>
      <c r="AE38" s="173">
        <v>4371</v>
      </c>
      <c r="AF38" s="173">
        <v>0</v>
      </c>
      <c r="AG38" s="173">
        <v>0</v>
      </c>
      <c r="AH38" s="173">
        <v>187</v>
      </c>
      <c r="AI38" s="173">
        <v>3862</v>
      </c>
      <c r="AJ38" s="173">
        <v>370</v>
      </c>
      <c r="AK38" s="173">
        <v>20220</v>
      </c>
      <c r="AL38" s="173">
        <v>10530</v>
      </c>
      <c r="AM38" s="173">
        <v>203460.25</v>
      </c>
      <c r="AN38" s="173">
        <v>621</v>
      </c>
      <c r="AO38" s="173">
        <v>28949.59</v>
      </c>
    </row>
    <row r="39" spans="1:41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3">
        <f>J39+N39+R39+V39+Z39+AD39+AH39+AL39</f>
        <v>4233</v>
      </c>
      <c r="G39" s="173">
        <f>K39+O39+S39+W39+AA39+AE39+AI39+AM39</f>
        <v>381867.64</v>
      </c>
      <c r="H39" s="173">
        <f>L39+P39+T39+X39+AB39+AF39+AJ39+AN39</f>
        <v>2535</v>
      </c>
      <c r="I39" s="173">
        <f>M39+Q39+U39+Y39+AC39+AG39+AK39+AO39</f>
        <v>154966.25</v>
      </c>
      <c r="J39" s="173">
        <v>300</v>
      </c>
      <c r="K39" s="173">
        <v>290.52</v>
      </c>
      <c r="L39" s="173">
        <v>70</v>
      </c>
      <c r="M39" s="173">
        <v>7410</v>
      </c>
      <c r="N39" s="173">
        <v>213</v>
      </c>
      <c r="O39" s="173">
        <v>14653</v>
      </c>
      <c r="P39" s="173">
        <v>400</v>
      </c>
      <c r="Q39" s="173">
        <v>33580</v>
      </c>
      <c r="R39" s="173">
        <v>2472</v>
      </c>
      <c r="S39" s="173">
        <v>263372.5</v>
      </c>
      <c r="T39" s="173">
        <v>1352</v>
      </c>
      <c r="U39" s="173">
        <v>57429.599999999999</v>
      </c>
      <c r="V39" s="173">
        <v>174</v>
      </c>
      <c r="W39" s="173">
        <v>30673</v>
      </c>
      <c r="X39" s="173">
        <v>138</v>
      </c>
      <c r="Y39" s="173">
        <v>9217</v>
      </c>
      <c r="Z39" s="173">
        <v>223</v>
      </c>
      <c r="AA39" s="173">
        <v>25736</v>
      </c>
      <c r="AB39" s="173">
        <v>130</v>
      </c>
      <c r="AC39" s="173">
        <v>15640</v>
      </c>
      <c r="AD39" s="173">
        <v>0</v>
      </c>
      <c r="AE39" s="173">
        <v>0</v>
      </c>
      <c r="AF39" s="173">
        <v>0</v>
      </c>
      <c r="AG39" s="173">
        <v>0</v>
      </c>
      <c r="AH39" s="173">
        <v>14</v>
      </c>
      <c r="AI39" s="173">
        <v>700</v>
      </c>
      <c r="AJ39" s="173">
        <v>110</v>
      </c>
      <c r="AK39" s="173">
        <v>13134</v>
      </c>
      <c r="AL39" s="173">
        <v>837</v>
      </c>
      <c r="AM39" s="173">
        <v>46442.62</v>
      </c>
      <c r="AN39" s="173">
        <v>335</v>
      </c>
      <c r="AO39" s="173">
        <v>18555.650000000001</v>
      </c>
    </row>
    <row r="40" spans="1:41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173">
        <f>J40+N40+R40+V40+Z40+AD40+AH40+AL40</f>
        <v>91361</v>
      </c>
      <c r="G40" s="173">
        <f>K40+O40+S40+W40+AA40+AE40+AI40+AM40</f>
        <v>99824.290000000008</v>
      </c>
      <c r="H40" s="173">
        <f>L40+P40+T40+X40+AB40+AF40+AJ40+AN40</f>
        <v>17240</v>
      </c>
      <c r="I40" s="173">
        <f>M40+Q40+U40+Y40+AC40+AG40+AK40+AO40</f>
        <v>41420.400000000001</v>
      </c>
      <c r="J40" s="173">
        <v>6720</v>
      </c>
      <c r="K40" s="173">
        <v>8031.4</v>
      </c>
      <c r="L40" s="173">
        <v>2630</v>
      </c>
      <c r="M40" s="173">
        <v>11242</v>
      </c>
      <c r="N40" s="173">
        <v>38250</v>
      </c>
      <c r="O40" s="173">
        <v>39049</v>
      </c>
      <c r="P40" s="173">
        <v>2550</v>
      </c>
      <c r="Q40" s="173">
        <v>3090.8</v>
      </c>
      <c r="R40" s="173">
        <v>17394</v>
      </c>
      <c r="S40" s="173">
        <v>23773.200000000001</v>
      </c>
      <c r="T40" s="173">
        <v>1565</v>
      </c>
      <c r="U40" s="173">
        <v>13641.6</v>
      </c>
      <c r="V40" s="173">
        <v>11544</v>
      </c>
      <c r="W40" s="173">
        <v>12420</v>
      </c>
      <c r="X40" s="173">
        <v>3300</v>
      </c>
      <c r="Y40" s="173">
        <v>3430</v>
      </c>
      <c r="Z40" s="173">
        <v>4760</v>
      </c>
      <c r="AA40" s="173">
        <v>5097.5</v>
      </c>
      <c r="AB40" s="173">
        <v>5250</v>
      </c>
      <c r="AC40" s="173">
        <v>5262</v>
      </c>
      <c r="AD40" s="173">
        <v>3743</v>
      </c>
      <c r="AE40" s="173">
        <v>2618.59</v>
      </c>
      <c r="AF40" s="173">
        <v>15</v>
      </c>
      <c r="AG40" s="173">
        <v>24</v>
      </c>
      <c r="AH40" s="173">
        <v>6950</v>
      </c>
      <c r="AI40" s="173">
        <v>6929</v>
      </c>
      <c r="AJ40" s="173">
        <v>630</v>
      </c>
      <c r="AK40" s="173">
        <v>3542</v>
      </c>
      <c r="AL40" s="173">
        <v>2000</v>
      </c>
      <c r="AM40" s="173">
        <v>1905.6</v>
      </c>
      <c r="AN40" s="173">
        <v>1300</v>
      </c>
      <c r="AO40" s="173">
        <v>1188</v>
      </c>
    </row>
    <row r="41" spans="1:41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173">
        <f>J41+N41+R41+V41+Z41+AD41+AH41+AL41</f>
        <v>0</v>
      </c>
      <c r="G41" s="173">
        <f>K41+O41+S41+W41+AA41+AE41+AI41+AM41</f>
        <v>0</v>
      </c>
      <c r="H41" s="173">
        <f>L41+P41+T41+X41+AB41+AF41+AJ41+AN41</f>
        <v>300</v>
      </c>
      <c r="I41" s="173">
        <f>M41+Q41+U41+Y41+AC41+AG41+AK41+AO41</f>
        <v>1415</v>
      </c>
      <c r="J41" s="173">
        <v>0</v>
      </c>
      <c r="K41" s="173">
        <v>0</v>
      </c>
      <c r="L41" s="173">
        <v>100</v>
      </c>
      <c r="M41" s="173">
        <v>65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100</v>
      </c>
      <c r="AC41" s="173">
        <v>150</v>
      </c>
      <c r="AD41" s="173">
        <v>0</v>
      </c>
      <c r="AE41" s="173">
        <v>0</v>
      </c>
      <c r="AF41" s="173">
        <v>0</v>
      </c>
      <c r="AG41" s="173">
        <v>0</v>
      </c>
      <c r="AH41" s="173">
        <v>0</v>
      </c>
      <c r="AI41" s="173">
        <v>0</v>
      </c>
      <c r="AJ41" s="173">
        <v>0</v>
      </c>
      <c r="AK41" s="173">
        <v>0</v>
      </c>
      <c r="AL41" s="173">
        <v>0</v>
      </c>
      <c r="AM41" s="173">
        <v>0</v>
      </c>
      <c r="AN41" s="173">
        <v>100</v>
      </c>
      <c r="AO41" s="173">
        <v>1200</v>
      </c>
    </row>
    <row r="42" spans="1:41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173">
        <f>J42+N42+R42+V42+Z42+AD42+AH42+AL42</f>
        <v>540</v>
      </c>
      <c r="G42" s="173">
        <f>K42+O42+S42+W42+AA42+AE42+AI42+AM42</f>
        <v>8869.57</v>
      </c>
      <c r="H42" s="173">
        <f>L42+P42+T42+X42+AB42+AF42+AJ42+AN42</f>
        <v>2990</v>
      </c>
      <c r="I42" s="173">
        <f>M42+Q42+U42+Y42+AC42+AG42+AK42+AO42</f>
        <v>7832</v>
      </c>
      <c r="J42" s="173">
        <v>0</v>
      </c>
      <c r="K42" s="173">
        <v>0</v>
      </c>
      <c r="L42" s="173">
        <v>0</v>
      </c>
      <c r="M42" s="173">
        <v>0</v>
      </c>
      <c r="N42" s="173">
        <v>0</v>
      </c>
      <c r="O42" s="173">
        <v>0</v>
      </c>
      <c r="P42" s="173">
        <v>0</v>
      </c>
      <c r="Q42" s="173">
        <v>0</v>
      </c>
      <c r="R42" s="173">
        <v>0</v>
      </c>
      <c r="S42" s="173">
        <v>0</v>
      </c>
      <c r="T42" s="173">
        <v>200</v>
      </c>
      <c r="U42" s="173">
        <v>600</v>
      </c>
      <c r="V42" s="173">
        <v>240</v>
      </c>
      <c r="W42" s="173">
        <v>720</v>
      </c>
      <c r="X42" s="173">
        <v>80</v>
      </c>
      <c r="Y42" s="173">
        <v>240</v>
      </c>
      <c r="Z42" s="173">
        <v>0</v>
      </c>
      <c r="AA42" s="173">
        <v>0</v>
      </c>
      <c r="AB42" s="173">
        <v>50</v>
      </c>
      <c r="AC42" s="173">
        <v>100</v>
      </c>
      <c r="AD42" s="173">
        <v>0</v>
      </c>
      <c r="AE42" s="173">
        <v>0</v>
      </c>
      <c r="AF42" s="173">
        <v>1800</v>
      </c>
      <c r="AG42" s="173">
        <v>4372</v>
      </c>
      <c r="AH42" s="173">
        <v>300</v>
      </c>
      <c r="AI42" s="173">
        <v>8149.57</v>
      </c>
      <c r="AJ42" s="173">
        <v>100</v>
      </c>
      <c r="AK42" s="173">
        <v>1000</v>
      </c>
      <c r="AL42" s="173">
        <v>0</v>
      </c>
      <c r="AM42" s="173">
        <v>0</v>
      </c>
      <c r="AN42" s="173">
        <v>760</v>
      </c>
      <c r="AO42" s="173">
        <v>1520</v>
      </c>
    </row>
    <row r="43" spans="1:41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173">
        <f>J43+N43+R43+V43+Z43+AD43+AH43+AL43</f>
        <v>2040</v>
      </c>
      <c r="G43" s="173">
        <f>K43+O43+S43+W43+AA43+AE43+AI43+AM43</f>
        <v>11516.9</v>
      </c>
      <c r="H43" s="173">
        <f>L43+P43+T43+X43+AB43+AF43+AJ43+AN43</f>
        <v>1060</v>
      </c>
      <c r="I43" s="173">
        <f>M43+Q43+U43+Y43+AC43+AG43+AK43+AO43</f>
        <v>28699</v>
      </c>
      <c r="J43" s="173">
        <v>0</v>
      </c>
      <c r="K43" s="173">
        <v>0</v>
      </c>
      <c r="L43" s="173">
        <v>650</v>
      </c>
      <c r="M43" s="173">
        <v>7100</v>
      </c>
      <c r="N43" s="173">
        <v>0</v>
      </c>
      <c r="O43" s="173">
        <v>0</v>
      </c>
      <c r="P43" s="173">
        <v>10</v>
      </c>
      <c r="Q43" s="173">
        <v>360</v>
      </c>
      <c r="R43" s="173">
        <v>0</v>
      </c>
      <c r="S43" s="173">
        <v>0</v>
      </c>
      <c r="T43" s="173">
        <v>200</v>
      </c>
      <c r="U43" s="173">
        <v>20000</v>
      </c>
      <c r="V43" s="173">
        <v>40</v>
      </c>
      <c r="W43" s="173">
        <v>2720</v>
      </c>
      <c r="X43" s="173">
        <v>0</v>
      </c>
      <c r="Y43" s="173">
        <v>0</v>
      </c>
      <c r="Z43" s="173">
        <v>310</v>
      </c>
      <c r="AA43" s="173">
        <v>1360.8999999999999</v>
      </c>
      <c r="AB43" s="173">
        <v>200</v>
      </c>
      <c r="AC43" s="173">
        <v>1239</v>
      </c>
      <c r="AD43" s="173">
        <v>0</v>
      </c>
      <c r="AE43" s="173">
        <v>0</v>
      </c>
      <c r="AF43" s="173">
        <v>0</v>
      </c>
      <c r="AG43" s="173">
        <v>0</v>
      </c>
      <c r="AH43" s="173">
        <v>1690</v>
      </c>
      <c r="AI43" s="173">
        <v>7436</v>
      </c>
      <c r="AJ43" s="173">
        <v>0</v>
      </c>
      <c r="AK43" s="173">
        <v>0</v>
      </c>
      <c r="AL43" s="173">
        <v>0</v>
      </c>
      <c r="AM43" s="173">
        <v>0</v>
      </c>
      <c r="AN43" s="173">
        <v>0</v>
      </c>
      <c r="AO43" s="173">
        <v>0</v>
      </c>
    </row>
    <row r="44" spans="1:41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173">
        <f>J44+N44+R44+V44+Z44+AD44+AH44+AL44</f>
        <v>50</v>
      </c>
      <c r="G44" s="173">
        <f>K44+O44+S44+W44+AA44+AE44+AI44+AM44</f>
        <v>5000</v>
      </c>
      <c r="H44" s="173">
        <f>L44+P44+T44+X44+AB44+AF44+AJ44+AN44</f>
        <v>130</v>
      </c>
      <c r="I44" s="173">
        <f>M44+Q44+U44+Y44+AC44+AG44+AK44+AO44</f>
        <v>3165</v>
      </c>
      <c r="J44" s="173">
        <v>0</v>
      </c>
      <c r="K44" s="173">
        <v>0</v>
      </c>
      <c r="L44" s="173">
        <v>0</v>
      </c>
      <c r="M44" s="173">
        <v>0</v>
      </c>
      <c r="N44" s="173">
        <v>0</v>
      </c>
      <c r="O44" s="173">
        <v>0</v>
      </c>
      <c r="P44" s="173">
        <v>10</v>
      </c>
      <c r="Q44" s="173">
        <v>360</v>
      </c>
      <c r="R44" s="173">
        <v>50</v>
      </c>
      <c r="S44" s="173">
        <v>5000</v>
      </c>
      <c r="T44" s="173">
        <v>20</v>
      </c>
      <c r="U44" s="173">
        <v>2000</v>
      </c>
      <c r="V44" s="173">
        <v>0</v>
      </c>
      <c r="W44" s="173">
        <v>0</v>
      </c>
      <c r="X44" s="173">
        <v>0</v>
      </c>
      <c r="Y44" s="173">
        <v>0</v>
      </c>
      <c r="Z44" s="173">
        <v>0</v>
      </c>
      <c r="AA44" s="173">
        <v>0</v>
      </c>
      <c r="AB44" s="173">
        <v>100</v>
      </c>
      <c r="AC44" s="173">
        <v>805</v>
      </c>
      <c r="AD44" s="173">
        <v>0</v>
      </c>
      <c r="AE44" s="173">
        <v>0</v>
      </c>
      <c r="AF44" s="173">
        <v>0</v>
      </c>
      <c r="AG44" s="173">
        <v>0</v>
      </c>
      <c r="AH44" s="173">
        <v>0</v>
      </c>
      <c r="AI44" s="173">
        <v>0</v>
      </c>
      <c r="AJ44" s="173">
        <v>0</v>
      </c>
      <c r="AK44" s="173">
        <v>0</v>
      </c>
      <c r="AL44" s="173">
        <v>0</v>
      </c>
      <c r="AM44" s="173">
        <v>0</v>
      </c>
      <c r="AN44" s="173">
        <v>0</v>
      </c>
      <c r="AO44" s="173">
        <v>0</v>
      </c>
    </row>
    <row r="45" spans="1:41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3">
        <f>J45+N45+R45+V45+Z45+AD45+AH45+AL45</f>
        <v>0</v>
      </c>
      <c r="G45" s="173">
        <f>K45+O45+S45+W45+AA45+AE45+AI45+AM45</f>
        <v>0</v>
      </c>
      <c r="H45" s="173">
        <f>L45+P45+T45+X45+AB45+AF45+AJ45+AN45</f>
        <v>750</v>
      </c>
      <c r="I45" s="173">
        <f>M45+Q45+U45+Y45+AC45+AG45+AK45+AO45</f>
        <v>178670</v>
      </c>
      <c r="J45" s="173">
        <v>0</v>
      </c>
      <c r="K45" s="173">
        <v>0</v>
      </c>
      <c r="L45" s="173">
        <v>155</v>
      </c>
      <c r="M45" s="173">
        <v>20775</v>
      </c>
      <c r="N45" s="173">
        <v>0</v>
      </c>
      <c r="O45" s="173">
        <v>0</v>
      </c>
      <c r="P45" s="173">
        <v>0</v>
      </c>
      <c r="Q45" s="173">
        <v>0</v>
      </c>
      <c r="R45" s="173">
        <v>0</v>
      </c>
      <c r="S45" s="173">
        <v>0</v>
      </c>
      <c r="T45" s="173">
        <v>75</v>
      </c>
      <c r="U45" s="173">
        <v>28875</v>
      </c>
      <c r="V45" s="173">
        <v>0</v>
      </c>
      <c r="W45" s="173">
        <v>0</v>
      </c>
      <c r="X45" s="173">
        <v>0</v>
      </c>
      <c r="Y45" s="173">
        <v>0</v>
      </c>
      <c r="Z45" s="173">
        <v>0</v>
      </c>
      <c r="AA45" s="173">
        <v>0</v>
      </c>
      <c r="AB45" s="173">
        <v>20</v>
      </c>
      <c r="AC45" s="173">
        <v>4020</v>
      </c>
      <c r="AD45" s="173">
        <v>0</v>
      </c>
      <c r="AE45" s="173">
        <v>0</v>
      </c>
      <c r="AF45" s="173">
        <v>0</v>
      </c>
      <c r="AG45" s="173">
        <v>0</v>
      </c>
      <c r="AH45" s="173">
        <v>0</v>
      </c>
      <c r="AI45" s="173">
        <v>0</v>
      </c>
      <c r="AJ45" s="173">
        <v>0</v>
      </c>
      <c r="AK45" s="173">
        <v>0</v>
      </c>
      <c r="AL45" s="173">
        <v>0</v>
      </c>
      <c r="AM45" s="173">
        <v>0</v>
      </c>
      <c r="AN45" s="173">
        <v>500</v>
      </c>
      <c r="AO45" s="173">
        <v>125000</v>
      </c>
    </row>
    <row r="46" spans="1:41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173">
        <f>J46+N46+R46+V46+Z46+AD46+AH46+AL46</f>
        <v>618</v>
      </c>
      <c r="G46" s="173">
        <f>K46+O46+S46+W46+AA46+AE46+AI46+AM46</f>
        <v>178992.3</v>
      </c>
      <c r="H46" s="173">
        <f>L46+P46+T46+X46+AB46+AF46+AJ46+AN46</f>
        <v>2120</v>
      </c>
      <c r="I46" s="173">
        <f>M46+Q46+U46+Y46+AC46+AG46+AK46+AO46</f>
        <v>658556.80000000005</v>
      </c>
      <c r="J46" s="173">
        <v>175</v>
      </c>
      <c r="K46" s="173">
        <v>36028.300000000003</v>
      </c>
      <c r="L46" s="173">
        <v>10</v>
      </c>
      <c r="M46" s="173">
        <v>10293.799999999999</v>
      </c>
      <c r="N46" s="173">
        <v>275</v>
      </c>
      <c r="O46" s="173">
        <v>82557</v>
      </c>
      <c r="P46" s="173">
        <v>800</v>
      </c>
      <c r="Q46" s="173">
        <v>85600</v>
      </c>
      <c r="R46" s="173">
        <v>0</v>
      </c>
      <c r="S46" s="173">
        <v>0</v>
      </c>
      <c r="T46" s="173">
        <v>200</v>
      </c>
      <c r="U46" s="173">
        <v>25000</v>
      </c>
      <c r="V46" s="173">
        <v>0</v>
      </c>
      <c r="W46" s="173">
        <v>0</v>
      </c>
      <c r="X46" s="173">
        <v>0</v>
      </c>
      <c r="Y46" s="173">
        <v>0</v>
      </c>
      <c r="Z46" s="173">
        <v>158</v>
      </c>
      <c r="AA46" s="173">
        <v>55407</v>
      </c>
      <c r="AB46" s="173">
        <v>50</v>
      </c>
      <c r="AC46" s="173">
        <v>10293</v>
      </c>
      <c r="AD46" s="173">
        <v>0</v>
      </c>
      <c r="AE46" s="173">
        <v>0</v>
      </c>
      <c r="AF46" s="173">
        <v>0</v>
      </c>
      <c r="AG46" s="173">
        <v>0</v>
      </c>
      <c r="AH46" s="173">
        <v>0</v>
      </c>
      <c r="AI46" s="173">
        <v>0</v>
      </c>
      <c r="AJ46" s="173">
        <v>0</v>
      </c>
      <c r="AK46" s="173">
        <v>0</v>
      </c>
      <c r="AL46" s="173">
        <v>10</v>
      </c>
      <c r="AM46" s="173">
        <v>5000</v>
      </c>
      <c r="AN46" s="173">
        <v>1060</v>
      </c>
      <c r="AO46" s="173">
        <v>527370</v>
      </c>
    </row>
    <row r="47" spans="1:41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173">
        <f>J47+N47+R47+V47+Z47+AD47+AH47+AL47</f>
        <v>1440</v>
      </c>
      <c r="G47" s="173">
        <f>K47+O47+S47+W47+AA47+AE47+AI47+AM47</f>
        <v>753989</v>
      </c>
      <c r="H47" s="173">
        <f>L47+P47+T47+X47+AB47+AF47+AJ47+AN47</f>
        <v>1284</v>
      </c>
      <c r="I47" s="173">
        <f>M47+Q47+U47+Y47+AC47+AG47+AK47+AO47</f>
        <v>395911.4</v>
      </c>
      <c r="J47" s="173">
        <v>0</v>
      </c>
      <c r="K47" s="173">
        <v>0</v>
      </c>
      <c r="L47" s="173">
        <v>0</v>
      </c>
      <c r="M47" s="173">
        <v>0</v>
      </c>
      <c r="N47" s="173">
        <v>670</v>
      </c>
      <c r="O47" s="173">
        <v>316250</v>
      </c>
      <c r="P47" s="173">
        <v>560</v>
      </c>
      <c r="Q47" s="173">
        <v>134000</v>
      </c>
      <c r="R47" s="173">
        <v>200</v>
      </c>
      <c r="S47" s="173">
        <v>70380</v>
      </c>
      <c r="T47" s="173">
        <v>200</v>
      </c>
      <c r="U47" s="173">
        <v>35000</v>
      </c>
      <c r="V47" s="173">
        <v>0</v>
      </c>
      <c r="W47" s="173">
        <v>0</v>
      </c>
      <c r="X47" s="173">
        <v>0</v>
      </c>
      <c r="Y47" s="173">
        <v>0</v>
      </c>
      <c r="Z47" s="173">
        <v>0</v>
      </c>
      <c r="AA47" s="173">
        <v>0</v>
      </c>
      <c r="AB47" s="173">
        <v>50</v>
      </c>
      <c r="AC47" s="173">
        <v>2500</v>
      </c>
      <c r="AD47" s="173">
        <v>0</v>
      </c>
      <c r="AE47" s="173">
        <v>0</v>
      </c>
      <c r="AF47" s="173">
        <v>0</v>
      </c>
      <c r="AG47" s="173">
        <v>0</v>
      </c>
      <c r="AH47" s="173">
        <v>570</v>
      </c>
      <c r="AI47" s="173">
        <v>367359</v>
      </c>
      <c r="AJ47" s="173">
        <v>394</v>
      </c>
      <c r="AK47" s="173">
        <v>182321.4</v>
      </c>
      <c r="AL47" s="173">
        <v>0</v>
      </c>
      <c r="AM47" s="173">
        <v>0</v>
      </c>
      <c r="AN47" s="173">
        <v>80</v>
      </c>
      <c r="AO47" s="173">
        <v>42090</v>
      </c>
    </row>
    <row r="48" spans="1:41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173">
        <f>J48+N48+R48+V48+Z48+AD48+AH48+AL48</f>
        <v>11469</v>
      </c>
      <c r="G48" s="173">
        <f>K48+O48+S48+W48+AA48+AE48+AI48+AM48</f>
        <v>883462</v>
      </c>
      <c r="H48" s="173">
        <f>L48+P48+T48+X48+AB48+AF48+AJ48+AN48</f>
        <v>7232</v>
      </c>
      <c r="I48" s="173">
        <f>M48+Q48+U48+Y48+AC48+AG48+AK48+AO48</f>
        <v>1210215</v>
      </c>
      <c r="J48" s="173">
        <v>143</v>
      </c>
      <c r="K48" s="173">
        <v>16600</v>
      </c>
      <c r="L48" s="173">
        <v>65</v>
      </c>
      <c r="M48" s="173">
        <v>43400</v>
      </c>
      <c r="N48" s="173">
        <v>0</v>
      </c>
      <c r="O48" s="173">
        <v>0</v>
      </c>
      <c r="P48" s="173">
        <v>0</v>
      </c>
      <c r="Q48" s="173">
        <v>0</v>
      </c>
      <c r="R48" s="173">
        <v>43</v>
      </c>
      <c r="S48" s="173">
        <v>30210</v>
      </c>
      <c r="T48" s="173">
        <v>1020</v>
      </c>
      <c r="U48" s="173">
        <v>120000</v>
      </c>
      <c r="V48" s="173">
        <v>22</v>
      </c>
      <c r="W48" s="173">
        <v>14200</v>
      </c>
      <c r="X48" s="173">
        <v>240</v>
      </c>
      <c r="Y48" s="173">
        <v>84000</v>
      </c>
      <c r="Z48" s="173">
        <v>6435</v>
      </c>
      <c r="AA48" s="173">
        <v>417777</v>
      </c>
      <c r="AB48" s="173">
        <v>10</v>
      </c>
      <c r="AC48" s="173">
        <v>15000</v>
      </c>
      <c r="AD48" s="173">
        <v>0</v>
      </c>
      <c r="AE48" s="173">
        <v>0</v>
      </c>
      <c r="AF48" s="173">
        <v>0</v>
      </c>
      <c r="AG48" s="173">
        <v>0</v>
      </c>
      <c r="AH48" s="173">
        <v>116</v>
      </c>
      <c r="AI48" s="173">
        <v>36600</v>
      </c>
      <c r="AJ48" s="173">
        <v>110</v>
      </c>
      <c r="AK48" s="173">
        <v>39000</v>
      </c>
      <c r="AL48" s="173">
        <v>4710</v>
      </c>
      <c r="AM48" s="173">
        <v>368075</v>
      </c>
      <c r="AN48" s="173">
        <v>5787</v>
      </c>
      <c r="AO48" s="173">
        <v>908815</v>
      </c>
    </row>
    <row r="49" spans="1:41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3">
        <f>J49+N49+R49+V49+Z49+AD49+AH49+AL49</f>
        <v>10</v>
      </c>
      <c r="G49" s="173">
        <f>K49+O49+S49+W49+AA49+AE49+AI49+AM49</f>
        <v>430</v>
      </c>
      <c r="H49" s="173">
        <f>L49+P49+T49+X49+AB49+AF49+AJ49+AN49</f>
        <v>370</v>
      </c>
      <c r="I49" s="173">
        <f>M49+Q49+U49+Y49+AC49+AG49+AK49+AO49</f>
        <v>72950</v>
      </c>
      <c r="J49" s="173">
        <v>0</v>
      </c>
      <c r="K49" s="173">
        <v>0</v>
      </c>
      <c r="L49" s="173">
        <v>0</v>
      </c>
      <c r="M49" s="173">
        <v>0</v>
      </c>
      <c r="N49" s="173">
        <v>0</v>
      </c>
      <c r="O49" s="173">
        <v>0</v>
      </c>
      <c r="P49" s="173">
        <v>0</v>
      </c>
      <c r="Q49" s="173">
        <v>0</v>
      </c>
      <c r="R49" s="173">
        <v>10</v>
      </c>
      <c r="S49" s="173">
        <v>430</v>
      </c>
      <c r="T49" s="173">
        <v>50</v>
      </c>
      <c r="U49" s="173">
        <v>2150</v>
      </c>
      <c r="V49" s="173">
        <v>0</v>
      </c>
      <c r="W49" s="173">
        <v>0</v>
      </c>
      <c r="X49" s="173">
        <v>0</v>
      </c>
      <c r="Y49" s="173">
        <v>0</v>
      </c>
      <c r="Z49" s="173">
        <v>0</v>
      </c>
      <c r="AA49" s="173">
        <v>0</v>
      </c>
      <c r="AB49" s="173">
        <v>20</v>
      </c>
      <c r="AC49" s="173">
        <v>800</v>
      </c>
      <c r="AD49" s="173">
        <v>0</v>
      </c>
      <c r="AE49" s="173">
        <v>0</v>
      </c>
      <c r="AF49" s="173">
        <v>200</v>
      </c>
      <c r="AG49" s="173">
        <v>30000</v>
      </c>
      <c r="AH49" s="173">
        <v>0</v>
      </c>
      <c r="AI49" s="173">
        <v>0</v>
      </c>
      <c r="AJ49" s="173">
        <v>0</v>
      </c>
      <c r="AK49" s="173">
        <v>0</v>
      </c>
      <c r="AL49" s="173">
        <v>0</v>
      </c>
      <c r="AM49" s="173">
        <v>0</v>
      </c>
      <c r="AN49" s="173">
        <v>100</v>
      </c>
      <c r="AO49" s="173">
        <v>40000</v>
      </c>
    </row>
    <row r="50" spans="1:41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173">
        <f>J50+N50+R50+V50+Z50+AD50+AH50+AL50</f>
        <v>0</v>
      </c>
      <c r="G50" s="173">
        <f>K50+O50+S50+W50+AA50+AE50+AI50+AM50</f>
        <v>0</v>
      </c>
      <c r="H50" s="173">
        <f>L50+P50+T50+X50+AB50+AF50+AJ50+AN50</f>
        <v>225</v>
      </c>
      <c r="I50" s="173">
        <f>M50+Q50+U50+Y50+AC50+AG50+AK50+AO50</f>
        <v>36900</v>
      </c>
      <c r="J50" s="173">
        <v>0</v>
      </c>
      <c r="K50" s="173">
        <v>0</v>
      </c>
      <c r="L50" s="173">
        <v>0</v>
      </c>
      <c r="M50" s="173">
        <v>0</v>
      </c>
      <c r="N50" s="173">
        <v>0</v>
      </c>
      <c r="O50" s="173">
        <v>0</v>
      </c>
      <c r="P50" s="173">
        <v>0</v>
      </c>
      <c r="Q50" s="173">
        <v>0</v>
      </c>
      <c r="R50" s="173">
        <v>0</v>
      </c>
      <c r="S50" s="173">
        <v>0</v>
      </c>
      <c r="T50" s="173">
        <v>0</v>
      </c>
      <c r="U50" s="173">
        <v>0</v>
      </c>
      <c r="V50" s="173">
        <v>0</v>
      </c>
      <c r="W50" s="173">
        <v>0</v>
      </c>
      <c r="X50" s="173">
        <v>0</v>
      </c>
      <c r="Y50" s="173">
        <v>0</v>
      </c>
      <c r="Z50" s="173">
        <v>0</v>
      </c>
      <c r="AA50" s="173">
        <v>0</v>
      </c>
      <c r="AB50" s="173">
        <v>25</v>
      </c>
      <c r="AC50" s="173">
        <v>900</v>
      </c>
      <c r="AD50" s="173">
        <v>0</v>
      </c>
      <c r="AE50" s="173">
        <v>0</v>
      </c>
      <c r="AF50" s="173">
        <v>200</v>
      </c>
      <c r="AG50" s="173">
        <v>36000</v>
      </c>
      <c r="AH50" s="173">
        <v>0</v>
      </c>
      <c r="AI50" s="173">
        <v>0</v>
      </c>
      <c r="AJ50" s="173">
        <v>0</v>
      </c>
      <c r="AK50" s="173">
        <v>0</v>
      </c>
      <c r="AL50" s="173">
        <v>0</v>
      </c>
      <c r="AM50" s="173">
        <v>0</v>
      </c>
      <c r="AN50" s="173">
        <v>0</v>
      </c>
      <c r="AO50" s="173">
        <v>0</v>
      </c>
    </row>
    <row r="51" spans="1:41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173">
        <f>J51+N51+R51+V51+Z51+AD51+AH51+AL51</f>
        <v>0</v>
      </c>
      <c r="G51" s="173">
        <f>K51+O51+S51+W51+AA51+AE51+AI51+AM51</f>
        <v>0</v>
      </c>
      <c r="H51" s="173">
        <f>L51+P51+T51+X51+AB51+AF51+AJ51+AN51</f>
        <v>20</v>
      </c>
      <c r="I51" s="173">
        <f>M51+Q51+U51+Y51+AC51+AG51+AK51+AO51</f>
        <v>1000</v>
      </c>
      <c r="J51" s="173">
        <v>0</v>
      </c>
      <c r="K51" s="173">
        <v>0</v>
      </c>
      <c r="L51" s="173">
        <v>0</v>
      </c>
      <c r="M51" s="173">
        <v>0</v>
      </c>
      <c r="N51" s="173">
        <v>0</v>
      </c>
      <c r="O51" s="173">
        <v>0</v>
      </c>
      <c r="P51" s="173">
        <v>0</v>
      </c>
      <c r="Q51" s="173">
        <v>0</v>
      </c>
      <c r="R51" s="173">
        <v>0</v>
      </c>
      <c r="S51" s="173">
        <v>0</v>
      </c>
      <c r="T51" s="173">
        <v>0</v>
      </c>
      <c r="U51" s="173">
        <v>0</v>
      </c>
      <c r="V51" s="173">
        <v>0</v>
      </c>
      <c r="W51" s="173">
        <v>0</v>
      </c>
      <c r="X51" s="173">
        <v>0</v>
      </c>
      <c r="Y51" s="173">
        <v>0</v>
      </c>
      <c r="Z51" s="173">
        <v>0</v>
      </c>
      <c r="AA51" s="173">
        <v>0</v>
      </c>
      <c r="AB51" s="173">
        <v>20</v>
      </c>
      <c r="AC51" s="173">
        <v>1000</v>
      </c>
      <c r="AD51" s="173">
        <v>0</v>
      </c>
      <c r="AE51" s="173">
        <v>0</v>
      </c>
      <c r="AF51" s="173">
        <v>0</v>
      </c>
      <c r="AG51" s="173">
        <v>0</v>
      </c>
      <c r="AH51" s="173">
        <v>0</v>
      </c>
      <c r="AI51" s="173">
        <v>0</v>
      </c>
      <c r="AJ51" s="173">
        <v>0</v>
      </c>
      <c r="AK51" s="173">
        <v>0</v>
      </c>
      <c r="AL51" s="173">
        <v>0</v>
      </c>
      <c r="AM51" s="173">
        <v>0</v>
      </c>
      <c r="AN51" s="173">
        <v>0</v>
      </c>
      <c r="AO51" s="173">
        <v>0</v>
      </c>
    </row>
    <row r="52" spans="1:41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173">
        <f>J52+N52+R52+V52+Z52+AD52+AH52+AL52</f>
        <v>0</v>
      </c>
      <c r="G52" s="173">
        <f>K52+O52+S52+W52+AA52+AE52+AI52+AM52</f>
        <v>0</v>
      </c>
      <c r="H52" s="173">
        <f>L52+P52+T52+X52+AB52+AF52+AJ52+AN52</f>
        <v>20</v>
      </c>
      <c r="I52" s="173">
        <f>M52+Q52+U52+Y52+AC52+AG52+AK52+AO52</f>
        <v>1100</v>
      </c>
      <c r="J52" s="173">
        <v>0</v>
      </c>
      <c r="K52" s="173">
        <v>0</v>
      </c>
      <c r="L52" s="173">
        <v>0</v>
      </c>
      <c r="M52" s="173">
        <v>0</v>
      </c>
      <c r="N52" s="173">
        <v>0</v>
      </c>
      <c r="O52" s="173">
        <v>0</v>
      </c>
      <c r="P52" s="173">
        <v>0</v>
      </c>
      <c r="Q52" s="173">
        <v>0</v>
      </c>
      <c r="R52" s="173">
        <v>0</v>
      </c>
      <c r="S52" s="173">
        <v>0</v>
      </c>
      <c r="T52" s="173">
        <v>0</v>
      </c>
      <c r="U52" s="173">
        <v>0</v>
      </c>
      <c r="V52" s="173">
        <v>0</v>
      </c>
      <c r="W52" s="173">
        <v>0</v>
      </c>
      <c r="X52" s="173">
        <v>0</v>
      </c>
      <c r="Y52" s="173">
        <v>0</v>
      </c>
      <c r="Z52" s="173">
        <v>0</v>
      </c>
      <c r="AA52" s="173">
        <v>0</v>
      </c>
      <c r="AB52" s="173">
        <v>20</v>
      </c>
      <c r="AC52" s="173">
        <v>1100</v>
      </c>
      <c r="AD52" s="173">
        <v>0</v>
      </c>
      <c r="AE52" s="173">
        <v>0</v>
      </c>
      <c r="AF52" s="173">
        <v>0</v>
      </c>
      <c r="AG52" s="173">
        <v>0</v>
      </c>
      <c r="AH52" s="173">
        <v>0</v>
      </c>
      <c r="AI52" s="173">
        <v>0</v>
      </c>
      <c r="AJ52" s="173">
        <v>0</v>
      </c>
      <c r="AK52" s="173">
        <v>0</v>
      </c>
      <c r="AL52" s="173">
        <v>0</v>
      </c>
      <c r="AM52" s="173">
        <v>0</v>
      </c>
      <c r="AN52" s="173">
        <v>0</v>
      </c>
      <c r="AO52" s="173">
        <v>0</v>
      </c>
    </row>
    <row r="53" spans="1:41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173">
        <f>J53+N53+R53+V53+Z53+AD53+AH53+AL53</f>
        <v>1244</v>
      </c>
      <c r="G53" s="173">
        <f>K53+O53+S53+W53+AA53+AE53+AI53+AM53</f>
        <v>37590</v>
      </c>
      <c r="H53" s="173">
        <f>L53+P53+T53+X53+AB53+AF53+AJ53+AN53</f>
        <v>850</v>
      </c>
      <c r="I53" s="173">
        <f>M53+Q53+U53+Y53+AC53+AG53+AK53+AO53</f>
        <v>17700</v>
      </c>
      <c r="J53" s="173">
        <v>0</v>
      </c>
      <c r="K53" s="173">
        <v>0</v>
      </c>
      <c r="L53" s="173">
        <v>0</v>
      </c>
      <c r="M53" s="173">
        <v>0</v>
      </c>
      <c r="N53" s="173">
        <v>1000</v>
      </c>
      <c r="O53" s="173">
        <v>31000</v>
      </c>
      <c r="P53" s="173">
        <v>200</v>
      </c>
      <c r="Q53" s="173">
        <v>6200</v>
      </c>
      <c r="R53" s="173">
        <v>54</v>
      </c>
      <c r="S53" s="173">
        <v>4158</v>
      </c>
      <c r="T53" s="173">
        <v>0</v>
      </c>
      <c r="U53" s="173">
        <v>0</v>
      </c>
      <c r="V53" s="173">
        <v>0</v>
      </c>
      <c r="W53" s="173">
        <v>0</v>
      </c>
      <c r="X53" s="173">
        <v>0</v>
      </c>
      <c r="Y53" s="173">
        <v>0</v>
      </c>
      <c r="Z53" s="173">
        <v>0</v>
      </c>
      <c r="AA53" s="173">
        <v>0</v>
      </c>
      <c r="AB53" s="173">
        <v>50</v>
      </c>
      <c r="AC53" s="173">
        <v>2500</v>
      </c>
      <c r="AD53" s="173">
        <v>190</v>
      </c>
      <c r="AE53" s="173">
        <v>2432</v>
      </c>
      <c r="AF53" s="173">
        <v>0</v>
      </c>
      <c r="AG53" s="173">
        <v>0</v>
      </c>
      <c r="AH53" s="173">
        <v>0</v>
      </c>
      <c r="AI53" s="173">
        <v>0</v>
      </c>
      <c r="AJ53" s="173">
        <v>0</v>
      </c>
      <c r="AK53" s="173">
        <v>0</v>
      </c>
      <c r="AL53" s="173">
        <v>0</v>
      </c>
      <c r="AM53" s="173">
        <v>0</v>
      </c>
      <c r="AN53" s="173">
        <v>600</v>
      </c>
      <c r="AO53" s="173">
        <v>9000</v>
      </c>
    </row>
    <row r="54" spans="1:41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173">
        <f>J54+N54+R54+V54+Z54+AD54+AH54+AL54</f>
        <v>7765</v>
      </c>
      <c r="G54" s="173">
        <f>K54+O54+S54+W54+AA54+AE54+AI54+AM54</f>
        <v>158924.1</v>
      </c>
      <c r="H54" s="173">
        <f>L54+P54+T54+X54+AB54+AF54+AJ54+AN54</f>
        <v>6968</v>
      </c>
      <c r="I54" s="173">
        <f>M54+Q54+U54+Y54+AC54+AG54+AK54+AO54</f>
        <v>181049.4</v>
      </c>
      <c r="J54" s="173">
        <v>0</v>
      </c>
      <c r="K54" s="173">
        <v>0</v>
      </c>
      <c r="L54" s="173">
        <v>100</v>
      </c>
      <c r="M54" s="173">
        <v>4400</v>
      </c>
      <c r="N54" s="173">
        <v>2100</v>
      </c>
      <c r="O54" s="173">
        <v>55760</v>
      </c>
      <c r="P54" s="173">
        <v>40</v>
      </c>
      <c r="Q54" s="173">
        <v>1160</v>
      </c>
      <c r="R54" s="173">
        <v>280</v>
      </c>
      <c r="S54" s="173">
        <v>7772</v>
      </c>
      <c r="T54" s="173">
        <v>20</v>
      </c>
      <c r="U54" s="173">
        <v>15.4</v>
      </c>
      <c r="V54" s="173">
        <v>70</v>
      </c>
      <c r="W54" s="173">
        <v>1820</v>
      </c>
      <c r="X54" s="173">
        <v>0</v>
      </c>
      <c r="Y54" s="173">
        <v>0</v>
      </c>
      <c r="Z54" s="173">
        <v>140</v>
      </c>
      <c r="AA54" s="173">
        <v>5978</v>
      </c>
      <c r="AB54" s="173">
        <v>105</v>
      </c>
      <c r="AC54" s="173">
        <v>5425</v>
      </c>
      <c r="AD54" s="173">
        <v>0</v>
      </c>
      <c r="AE54" s="173">
        <v>0</v>
      </c>
      <c r="AF54" s="173">
        <v>220</v>
      </c>
      <c r="AG54" s="173">
        <v>10670</v>
      </c>
      <c r="AH54" s="173">
        <v>0</v>
      </c>
      <c r="AI54" s="173">
        <v>0</v>
      </c>
      <c r="AJ54" s="173">
        <v>2683</v>
      </c>
      <c r="AK54" s="173">
        <v>43579</v>
      </c>
      <c r="AL54" s="173">
        <v>5175</v>
      </c>
      <c r="AM54" s="173">
        <v>87594.1</v>
      </c>
      <c r="AN54" s="173">
        <v>3800</v>
      </c>
      <c r="AO54" s="173">
        <v>115800</v>
      </c>
    </row>
    <row r="55" spans="1:41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173">
        <f>J55+N55+R55+V55+Z55+AD55+AH55+AL55</f>
        <v>50</v>
      </c>
      <c r="G55" s="173">
        <f>K55+O55+S55+W55+AA55+AE55+AI55+AM55</f>
        <v>1925</v>
      </c>
      <c r="H55" s="173">
        <f>L55+P55+T55+X55+AB55+AF55+AJ55+AN55</f>
        <v>50</v>
      </c>
      <c r="I55" s="173">
        <f>M55+Q55+U55+Y55+AC55+AG55+AK55+AO55</f>
        <v>12500</v>
      </c>
      <c r="J55" s="173">
        <v>0</v>
      </c>
      <c r="K55" s="173">
        <v>0</v>
      </c>
      <c r="L55" s="173">
        <v>0</v>
      </c>
      <c r="M55" s="173">
        <v>0</v>
      </c>
      <c r="N55" s="173">
        <v>50</v>
      </c>
      <c r="O55" s="173">
        <v>1925</v>
      </c>
      <c r="P55" s="173">
        <v>0</v>
      </c>
      <c r="Q55" s="173">
        <v>0</v>
      </c>
      <c r="R55" s="173">
        <v>0</v>
      </c>
      <c r="S55" s="173">
        <v>0</v>
      </c>
      <c r="T55" s="173">
        <v>0</v>
      </c>
      <c r="U55" s="173">
        <v>0</v>
      </c>
      <c r="V55" s="173">
        <v>0</v>
      </c>
      <c r="W55" s="173">
        <v>0</v>
      </c>
      <c r="X55" s="173">
        <v>0</v>
      </c>
      <c r="Y55" s="173">
        <v>0</v>
      </c>
      <c r="Z55" s="173">
        <v>0</v>
      </c>
      <c r="AA55" s="173">
        <v>0</v>
      </c>
      <c r="AB55" s="173">
        <v>50</v>
      </c>
      <c r="AC55" s="173">
        <v>12500</v>
      </c>
      <c r="AD55" s="173">
        <v>0</v>
      </c>
      <c r="AE55" s="173">
        <v>0</v>
      </c>
      <c r="AF55" s="173">
        <v>0</v>
      </c>
      <c r="AG55" s="173">
        <v>0</v>
      </c>
      <c r="AH55" s="173">
        <v>0</v>
      </c>
      <c r="AI55" s="173">
        <v>0</v>
      </c>
      <c r="AJ55" s="173">
        <v>0</v>
      </c>
      <c r="AK55" s="173">
        <v>0</v>
      </c>
      <c r="AL55" s="173">
        <v>0</v>
      </c>
      <c r="AM55" s="173">
        <v>0</v>
      </c>
      <c r="AN55" s="173">
        <v>0</v>
      </c>
      <c r="AO55" s="173">
        <v>0</v>
      </c>
    </row>
    <row r="56" spans="1:41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3">
        <f>J56+N56+R56+V56+Z56+AD56+AH56+AL56</f>
        <v>1232</v>
      </c>
      <c r="G56" s="173">
        <f>K56+O56+S56+W56+AA56+AE56+AI56+AM56</f>
        <v>22580</v>
      </c>
      <c r="H56" s="173">
        <f>L56+P56+T56+X56+AB56+AF56+AJ56+AN56</f>
        <v>7900</v>
      </c>
      <c r="I56" s="173">
        <f>M56+Q56+U56+Y56+AC56+AG56+AK56+AO56</f>
        <v>154845.85</v>
      </c>
      <c r="J56" s="173">
        <v>0</v>
      </c>
      <c r="K56" s="173">
        <v>0</v>
      </c>
      <c r="L56" s="173">
        <v>0</v>
      </c>
      <c r="M56" s="173">
        <v>0</v>
      </c>
      <c r="N56" s="173">
        <v>1232</v>
      </c>
      <c r="O56" s="173">
        <v>22580</v>
      </c>
      <c r="P56" s="173">
        <v>400</v>
      </c>
      <c r="Q56" s="173">
        <v>9142.85</v>
      </c>
      <c r="R56" s="173">
        <v>0</v>
      </c>
      <c r="S56" s="173">
        <v>0</v>
      </c>
      <c r="T56" s="173">
        <v>0</v>
      </c>
      <c r="U56" s="173">
        <v>0</v>
      </c>
      <c r="V56" s="173">
        <v>0</v>
      </c>
      <c r="W56" s="173">
        <v>0</v>
      </c>
      <c r="X56" s="173">
        <v>0</v>
      </c>
      <c r="Y56" s="173">
        <v>0</v>
      </c>
      <c r="Z56" s="173">
        <v>0</v>
      </c>
      <c r="AA56" s="173">
        <v>0</v>
      </c>
      <c r="AB56" s="173">
        <v>20</v>
      </c>
      <c r="AC56" s="173">
        <v>1200</v>
      </c>
      <c r="AD56" s="173">
        <v>0</v>
      </c>
      <c r="AE56" s="173">
        <v>0</v>
      </c>
      <c r="AF56" s="173">
        <v>0</v>
      </c>
      <c r="AG56" s="173">
        <v>0</v>
      </c>
      <c r="AH56" s="173">
        <v>0</v>
      </c>
      <c r="AI56" s="173">
        <v>0</v>
      </c>
      <c r="AJ56" s="173">
        <v>7380</v>
      </c>
      <c r="AK56" s="173">
        <v>142803</v>
      </c>
      <c r="AL56" s="173">
        <v>0</v>
      </c>
      <c r="AM56" s="173">
        <v>0</v>
      </c>
      <c r="AN56" s="173">
        <v>100</v>
      </c>
      <c r="AO56" s="173">
        <v>1700</v>
      </c>
    </row>
    <row r="57" spans="1:41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3">
        <f>J57+N57+R57+V57+Z57+AD57+AH57+AL57</f>
        <v>4394</v>
      </c>
      <c r="G57" s="173">
        <f>K57+O57+S57+W57+AA57+AE57+AI57+AM57</f>
        <v>194390.56</v>
      </c>
      <c r="H57" s="173">
        <f>L57+P57+T57+X57+AB57+AF57+AJ57+AN57</f>
        <v>717</v>
      </c>
      <c r="I57" s="173">
        <f>M57+Q57+U57+Y57+AC57+AG57+AK57+AO57</f>
        <v>41894</v>
      </c>
      <c r="J57" s="173">
        <v>0</v>
      </c>
      <c r="K57" s="173">
        <v>0</v>
      </c>
      <c r="L57" s="173">
        <v>0</v>
      </c>
      <c r="M57" s="173">
        <v>0</v>
      </c>
      <c r="N57" s="173">
        <v>0</v>
      </c>
      <c r="O57" s="173">
        <v>0</v>
      </c>
      <c r="P57" s="173">
        <v>17</v>
      </c>
      <c r="Q57" s="173">
        <v>7650</v>
      </c>
      <c r="R57" s="173">
        <v>0</v>
      </c>
      <c r="S57" s="173">
        <v>0</v>
      </c>
      <c r="T57" s="173">
        <v>0</v>
      </c>
      <c r="U57" s="173">
        <v>0</v>
      </c>
      <c r="V57" s="173">
        <v>0</v>
      </c>
      <c r="W57" s="173">
        <v>0</v>
      </c>
      <c r="X57" s="173">
        <v>0</v>
      </c>
      <c r="Y57" s="173">
        <v>0</v>
      </c>
      <c r="Z57" s="173">
        <v>0</v>
      </c>
      <c r="AA57" s="173">
        <v>0</v>
      </c>
      <c r="AB57" s="173">
        <v>100</v>
      </c>
      <c r="AC57" s="173">
        <v>500</v>
      </c>
      <c r="AD57" s="173">
        <v>4394</v>
      </c>
      <c r="AE57" s="173">
        <v>194390.56</v>
      </c>
      <c r="AF57" s="173">
        <v>600</v>
      </c>
      <c r="AG57" s="173">
        <v>33744</v>
      </c>
      <c r="AH57" s="173">
        <v>0</v>
      </c>
      <c r="AI57" s="173">
        <v>0</v>
      </c>
      <c r="AJ57" s="173">
        <v>0</v>
      </c>
      <c r="AK57" s="173">
        <v>0</v>
      </c>
      <c r="AL57" s="173">
        <v>0</v>
      </c>
      <c r="AM57" s="173">
        <v>0</v>
      </c>
      <c r="AN57" s="173">
        <v>0</v>
      </c>
      <c r="AO57" s="173">
        <v>0</v>
      </c>
    </row>
    <row r="58" spans="1:41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173">
        <f>J58+N58+R58+V58+Z58+AD58+AH58+AL58</f>
        <v>2180</v>
      </c>
      <c r="G58" s="173">
        <f>K58+O58+S58+W58+AA58+AE58+AI58+AM58</f>
        <v>3047900</v>
      </c>
      <c r="H58" s="173">
        <f>L58+P58+T58+X58+AB58+AF58+AJ58+AN58</f>
        <v>650</v>
      </c>
      <c r="I58" s="173">
        <f>M58+Q58+U58+Y58+AC58+AG58+AK58+AO58</f>
        <v>785380</v>
      </c>
      <c r="J58" s="173">
        <v>0</v>
      </c>
      <c r="K58" s="173">
        <v>0</v>
      </c>
      <c r="L58" s="173">
        <v>60</v>
      </c>
      <c r="M58" s="173">
        <v>88180</v>
      </c>
      <c r="N58" s="173">
        <v>610</v>
      </c>
      <c r="O58" s="173">
        <v>849500</v>
      </c>
      <c r="P58" s="173">
        <v>0</v>
      </c>
      <c r="Q58" s="173">
        <v>0</v>
      </c>
      <c r="R58" s="173">
        <v>1570</v>
      </c>
      <c r="S58" s="173">
        <v>2198400</v>
      </c>
      <c r="T58" s="173">
        <v>150</v>
      </c>
      <c r="U58" s="173">
        <v>70000</v>
      </c>
      <c r="V58" s="173">
        <v>0</v>
      </c>
      <c r="W58" s="173">
        <v>0</v>
      </c>
      <c r="X58" s="173">
        <v>0</v>
      </c>
      <c r="Y58" s="173">
        <v>0</v>
      </c>
      <c r="Z58" s="173">
        <v>0</v>
      </c>
      <c r="AA58" s="173">
        <v>0</v>
      </c>
      <c r="AB58" s="173">
        <v>20</v>
      </c>
      <c r="AC58" s="173">
        <v>27000</v>
      </c>
      <c r="AD58" s="173">
        <v>0</v>
      </c>
      <c r="AE58" s="173">
        <v>0</v>
      </c>
      <c r="AF58" s="173">
        <v>0</v>
      </c>
      <c r="AG58" s="173">
        <v>0</v>
      </c>
      <c r="AH58" s="173">
        <v>0</v>
      </c>
      <c r="AI58" s="173">
        <v>0</v>
      </c>
      <c r="AJ58" s="173">
        <v>230</v>
      </c>
      <c r="AK58" s="173">
        <v>334880</v>
      </c>
      <c r="AL58" s="173">
        <v>0</v>
      </c>
      <c r="AM58" s="173">
        <v>0</v>
      </c>
      <c r="AN58" s="173">
        <v>190</v>
      </c>
      <c r="AO58" s="173">
        <v>265320</v>
      </c>
    </row>
    <row r="59" spans="1:41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3">
        <f>J59+N59+R59+V59+Z59+AD59+AH59+AL59</f>
        <v>0</v>
      </c>
      <c r="G59" s="173">
        <f>K59+O59+S59+W59+AA59+AE59+AI59+AM59</f>
        <v>0</v>
      </c>
      <c r="H59" s="173">
        <f>L59+P59+T59+X59+AB59+AF59+AJ59+AN59</f>
        <v>50</v>
      </c>
      <c r="I59" s="173">
        <f>M59+Q59+U59+Y59+AC59+AG59+AK59+AO59</f>
        <v>1250</v>
      </c>
      <c r="J59" s="173">
        <v>0</v>
      </c>
      <c r="K59" s="173">
        <v>0</v>
      </c>
      <c r="L59" s="173">
        <v>0</v>
      </c>
      <c r="M59" s="173">
        <v>0</v>
      </c>
      <c r="N59" s="173">
        <v>0</v>
      </c>
      <c r="O59" s="173">
        <v>0</v>
      </c>
      <c r="P59" s="173">
        <v>0</v>
      </c>
      <c r="Q59" s="173">
        <v>0</v>
      </c>
      <c r="R59" s="173">
        <v>0</v>
      </c>
      <c r="S59" s="173">
        <v>0</v>
      </c>
      <c r="T59" s="173">
        <v>0</v>
      </c>
      <c r="U59" s="173">
        <v>0</v>
      </c>
      <c r="V59" s="173">
        <v>0</v>
      </c>
      <c r="W59" s="173">
        <v>0</v>
      </c>
      <c r="X59" s="173">
        <v>0</v>
      </c>
      <c r="Y59" s="173">
        <v>0</v>
      </c>
      <c r="Z59" s="173">
        <v>0</v>
      </c>
      <c r="AA59" s="173">
        <v>0</v>
      </c>
      <c r="AB59" s="173">
        <v>50</v>
      </c>
      <c r="AC59" s="173">
        <v>1250</v>
      </c>
      <c r="AD59" s="173">
        <v>0</v>
      </c>
      <c r="AE59" s="173">
        <v>0</v>
      </c>
      <c r="AF59" s="173">
        <v>0</v>
      </c>
      <c r="AG59" s="173">
        <v>0</v>
      </c>
      <c r="AH59" s="173">
        <v>0</v>
      </c>
      <c r="AI59" s="173">
        <v>0</v>
      </c>
      <c r="AJ59" s="173">
        <v>0</v>
      </c>
      <c r="AK59" s="173">
        <v>0</v>
      </c>
      <c r="AL59" s="173">
        <v>0</v>
      </c>
      <c r="AM59" s="173">
        <v>0</v>
      </c>
      <c r="AN59" s="173">
        <v>0</v>
      </c>
      <c r="AO59" s="173">
        <v>0</v>
      </c>
    </row>
    <row r="60" spans="1:41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173">
        <f>J60+N60+R60+V60+Z60+AD60+AH60+AL60</f>
        <v>0</v>
      </c>
      <c r="G60" s="173">
        <f>K60+O60+S60+W60+AA60+AE60+AI60+AM60</f>
        <v>0</v>
      </c>
      <c r="H60" s="173">
        <f>L60+P60+T60+X60+AB60+AF60+AJ60+AN60</f>
        <v>1650</v>
      </c>
      <c r="I60" s="173">
        <f>M60+Q60+U60+Y60+AC60+AG60+AK60+AO60</f>
        <v>16900</v>
      </c>
      <c r="J60" s="173">
        <v>0</v>
      </c>
      <c r="K60" s="173">
        <v>0</v>
      </c>
      <c r="L60" s="173">
        <v>100</v>
      </c>
      <c r="M60" s="173">
        <v>1000</v>
      </c>
      <c r="N60" s="173">
        <v>0</v>
      </c>
      <c r="O60" s="173">
        <v>0</v>
      </c>
      <c r="P60" s="173">
        <v>0</v>
      </c>
      <c r="Q60" s="173">
        <v>0</v>
      </c>
      <c r="R60" s="173">
        <v>0</v>
      </c>
      <c r="S60" s="173">
        <v>0</v>
      </c>
      <c r="T60" s="173">
        <v>0</v>
      </c>
      <c r="U60" s="173">
        <v>0</v>
      </c>
      <c r="V60" s="173">
        <v>0</v>
      </c>
      <c r="W60" s="173">
        <v>0</v>
      </c>
      <c r="X60" s="173">
        <v>0</v>
      </c>
      <c r="Y60" s="173">
        <v>0</v>
      </c>
      <c r="Z60" s="173">
        <v>0</v>
      </c>
      <c r="AA60" s="173">
        <v>0</v>
      </c>
      <c r="AB60" s="173">
        <v>1550</v>
      </c>
      <c r="AC60" s="173">
        <v>15900</v>
      </c>
      <c r="AD60" s="173">
        <v>0</v>
      </c>
      <c r="AE60" s="173">
        <v>0</v>
      </c>
      <c r="AF60" s="173">
        <v>0</v>
      </c>
      <c r="AG60" s="173">
        <v>0</v>
      </c>
      <c r="AH60" s="173">
        <v>0</v>
      </c>
      <c r="AI60" s="173">
        <v>0</v>
      </c>
      <c r="AJ60" s="173">
        <v>0</v>
      </c>
      <c r="AK60" s="173">
        <v>0</v>
      </c>
      <c r="AL60" s="173">
        <v>0</v>
      </c>
      <c r="AM60" s="173">
        <v>0</v>
      </c>
      <c r="AN60" s="173">
        <v>0</v>
      </c>
      <c r="AO60" s="173">
        <v>0</v>
      </c>
    </row>
    <row r="61" spans="1:41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173">
        <f>J61+N61+R61+V61+Z61+AD61+AH61+AL61</f>
        <v>0</v>
      </c>
      <c r="G61" s="173">
        <f>K61+O61+S61+W61+AA61+AE61+AI61+AM61</f>
        <v>0</v>
      </c>
      <c r="H61" s="173">
        <f>L61+P61+T61+X61+AB61+AF61+AJ61+AN61</f>
        <v>80</v>
      </c>
      <c r="I61" s="173">
        <f>M61+Q61+U61+Y61+AC61+AG61+AK61+AO61</f>
        <v>25500</v>
      </c>
      <c r="J61" s="173">
        <v>0</v>
      </c>
      <c r="K61" s="173">
        <v>0</v>
      </c>
      <c r="L61" s="173">
        <v>0</v>
      </c>
      <c r="M61" s="173">
        <v>0</v>
      </c>
      <c r="N61" s="173">
        <v>0</v>
      </c>
      <c r="O61" s="173">
        <v>0</v>
      </c>
      <c r="P61" s="173">
        <v>0</v>
      </c>
      <c r="Q61" s="173">
        <v>0</v>
      </c>
      <c r="R61" s="173">
        <v>0</v>
      </c>
      <c r="S61" s="173">
        <v>0</v>
      </c>
      <c r="T61" s="173">
        <v>50</v>
      </c>
      <c r="U61" s="173">
        <v>24000</v>
      </c>
      <c r="V61" s="173">
        <v>0</v>
      </c>
      <c r="W61" s="173">
        <v>0</v>
      </c>
      <c r="X61" s="173">
        <v>0</v>
      </c>
      <c r="Y61" s="173">
        <v>0</v>
      </c>
      <c r="Z61" s="173">
        <v>0</v>
      </c>
      <c r="AA61" s="173">
        <v>0</v>
      </c>
      <c r="AB61" s="173">
        <v>30</v>
      </c>
      <c r="AC61" s="173">
        <v>1500</v>
      </c>
      <c r="AD61" s="173">
        <v>0</v>
      </c>
      <c r="AE61" s="173">
        <v>0</v>
      </c>
      <c r="AF61" s="173">
        <v>0</v>
      </c>
      <c r="AG61" s="173">
        <v>0</v>
      </c>
      <c r="AH61" s="173">
        <v>0</v>
      </c>
      <c r="AI61" s="173">
        <v>0</v>
      </c>
      <c r="AJ61" s="173">
        <v>0</v>
      </c>
      <c r="AK61" s="173">
        <v>0</v>
      </c>
      <c r="AL61" s="173">
        <v>0</v>
      </c>
      <c r="AM61" s="173">
        <v>0</v>
      </c>
      <c r="AN61" s="173">
        <v>0</v>
      </c>
      <c r="AO61" s="173">
        <v>0</v>
      </c>
    </row>
    <row r="62" spans="1:41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3">
        <f>J62+N62+R62+V62+Z62+AD62+AH62+AL62</f>
        <v>6224</v>
      </c>
      <c r="G62" s="173">
        <f>K62+O62+S62+W62+AA62+AE62+AI62+AM62</f>
        <v>1681326.89</v>
      </c>
      <c r="H62" s="173">
        <f>L62+P62+T62+X62+AB62+AF62+AJ62+AN62</f>
        <v>43820</v>
      </c>
      <c r="I62" s="173">
        <f>M62+Q62+U62+Y62+AC62+AG62+AK62+AO62</f>
        <v>2060818.36</v>
      </c>
      <c r="J62" s="173">
        <v>751</v>
      </c>
      <c r="K62" s="173">
        <v>247719</v>
      </c>
      <c r="L62" s="173">
        <v>260</v>
      </c>
      <c r="M62" s="173">
        <v>47502.559999999998</v>
      </c>
      <c r="N62" s="173">
        <v>2288</v>
      </c>
      <c r="O62" s="173">
        <v>515664.08999999997</v>
      </c>
      <c r="P62" s="173">
        <v>1180</v>
      </c>
      <c r="Q62" s="173">
        <v>354752</v>
      </c>
      <c r="R62" s="173">
        <v>1175</v>
      </c>
      <c r="S62" s="173">
        <v>359042</v>
      </c>
      <c r="T62" s="173">
        <v>325</v>
      </c>
      <c r="U62" s="173">
        <v>79125</v>
      </c>
      <c r="V62" s="173">
        <v>5</v>
      </c>
      <c r="W62" s="173">
        <v>1500</v>
      </c>
      <c r="X62" s="173">
        <v>10</v>
      </c>
      <c r="Y62" s="173">
        <v>3000</v>
      </c>
      <c r="Z62" s="173">
        <v>0</v>
      </c>
      <c r="AA62" s="173">
        <v>0</v>
      </c>
      <c r="AB62" s="173">
        <v>20</v>
      </c>
      <c r="AC62" s="173">
        <v>5000</v>
      </c>
      <c r="AD62" s="173">
        <v>40</v>
      </c>
      <c r="AE62" s="173">
        <v>10318.799999999999</v>
      </c>
      <c r="AF62" s="173">
        <v>200</v>
      </c>
      <c r="AG62" s="173">
        <v>50000</v>
      </c>
      <c r="AH62" s="173">
        <v>756</v>
      </c>
      <c r="AI62" s="173">
        <v>223008</v>
      </c>
      <c r="AJ62" s="173">
        <v>1734</v>
      </c>
      <c r="AK62" s="173">
        <v>442912</v>
      </c>
      <c r="AL62" s="173">
        <v>1209</v>
      </c>
      <c r="AM62" s="173">
        <v>324075</v>
      </c>
      <c r="AN62" s="173">
        <v>40091</v>
      </c>
      <c r="AO62" s="173">
        <v>1078526.8</v>
      </c>
    </row>
    <row r="63" spans="1:41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173">
        <f>J63+N63+R63+V63+Z63+AD63+AH63+AL63</f>
        <v>75</v>
      </c>
      <c r="G63" s="173">
        <f>K63+O63+S63+W63+AA63+AE63+AI63+AM63</f>
        <v>1715.48</v>
      </c>
      <c r="H63" s="173">
        <f>L63+P63+T63+X63+AB63+AF63+AJ63+AN63</f>
        <v>890</v>
      </c>
      <c r="I63" s="173">
        <f>M63+Q63+U63+Y63+AC63+AG63+AK63+AO63</f>
        <v>342096</v>
      </c>
      <c r="J63" s="173">
        <v>0</v>
      </c>
      <c r="K63" s="173">
        <v>0</v>
      </c>
      <c r="L63" s="173">
        <v>10</v>
      </c>
      <c r="M63" s="173">
        <v>1700</v>
      </c>
      <c r="N63" s="173">
        <v>0</v>
      </c>
      <c r="O63" s="173">
        <v>0</v>
      </c>
      <c r="P63" s="173">
        <v>0</v>
      </c>
      <c r="Q63" s="173">
        <v>0</v>
      </c>
      <c r="R63" s="173">
        <v>0</v>
      </c>
      <c r="S63" s="173">
        <v>0</v>
      </c>
      <c r="T63" s="173">
        <v>250</v>
      </c>
      <c r="U63" s="173">
        <v>112500</v>
      </c>
      <c r="V63" s="173">
        <v>0</v>
      </c>
      <c r="W63" s="173">
        <v>0</v>
      </c>
      <c r="X63" s="173">
        <v>0</v>
      </c>
      <c r="Y63" s="173">
        <v>0</v>
      </c>
      <c r="Z63" s="173">
        <v>0</v>
      </c>
      <c r="AA63" s="173">
        <v>0</v>
      </c>
      <c r="AB63" s="173">
        <v>50</v>
      </c>
      <c r="AC63" s="173">
        <v>12896</v>
      </c>
      <c r="AD63" s="173">
        <v>75</v>
      </c>
      <c r="AE63" s="173">
        <v>1715.48</v>
      </c>
      <c r="AF63" s="173">
        <v>200</v>
      </c>
      <c r="AG63" s="173">
        <v>25000</v>
      </c>
      <c r="AH63" s="173">
        <v>0</v>
      </c>
      <c r="AI63" s="173">
        <v>0</v>
      </c>
      <c r="AJ63" s="173">
        <v>0</v>
      </c>
      <c r="AK63" s="173">
        <v>0</v>
      </c>
      <c r="AL63" s="173">
        <v>0</v>
      </c>
      <c r="AM63" s="173">
        <v>0</v>
      </c>
      <c r="AN63" s="173">
        <v>380</v>
      </c>
      <c r="AO63" s="173">
        <v>190000</v>
      </c>
    </row>
    <row r="64" spans="1:41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3">
        <f>J64+N64+R64+V64+Z64+AD64+AH64+AL64</f>
        <v>905</v>
      </c>
      <c r="G64" s="173">
        <f>K64+O64+S64+W64+AA64+AE64+AI64+AM64</f>
        <v>43152.15</v>
      </c>
      <c r="H64" s="173">
        <f>L64+P64+T64+X64+AB64+AF64+AJ64+AN64</f>
        <v>1200</v>
      </c>
      <c r="I64" s="173">
        <f>M64+Q64+U64+Y64+AC64+AG64+AK64+AO64</f>
        <v>262218.3</v>
      </c>
      <c r="J64" s="173">
        <v>0</v>
      </c>
      <c r="K64" s="173">
        <v>0</v>
      </c>
      <c r="L64" s="173">
        <v>0</v>
      </c>
      <c r="M64" s="173">
        <v>0</v>
      </c>
      <c r="N64" s="173">
        <v>25</v>
      </c>
      <c r="O64" s="173">
        <v>2112.15</v>
      </c>
      <c r="P64" s="173">
        <v>50</v>
      </c>
      <c r="Q64" s="173">
        <v>4224.3</v>
      </c>
      <c r="R64" s="173">
        <v>0</v>
      </c>
      <c r="S64" s="173">
        <v>0</v>
      </c>
      <c r="T64" s="173">
        <v>0</v>
      </c>
      <c r="U64" s="173">
        <v>0</v>
      </c>
      <c r="V64" s="173">
        <v>200</v>
      </c>
      <c r="W64" s="173">
        <v>8400</v>
      </c>
      <c r="X64" s="173">
        <v>50</v>
      </c>
      <c r="Y64" s="173">
        <v>2100</v>
      </c>
      <c r="Z64" s="173">
        <v>0</v>
      </c>
      <c r="AA64" s="173">
        <v>0</v>
      </c>
      <c r="AB64" s="173">
        <v>30</v>
      </c>
      <c r="AC64" s="173">
        <v>2534</v>
      </c>
      <c r="AD64" s="173">
        <v>0</v>
      </c>
      <c r="AE64" s="173">
        <v>0</v>
      </c>
      <c r="AF64" s="173">
        <v>0</v>
      </c>
      <c r="AG64" s="173">
        <v>0</v>
      </c>
      <c r="AH64" s="173">
        <v>0</v>
      </c>
      <c r="AI64" s="173">
        <v>0</v>
      </c>
      <c r="AJ64" s="173">
        <v>0</v>
      </c>
      <c r="AK64" s="173">
        <v>0</v>
      </c>
      <c r="AL64" s="173">
        <v>680</v>
      </c>
      <c r="AM64" s="173">
        <v>32640</v>
      </c>
      <c r="AN64" s="173">
        <v>1070</v>
      </c>
      <c r="AO64" s="173">
        <v>253360</v>
      </c>
    </row>
    <row r="65" spans="1:41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173">
        <f>J65+N65+R65+V65+Z65+AD65+AH65+AL65</f>
        <v>2135</v>
      </c>
      <c r="G65" s="173">
        <f>K65+O65+S65+W65+AA65+AE65+AI65+AM65</f>
        <v>149436.75</v>
      </c>
      <c r="H65" s="173">
        <f>L65+P65+T65+X65+AB65+AF65+AJ65+AN65</f>
        <v>255</v>
      </c>
      <c r="I65" s="173">
        <f>M65+Q65+U65+Y65+AC65+AG65+AK65+AO65</f>
        <v>28871.25</v>
      </c>
      <c r="J65" s="173">
        <v>0</v>
      </c>
      <c r="K65" s="173">
        <v>0</v>
      </c>
      <c r="L65" s="173">
        <v>105</v>
      </c>
      <c r="M65" s="173">
        <v>8912.15</v>
      </c>
      <c r="N65" s="173">
        <v>1660</v>
      </c>
      <c r="O65" s="173">
        <v>116605</v>
      </c>
      <c r="P65" s="173">
        <v>50</v>
      </c>
      <c r="Q65" s="173">
        <v>4220</v>
      </c>
      <c r="R65" s="173">
        <v>250</v>
      </c>
      <c r="S65" s="173">
        <v>21120</v>
      </c>
      <c r="T65" s="173">
        <v>10</v>
      </c>
      <c r="U65" s="173">
        <v>400</v>
      </c>
      <c r="V65" s="173">
        <v>25</v>
      </c>
      <c r="W65" s="173">
        <v>2111.75</v>
      </c>
      <c r="X65" s="173">
        <v>25</v>
      </c>
      <c r="Y65" s="173">
        <v>2111.75</v>
      </c>
      <c r="Z65" s="173">
        <v>0</v>
      </c>
      <c r="AA65" s="173">
        <v>0</v>
      </c>
      <c r="AB65" s="173">
        <v>45</v>
      </c>
      <c r="AC65" s="173">
        <v>4627.3500000000004</v>
      </c>
      <c r="AD65" s="173">
        <v>0</v>
      </c>
      <c r="AE65" s="173">
        <v>0</v>
      </c>
      <c r="AF65" s="173">
        <v>0</v>
      </c>
      <c r="AG65" s="173">
        <v>0</v>
      </c>
      <c r="AH65" s="173">
        <v>0</v>
      </c>
      <c r="AI65" s="173">
        <v>0</v>
      </c>
      <c r="AJ65" s="173">
        <v>0</v>
      </c>
      <c r="AK65" s="173">
        <v>0</v>
      </c>
      <c r="AL65" s="173">
        <v>200</v>
      </c>
      <c r="AM65" s="173">
        <v>9600</v>
      </c>
      <c r="AN65" s="173">
        <v>20</v>
      </c>
      <c r="AO65" s="173">
        <v>8600</v>
      </c>
    </row>
    <row r="66" spans="1:41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3">
        <f>J66+N66+R66+V66+Z66+AD66+AH66+AL66</f>
        <v>15332</v>
      </c>
      <c r="G66" s="173">
        <f>K66+O66+S66+W66+AA66+AE66+AI66+AM66</f>
        <v>546042.03</v>
      </c>
      <c r="H66" s="173">
        <f>L66+P66+T66+X66+AB66+AF66+AJ66+AN66</f>
        <v>2701</v>
      </c>
      <c r="I66" s="173">
        <f>M66+Q66+U66+Y66+AC66+AG66+AK66+AO66</f>
        <v>77237.7</v>
      </c>
      <c r="J66" s="173">
        <v>523</v>
      </c>
      <c r="K66" s="173">
        <v>16661.3</v>
      </c>
      <c r="L66" s="173">
        <v>257</v>
      </c>
      <c r="M66" s="173">
        <v>1352</v>
      </c>
      <c r="N66" s="173">
        <v>2028</v>
      </c>
      <c r="O66" s="173">
        <v>107418.5</v>
      </c>
      <c r="P66" s="173">
        <v>390</v>
      </c>
      <c r="Q66" s="173">
        <v>14940.3</v>
      </c>
      <c r="R66" s="173">
        <v>3615</v>
      </c>
      <c r="S66" s="173">
        <v>139578.82999999999</v>
      </c>
      <c r="T66" s="173">
        <v>172</v>
      </c>
      <c r="U66" s="173">
        <v>6253.3</v>
      </c>
      <c r="V66" s="173">
        <v>1047</v>
      </c>
      <c r="W66" s="173">
        <v>41649</v>
      </c>
      <c r="X66" s="173">
        <v>195</v>
      </c>
      <c r="Y66" s="173">
        <v>6386</v>
      </c>
      <c r="Z66" s="173">
        <v>391</v>
      </c>
      <c r="AA66" s="173">
        <v>13132.01</v>
      </c>
      <c r="AB66" s="173">
        <v>150</v>
      </c>
      <c r="AC66" s="173">
        <v>5800</v>
      </c>
      <c r="AD66" s="173">
        <v>80</v>
      </c>
      <c r="AE66" s="173">
        <v>2567</v>
      </c>
      <c r="AF66" s="173">
        <v>50</v>
      </c>
      <c r="AG66" s="173">
        <v>1375</v>
      </c>
      <c r="AH66" s="173">
        <v>3930</v>
      </c>
      <c r="AI66" s="173">
        <v>107035</v>
      </c>
      <c r="AJ66" s="173">
        <v>577</v>
      </c>
      <c r="AK66" s="173">
        <v>19303</v>
      </c>
      <c r="AL66" s="173">
        <v>3718</v>
      </c>
      <c r="AM66" s="173">
        <v>118000.39</v>
      </c>
      <c r="AN66" s="173">
        <v>910</v>
      </c>
      <c r="AO66" s="173">
        <v>21828.1</v>
      </c>
    </row>
    <row r="67" spans="1:41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173">
        <f>J67+N67+R67+V67+Z67+AD67+AH67+AL67</f>
        <v>0</v>
      </c>
      <c r="G67" s="173">
        <f>K67+O67+S67+W67+AA67+AE67+AI67+AM67</f>
        <v>0</v>
      </c>
      <c r="H67" s="173">
        <f>L67+P67+T67+X67+AB67+AF67+AJ67+AN67</f>
        <v>30</v>
      </c>
      <c r="I67" s="173">
        <f>M67+Q67+U67+Y67+AC67+AG67+AK67+AO67</f>
        <v>480</v>
      </c>
      <c r="J67" s="173">
        <v>0</v>
      </c>
      <c r="K67" s="173">
        <v>0</v>
      </c>
      <c r="L67" s="173">
        <v>0</v>
      </c>
      <c r="M67" s="173">
        <v>0</v>
      </c>
      <c r="N67" s="173">
        <v>0</v>
      </c>
      <c r="O67" s="173">
        <v>0</v>
      </c>
      <c r="P67" s="173">
        <v>0</v>
      </c>
      <c r="Q67" s="173">
        <v>0</v>
      </c>
      <c r="R67" s="173">
        <v>0</v>
      </c>
      <c r="S67" s="173">
        <v>0</v>
      </c>
      <c r="T67" s="173">
        <v>0</v>
      </c>
      <c r="U67" s="173">
        <v>0</v>
      </c>
      <c r="V67" s="173">
        <v>0</v>
      </c>
      <c r="W67" s="173">
        <v>0</v>
      </c>
      <c r="X67" s="173">
        <v>0</v>
      </c>
      <c r="Y67" s="173">
        <v>0</v>
      </c>
      <c r="Z67" s="173">
        <v>0</v>
      </c>
      <c r="AA67" s="173">
        <v>0</v>
      </c>
      <c r="AB67" s="173">
        <v>30</v>
      </c>
      <c r="AC67" s="173">
        <v>480</v>
      </c>
      <c r="AD67" s="173">
        <v>0</v>
      </c>
      <c r="AE67" s="173">
        <v>0</v>
      </c>
      <c r="AF67" s="173">
        <v>0</v>
      </c>
      <c r="AG67" s="173">
        <v>0</v>
      </c>
      <c r="AH67" s="173">
        <v>0</v>
      </c>
      <c r="AI67" s="173">
        <v>0</v>
      </c>
      <c r="AJ67" s="173">
        <v>0</v>
      </c>
      <c r="AK67" s="173">
        <v>0</v>
      </c>
      <c r="AL67" s="173">
        <v>0</v>
      </c>
      <c r="AM67" s="173">
        <v>0</v>
      </c>
      <c r="AN67" s="173">
        <v>0</v>
      </c>
      <c r="AO67" s="173">
        <v>0</v>
      </c>
    </row>
    <row r="68" spans="1:41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173">
        <f>J68+N68+R68+V68+Z68+AD68+AH68+AL68</f>
        <v>80</v>
      </c>
      <c r="G68" s="173">
        <f>K68+O68+S68+W68+AA68+AE68+AI68+AM68</f>
        <v>2496</v>
      </c>
      <c r="H68" s="173">
        <f>L68+P68+T68+X68+AB68+AF68+AJ68+AN68</f>
        <v>80</v>
      </c>
      <c r="I68" s="173">
        <f>M68+Q68+U68+Y68+AC68+AG68+AK68+AO68</f>
        <v>5540</v>
      </c>
      <c r="J68" s="173">
        <v>0</v>
      </c>
      <c r="K68" s="173">
        <v>0</v>
      </c>
      <c r="L68" s="173">
        <v>0</v>
      </c>
      <c r="M68" s="173">
        <v>0</v>
      </c>
      <c r="N68" s="173">
        <v>0</v>
      </c>
      <c r="O68" s="173">
        <v>0</v>
      </c>
      <c r="P68" s="173">
        <v>0</v>
      </c>
      <c r="Q68" s="173">
        <v>0</v>
      </c>
      <c r="R68" s="173">
        <v>80</v>
      </c>
      <c r="S68" s="173">
        <v>2496</v>
      </c>
      <c r="T68" s="173">
        <v>50</v>
      </c>
      <c r="U68" s="173">
        <v>5000</v>
      </c>
      <c r="V68" s="173">
        <v>0</v>
      </c>
      <c r="W68" s="173">
        <v>0</v>
      </c>
      <c r="X68" s="173">
        <v>0</v>
      </c>
      <c r="Y68" s="173">
        <v>0</v>
      </c>
      <c r="Z68" s="173">
        <v>0</v>
      </c>
      <c r="AA68" s="173">
        <v>0</v>
      </c>
      <c r="AB68" s="173">
        <v>30</v>
      </c>
      <c r="AC68" s="173">
        <v>540</v>
      </c>
      <c r="AD68" s="173">
        <v>0</v>
      </c>
      <c r="AE68" s="173">
        <v>0</v>
      </c>
      <c r="AF68" s="173">
        <v>0</v>
      </c>
      <c r="AG68" s="173">
        <v>0</v>
      </c>
      <c r="AH68" s="173">
        <v>0</v>
      </c>
      <c r="AI68" s="173">
        <v>0</v>
      </c>
      <c r="AJ68" s="173">
        <v>0</v>
      </c>
      <c r="AK68" s="173">
        <v>0</v>
      </c>
      <c r="AL68" s="173">
        <v>0</v>
      </c>
      <c r="AM68" s="173">
        <v>0</v>
      </c>
      <c r="AN68" s="173">
        <v>0</v>
      </c>
      <c r="AO68" s="173">
        <v>0</v>
      </c>
    </row>
    <row r="69" spans="1:41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173">
        <f>J69+N69+R69+V69+Z69+AD69+AH69+AL69</f>
        <v>0</v>
      </c>
      <c r="G69" s="173">
        <f>K69+O69+S69+W69+AA69+AE69+AI69+AM69</f>
        <v>0</v>
      </c>
      <c r="H69" s="173">
        <f>L69+P69+T69+X69+AB69+AF69+AJ69+AN69</f>
        <v>30</v>
      </c>
      <c r="I69" s="173">
        <f>M69+Q69+U69+Y69+AC69+AG69+AK69+AO69</f>
        <v>640</v>
      </c>
      <c r="J69" s="173">
        <v>0</v>
      </c>
      <c r="K69" s="173">
        <v>0</v>
      </c>
      <c r="L69" s="173">
        <v>0</v>
      </c>
      <c r="M69" s="173">
        <v>0</v>
      </c>
      <c r="N69" s="173">
        <v>0</v>
      </c>
      <c r="O69" s="173">
        <v>0</v>
      </c>
      <c r="P69" s="173">
        <v>0</v>
      </c>
      <c r="Q69" s="173">
        <v>0</v>
      </c>
      <c r="R69" s="173">
        <v>0</v>
      </c>
      <c r="S69" s="173">
        <v>0</v>
      </c>
      <c r="T69" s="173">
        <v>0</v>
      </c>
      <c r="U69" s="173">
        <v>0</v>
      </c>
      <c r="V69" s="173">
        <v>0</v>
      </c>
      <c r="W69" s="173">
        <v>0</v>
      </c>
      <c r="X69" s="173">
        <v>0</v>
      </c>
      <c r="Y69" s="173">
        <v>0</v>
      </c>
      <c r="Z69" s="173">
        <v>0</v>
      </c>
      <c r="AA69" s="173">
        <v>0</v>
      </c>
      <c r="AB69" s="173">
        <v>30</v>
      </c>
      <c r="AC69" s="173">
        <v>640</v>
      </c>
      <c r="AD69" s="173">
        <v>0</v>
      </c>
      <c r="AE69" s="173">
        <v>0</v>
      </c>
      <c r="AF69" s="173">
        <v>0</v>
      </c>
      <c r="AG69" s="173">
        <v>0</v>
      </c>
      <c r="AH69" s="173">
        <v>0</v>
      </c>
      <c r="AI69" s="173">
        <v>0</v>
      </c>
      <c r="AJ69" s="173">
        <v>0</v>
      </c>
      <c r="AK69" s="173">
        <v>0</v>
      </c>
      <c r="AL69" s="173">
        <v>0</v>
      </c>
      <c r="AM69" s="173">
        <v>0</v>
      </c>
      <c r="AN69" s="173">
        <v>0</v>
      </c>
      <c r="AO69" s="173">
        <v>0</v>
      </c>
    </row>
    <row r="70" spans="1:41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3">
        <f>J70+N70+R70+V70+Z70+AD70+AH70+AL70</f>
        <v>2530</v>
      </c>
      <c r="G70" s="173">
        <f>K70+O70+S70+W70+AA70+AE70+AI70+AM70</f>
        <v>661459.19999999995</v>
      </c>
      <c r="H70" s="173">
        <f>L70+P70+T70+X70+AB70+AF70+AJ70+AN70</f>
        <v>6809</v>
      </c>
      <c r="I70" s="173">
        <f>M70+Q70+U70+Y70+AC70+AG70+AK70+AO70</f>
        <v>5591365.3399999999</v>
      </c>
      <c r="J70" s="173">
        <v>0</v>
      </c>
      <c r="K70" s="173">
        <v>0</v>
      </c>
      <c r="L70" s="173">
        <v>400</v>
      </c>
      <c r="M70" s="173">
        <v>131333.34</v>
      </c>
      <c r="N70" s="173">
        <v>0</v>
      </c>
      <c r="O70" s="173">
        <v>0</v>
      </c>
      <c r="P70" s="173">
        <v>1100</v>
      </c>
      <c r="Q70" s="173">
        <v>305500</v>
      </c>
      <c r="R70" s="173">
        <v>1410</v>
      </c>
      <c r="S70" s="173">
        <v>404544</v>
      </c>
      <c r="T70" s="173">
        <v>100</v>
      </c>
      <c r="U70" s="173">
        <v>40000</v>
      </c>
      <c r="V70" s="173">
        <v>0</v>
      </c>
      <c r="W70" s="173">
        <v>0</v>
      </c>
      <c r="X70" s="173">
        <v>100</v>
      </c>
      <c r="Y70" s="173">
        <v>30000</v>
      </c>
      <c r="Z70" s="173">
        <v>0</v>
      </c>
      <c r="AA70" s="173">
        <v>0</v>
      </c>
      <c r="AB70" s="173">
        <v>150</v>
      </c>
      <c r="AC70" s="173">
        <v>45000</v>
      </c>
      <c r="AD70" s="173">
        <v>0</v>
      </c>
      <c r="AE70" s="173">
        <v>0</v>
      </c>
      <c r="AF70" s="173">
        <v>0</v>
      </c>
      <c r="AG70" s="173">
        <v>0</v>
      </c>
      <c r="AH70" s="173">
        <v>0</v>
      </c>
      <c r="AI70" s="173">
        <v>0</v>
      </c>
      <c r="AJ70" s="173">
        <v>100</v>
      </c>
      <c r="AK70" s="173">
        <v>40000</v>
      </c>
      <c r="AL70" s="173">
        <v>1120</v>
      </c>
      <c r="AM70" s="173">
        <v>256915.20000000001</v>
      </c>
      <c r="AN70" s="173">
        <v>4859</v>
      </c>
      <c r="AO70" s="173">
        <v>4999532</v>
      </c>
    </row>
    <row r="71" spans="1:41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173">
        <f>J71+N71+R71+V71+Z71+AD71+AH71+AL71</f>
        <v>0</v>
      </c>
      <c r="G71" s="173">
        <f>K71+O71+S71+W71+AA71+AE71+AI71+AM71</f>
        <v>0</v>
      </c>
      <c r="H71" s="173">
        <f>L71+P71+T71+X71+AB71+AF71+AJ71+AN71</f>
        <v>3290</v>
      </c>
      <c r="I71" s="173">
        <f>M71+Q71+U71+Y71+AC71+AG71+AK71+AO71</f>
        <v>902057</v>
      </c>
      <c r="J71" s="173">
        <v>0</v>
      </c>
      <c r="K71" s="173">
        <v>0</v>
      </c>
      <c r="L71" s="173">
        <v>0</v>
      </c>
      <c r="M71" s="173">
        <v>0</v>
      </c>
      <c r="N71" s="173">
        <v>0</v>
      </c>
      <c r="O71" s="173">
        <v>0</v>
      </c>
      <c r="P71" s="173">
        <v>530</v>
      </c>
      <c r="Q71" s="173">
        <v>125580</v>
      </c>
      <c r="R71" s="173">
        <v>0</v>
      </c>
      <c r="S71" s="173">
        <v>0</v>
      </c>
      <c r="T71" s="173">
        <v>0</v>
      </c>
      <c r="U71" s="173">
        <v>0</v>
      </c>
      <c r="V71" s="173">
        <v>0</v>
      </c>
      <c r="W71" s="173">
        <v>0</v>
      </c>
      <c r="X71" s="173">
        <v>0</v>
      </c>
      <c r="Y71" s="173">
        <v>0</v>
      </c>
      <c r="Z71" s="173">
        <v>0</v>
      </c>
      <c r="AA71" s="173">
        <v>0</v>
      </c>
      <c r="AB71" s="173">
        <v>50</v>
      </c>
      <c r="AC71" s="173">
        <v>15500</v>
      </c>
      <c r="AD71" s="173">
        <v>0</v>
      </c>
      <c r="AE71" s="173">
        <v>0</v>
      </c>
      <c r="AF71" s="173">
        <v>0</v>
      </c>
      <c r="AG71" s="173">
        <v>0</v>
      </c>
      <c r="AH71" s="173">
        <v>0</v>
      </c>
      <c r="AI71" s="173">
        <v>0</v>
      </c>
      <c r="AJ71" s="173">
        <v>2330</v>
      </c>
      <c r="AK71" s="173">
        <v>551977</v>
      </c>
      <c r="AL71" s="173">
        <v>0</v>
      </c>
      <c r="AM71" s="173">
        <v>0</v>
      </c>
      <c r="AN71" s="173">
        <v>380</v>
      </c>
      <c r="AO71" s="173">
        <v>209000</v>
      </c>
    </row>
    <row r="72" spans="1:41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173">
        <f>J72+N72+R72+V72+Z72+AD72+AH72+AL72</f>
        <v>0</v>
      </c>
      <c r="G72" s="173">
        <f>K72+O72+S72+W72+AA72+AE72+AI72+AM72</f>
        <v>0</v>
      </c>
      <c r="H72" s="173">
        <f>L72+P72+T72+X72+AB72+AF72+AJ72+AN72</f>
        <v>410</v>
      </c>
      <c r="I72" s="173">
        <f>M72+Q72+U72+Y72+AC72+AG72+AK72+AO72</f>
        <v>181250</v>
      </c>
      <c r="J72" s="173">
        <v>0</v>
      </c>
      <c r="K72" s="173">
        <v>0</v>
      </c>
      <c r="L72" s="173">
        <v>60</v>
      </c>
      <c r="M72" s="173">
        <v>21000</v>
      </c>
      <c r="N72" s="173">
        <v>0</v>
      </c>
      <c r="O72" s="173">
        <v>0</v>
      </c>
      <c r="P72" s="173">
        <v>0</v>
      </c>
      <c r="Q72" s="173">
        <v>0</v>
      </c>
      <c r="R72" s="173">
        <v>0</v>
      </c>
      <c r="S72" s="173">
        <v>0</v>
      </c>
      <c r="T72" s="173">
        <v>0</v>
      </c>
      <c r="U72" s="173">
        <v>0</v>
      </c>
      <c r="V72" s="173">
        <v>0</v>
      </c>
      <c r="W72" s="173">
        <v>0</v>
      </c>
      <c r="X72" s="173">
        <v>0</v>
      </c>
      <c r="Y72" s="173">
        <v>0</v>
      </c>
      <c r="Z72" s="173">
        <v>0</v>
      </c>
      <c r="AA72" s="173">
        <v>0</v>
      </c>
      <c r="AB72" s="173">
        <v>50</v>
      </c>
      <c r="AC72" s="173">
        <v>16250</v>
      </c>
      <c r="AD72" s="173">
        <v>0</v>
      </c>
      <c r="AE72" s="173">
        <v>0</v>
      </c>
      <c r="AF72" s="173">
        <v>0</v>
      </c>
      <c r="AG72" s="173">
        <v>0</v>
      </c>
      <c r="AH72" s="173">
        <v>0</v>
      </c>
      <c r="AI72" s="173">
        <v>0</v>
      </c>
      <c r="AJ72" s="173">
        <v>0</v>
      </c>
      <c r="AK72" s="173">
        <v>0</v>
      </c>
      <c r="AL72" s="173">
        <v>0</v>
      </c>
      <c r="AM72" s="173">
        <v>0</v>
      </c>
      <c r="AN72" s="173">
        <v>300</v>
      </c>
      <c r="AO72" s="173">
        <v>144000</v>
      </c>
    </row>
    <row r="73" spans="1:41" ht="15.75" x14ac:dyDescent="0.25">
      <c r="A73" s="296"/>
      <c r="B73" s="13" t="s">
        <v>127</v>
      </c>
      <c r="C73" s="13" t="s">
        <v>132</v>
      </c>
      <c r="D73" s="6" t="s">
        <v>51</v>
      </c>
      <c r="E73" s="13" t="s">
        <v>52</v>
      </c>
      <c r="F73" s="173">
        <f>J73+N73+R73+V73+Z73+AD73+AH73+AL73</f>
        <v>0</v>
      </c>
      <c r="G73" s="173">
        <f>K73+O73+S73+W73+AA73+AE73+AI73+AM73</f>
        <v>0</v>
      </c>
      <c r="H73" s="173">
        <f>L73+P73+T73+X73+AB73+AF73+AJ73+AN73</f>
        <v>100</v>
      </c>
      <c r="I73" s="173">
        <f>M73+Q73+U73+Y73+AC73+AG73+AK73+AO73</f>
        <v>27500</v>
      </c>
      <c r="J73" s="173">
        <v>0</v>
      </c>
      <c r="K73" s="173">
        <v>0</v>
      </c>
      <c r="L73" s="173">
        <v>0</v>
      </c>
      <c r="M73" s="173">
        <v>0</v>
      </c>
      <c r="N73" s="173">
        <v>0</v>
      </c>
      <c r="O73" s="173">
        <v>0</v>
      </c>
      <c r="P73" s="173">
        <v>0</v>
      </c>
      <c r="Q73" s="173">
        <v>0</v>
      </c>
      <c r="R73" s="173">
        <v>0</v>
      </c>
      <c r="S73" s="173">
        <v>0</v>
      </c>
      <c r="T73" s="173">
        <v>0</v>
      </c>
      <c r="U73" s="173">
        <v>0</v>
      </c>
      <c r="V73" s="173">
        <v>0</v>
      </c>
      <c r="W73" s="173">
        <v>0</v>
      </c>
      <c r="X73" s="173">
        <v>0</v>
      </c>
      <c r="Y73" s="173">
        <v>0</v>
      </c>
      <c r="Z73" s="173">
        <v>0</v>
      </c>
      <c r="AA73" s="173">
        <v>0</v>
      </c>
      <c r="AB73" s="173">
        <v>50</v>
      </c>
      <c r="AC73" s="173">
        <v>17500</v>
      </c>
      <c r="AD73" s="173">
        <v>0</v>
      </c>
      <c r="AE73" s="173">
        <v>0</v>
      </c>
      <c r="AF73" s="173">
        <v>50</v>
      </c>
      <c r="AG73" s="173">
        <v>10000</v>
      </c>
      <c r="AH73" s="173">
        <v>0</v>
      </c>
      <c r="AI73" s="173">
        <v>0</v>
      </c>
      <c r="AJ73" s="173">
        <v>0</v>
      </c>
      <c r="AK73" s="173">
        <v>0</v>
      </c>
      <c r="AL73" s="173">
        <v>0</v>
      </c>
      <c r="AM73" s="173">
        <v>0</v>
      </c>
      <c r="AN73" s="173">
        <v>0</v>
      </c>
      <c r="AO73" s="173">
        <v>0</v>
      </c>
    </row>
    <row r="74" spans="1:41" ht="15.75" x14ac:dyDescent="0.25">
      <c r="A74" s="296">
        <v>23</v>
      </c>
      <c r="B74" s="13" t="s">
        <v>133</v>
      </c>
      <c r="C74" s="13" t="s">
        <v>134</v>
      </c>
      <c r="D74" s="13" t="s">
        <v>135</v>
      </c>
      <c r="E74" s="13" t="s">
        <v>52</v>
      </c>
      <c r="F74" s="173">
        <f>J74+N74+R74+V74+Z74+AD74+AH74+AL74</f>
        <v>9887</v>
      </c>
      <c r="G74" s="173">
        <f>K74+O74+S74+W74+AA74+AE74+AI74+AM74</f>
        <v>1754469.63</v>
      </c>
      <c r="H74" s="173">
        <f>L74+P74+T74+X74+AB74+AF74+AJ74+AN74</f>
        <v>420</v>
      </c>
      <c r="I74" s="173">
        <f>M74+Q74+U74+Y74+AC74+AG74+AK74+AO74</f>
        <v>51667.55</v>
      </c>
      <c r="J74" s="173">
        <v>1102</v>
      </c>
      <c r="K74" s="173">
        <v>19471.13</v>
      </c>
      <c r="L74" s="173">
        <v>20</v>
      </c>
      <c r="M74" s="173">
        <v>1000</v>
      </c>
      <c r="N74" s="173">
        <v>3660</v>
      </c>
      <c r="O74" s="173">
        <v>1072683.27</v>
      </c>
      <c r="P74" s="173">
        <v>0</v>
      </c>
      <c r="Q74" s="173">
        <v>0</v>
      </c>
      <c r="R74" s="173">
        <v>1867</v>
      </c>
      <c r="S74" s="173">
        <v>376930.58</v>
      </c>
      <c r="T74" s="173">
        <v>10</v>
      </c>
      <c r="U74" s="173">
        <v>4000</v>
      </c>
      <c r="V74" s="173">
        <v>0</v>
      </c>
      <c r="W74" s="173">
        <v>0</v>
      </c>
      <c r="X74" s="173">
        <v>0</v>
      </c>
      <c r="Y74" s="173">
        <v>0</v>
      </c>
      <c r="Z74" s="173">
        <v>288</v>
      </c>
      <c r="AA74" s="173">
        <v>22587.55</v>
      </c>
      <c r="AB74" s="173">
        <v>50</v>
      </c>
      <c r="AC74" s="173">
        <v>3000</v>
      </c>
      <c r="AD74" s="173">
        <v>0</v>
      </c>
      <c r="AE74" s="173">
        <v>0</v>
      </c>
      <c r="AF74" s="173">
        <v>50</v>
      </c>
      <c r="AG74" s="173">
        <v>6000</v>
      </c>
      <c r="AH74" s="173">
        <v>0</v>
      </c>
      <c r="AI74" s="173">
        <v>0</v>
      </c>
      <c r="AJ74" s="173">
        <v>0</v>
      </c>
      <c r="AK74" s="173">
        <v>0</v>
      </c>
      <c r="AL74" s="173">
        <v>2970</v>
      </c>
      <c r="AM74" s="173">
        <v>262797.09999999998</v>
      </c>
      <c r="AN74" s="173">
        <v>290</v>
      </c>
      <c r="AO74" s="173">
        <v>37667.550000000003</v>
      </c>
    </row>
    <row r="75" spans="1:41" ht="15.75" x14ac:dyDescent="0.25">
      <c r="A75" s="296"/>
      <c r="B75" s="13" t="s">
        <v>136</v>
      </c>
      <c r="C75" s="13" t="s">
        <v>137</v>
      </c>
      <c r="D75" s="13" t="s">
        <v>135</v>
      </c>
      <c r="E75" s="13" t="s">
        <v>52</v>
      </c>
      <c r="F75" s="173">
        <f>J75+N75+R75+V75+Z75+AD75+AH75+AL75</f>
        <v>4900</v>
      </c>
      <c r="G75" s="173">
        <f>K75+O75+S75+W75+AA75+AE75+AI75+AM75</f>
        <v>384301.66</v>
      </c>
      <c r="H75" s="173">
        <f>L75+P75+T75+X75+AB75+AF75+AJ75+AN75</f>
        <v>520</v>
      </c>
      <c r="I75" s="173">
        <f>M75+Q75+U75+Y75+AC75+AG75+AK75+AO75</f>
        <v>44221.350000000006</v>
      </c>
      <c r="J75" s="173">
        <v>0</v>
      </c>
      <c r="K75" s="173">
        <v>0</v>
      </c>
      <c r="L75" s="173">
        <v>100</v>
      </c>
      <c r="M75" s="173">
        <v>7842</v>
      </c>
      <c r="N75" s="173">
        <v>4160</v>
      </c>
      <c r="O75" s="173">
        <v>326263.59999999998</v>
      </c>
      <c r="P75" s="173">
        <v>70</v>
      </c>
      <c r="Q75" s="173">
        <v>9705.4500000000007</v>
      </c>
      <c r="R75" s="173">
        <v>0</v>
      </c>
      <c r="S75" s="173">
        <v>0</v>
      </c>
      <c r="T75" s="173">
        <v>0</v>
      </c>
      <c r="U75" s="173">
        <v>0</v>
      </c>
      <c r="V75" s="173">
        <v>0</v>
      </c>
      <c r="W75" s="173">
        <v>0</v>
      </c>
      <c r="X75" s="173">
        <v>20</v>
      </c>
      <c r="Y75" s="173">
        <v>1600</v>
      </c>
      <c r="Z75" s="173">
        <v>0</v>
      </c>
      <c r="AA75" s="173">
        <v>0</v>
      </c>
      <c r="AB75" s="173">
        <v>30</v>
      </c>
      <c r="AC75" s="173">
        <v>2352.9</v>
      </c>
      <c r="AD75" s="173">
        <v>140</v>
      </c>
      <c r="AE75" s="173">
        <v>10980.06</v>
      </c>
      <c r="AF75" s="173">
        <v>50</v>
      </c>
      <c r="AG75" s="173">
        <v>8000</v>
      </c>
      <c r="AH75" s="173">
        <v>600</v>
      </c>
      <c r="AI75" s="173">
        <v>47058</v>
      </c>
      <c r="AJ75" s="173">
        <v>50</v>
      </c>
      <c r="AK75" s="173">
        <v>3921</v>
      </c>
      <c r="AL75" s="173">
        <v>0</v>
      </c>
      <c r="AM75" s="173">
        <v>0</v>
      </c>
      <c r="AN75" s="173">
        <v>200</v>
      </c>
      <c r="AO75" s="173">
        <v>10800</v>
      </c>
    </row>
    <row r="76" spans="1:41" ht="15.75" x14ac:dyDescent="0.25">
      <c r="A76" s="296"/>
      <c r="B76" s="13" t="s">
        <v>136</v>
      </c>
      <c r="C76" s="13" t="s">
        <v>138</v>
      </c>
      <c r="D76" s="13" t="s">
        <v>135</v>
      </c>
      <c r="E76" s="13" t="s">
        <v>52</v>
      </c>
      <c r="F76" s="173">
        <f>J76+N76+R76+V76+Z76+AD76+AH76+AL76</f>
        <v>0</v>
      </c>
      <c r="G76" s="173">
        <f>K76+O76+S76+W76+AA76+AE76+AI76+AM76</f>
        <v>0</v>
      </c>
      <c r="H76" s="173">
        <f>L76+P76+T76+X76+AB76+AF76+AJ76+AN76</f>
        <v>50</v>
      </c>
      <c r="I76" s="173">
        <f>M76+Q76+U76+Y76+AC76+AG76+AK76+AO76</f>
        <v>6000</v>
      </c>
      <c r="J76" s="173">
        <v>0</v>
      </c>
      <c r="K76" s="173">
        <v>0</v>
      </c>
      <c r="L76" s="173">
        <v>0</v>
      </c>
      <c r="M76" s="173">
        <v>0</v>
      </c>
      <c r="N76" s="173">
        <v>0</v>
      </c>
      <c r="O76" s="173">
        <v>0</v>
      </c>
      <c r="P76" s="173">
        <v>0</v>
      </c>
      <c r="Q76" s="173">
        <v>0</v>
      </c>
      <c r="R76" s="173">
        <v>0</v>
      </c>
      <c r="S76" s="173">
        <v>0</v>
      </c>
      <c r="T76" s="173">
        <v>0</v>
      </c>
      <c r="U76" s="173">
        <v>0</v>
      </c>
      <c r="V76" s="173">
        <v>0</v>
      </c>
      <c r="W76" s="173">
        <v>0</v>
      </c>
      <c r="X76" s="173">
        <v>0</v>
      </c>
      <c r="Y76" s="173">
        <v>0</v>
      </c>
      <c r="Z76" s="173">
        <v>0</v>
      </c>
      <c r="AA76" s="173">
        <v>0</v>
      </c>
      <c r="AB76" s="173">
        <v>50</v>
      </c>
      <c r="AC76" s="173">
        <v>6000</v>
      </c>
      <c r="AD76" s="173">
        <v>0</v>
      </c>
      <c r="AE76" s="173">
        <v>0</v>
      </c>
      <c r="AF76" s="173">
        <v>0</v>
      </c>
      <c r="AG76" s="173">
        <v>0</v>
      </c>
      <c r="AH76" s="173">
        <v>0</v>
      </c>
      <c r="AI76" s="173">
        <v>0</v>
      </c>
      <c r="AJ76" s="173">
        <v>0</v>
      </c>
      <c r="AK76" s="173">
        <v>0</v>
      </c>
      <c r="AL76" s="173">
        <v>0</v>
      </c>
      <c r="AM76" s="173">
        <v>0</v>
      </c>
      <c r="AN76" s="173">
        <v>0</v>
      </c>
      <c r="AO76" s="173">
        <v>0</v>
      </c>
    </row>
    <row r="77" spans="1:41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14" t="s">
        <v>18</v>
      </c>
      <c r="F77" s="173">
        <f>J77+N77+R77+V77+Z77+AD77+AH77+AL77</f>
        <v>127458</v>
      </c>
      <c r="G77" s="173">
        <f>K77+O77+S77+W77+AA77+AE77+AI77+AM77</f>
        <v>218409.76</v>
      </c>
      <c r="H77" s="173">
        <f>L77+P77+T77+X77+AB77+AF77+AJ77+AN77</f>
        <v>32035</v>
      </c>
      <c r="I77" s="173">
        <f>M77+Q77+U77+Y77+AC77+AG77+AK77+AO77</f>
        <v>68674.31</v>
      </c>
      <c r="J77" s="173">
        <v>3300</v>
      </c>
      <c r="K77" s="173">
        <v>3462</v>
      </c>
      <c r="L77" s="173">
        <v>1600</v>
      </c>
      <c r="M77" s="173">
        <v>8678.2999999999993</v>
      </c>
      <c r="N77" s="173">
        <v>39030</v>
      </c>
      <c r="O77" s="173">
        <v>59774.1</v>
      </c>
      <c r="P77" s="173">
        <v>4420</v>
      </c>
      <c r="Q77" s="173">
        <v>6179.4</v>
      </c>
      <c r="R77" s="173">
        <v>26548</v>
      </c>
      <c r="S77" s="173">
        <v>73818.86</v>
      </c>
      <c r="T77" s="173">
        <v>4030</v>
      </c>
      <c r="U77" s="173">
        <v>8778.2999999999993</v>
      </c>
      <c r="V77" s="173">
        <v>5030</v>
      </c>
      <c r="W77" s="173">
        <v>11270</v>
      </c>
      <c r="X77" s="173">
        <v>1450</v>
      </c>
      <c r="Y77" s="173">
        <v>2942.5</v>
      </c>
      <c r="Z77" s="173">
        <v>5340</v>
      </c>
      <c r="AA77" s="173">
        <v>8906</v>
      </c>
      <c r="AB77" s="173">
        <v>1600</v>
      </c>
      <c r="AC77" s="173">
        <v>2263</v>
      </c>
      <c r="AD77" s="173">
        <v>6073</v>
      </c>
      <c r="AE77" s="173">
        <v>9748.9</v>
      </c>
      <c r="AF77" s="173">
        <v>750</v>
      </c>
      <c r="AG77" s="173">
        <v>1752</v>
      </c>
      <c r="AH77" s="173">
        <v>27767</v>
      </c>
      <c r="AI77" s="173">
        <v>33306.949999999997</v>
      </c>
      <c r="AJ77" s="173">
        <v>8560</v>
      </c>
      <c r="AK77" s="173">
        <v>18713</v>
      </c>
      <c r="AL77" s="173">
        <v>14370</v>
      </c>
      <c r="AM77" s="173">
        <v>18122.95</v>
      </c>
      <c r="AN77" s="173">
        <v>9625</v>
      </c>
      <c r="AO77" s="173">
        <v>19367.809999999998</v>
      </c>
    </row>
    <row r="78" spans="1:41" ht="15.75" x14ac:dyDescent="0.25">
      <c r="A78" s="296"/>
      <c r="B78" s="5" t="s">
        <v>142</v>
      </c>
      <c r="C78" s="6" t="s">
        <v>143</v>
      </c>
      <c r="D78" s="6" t="s">
        <v>141</v>
      </c>
      <c r="E78" s="14" t="s">
        <v>18</v>
      </c>
      <c r="F78" s="173">
        <f>J78+N78+R78+V78+Z78+AD78+AH78+AL78</f>
        <v>8410</v>
      </c>
      <c r="G78" s="173">
        <f>K78+O78+S78+W78+AA78+AE78+AI78+AM78</f>
        <v>17116.05</v>
      </c>
      <c r="H78" s="173">
        <f>L78+P78+T78+X78+AB78+AF78+AJ78+AN78</f>
        <v>5850</v>
      </c>
      <c r="I78" s="173">
        <f>M78+Q78+U78+Y78+AC78+AG78+AK78+AO78</f>
        <v>47470.82</v>
      </c>
      <c r="J78" s="173">
        <v>0</v>
      </c>
      <c r="K78" s="173">
        <v>0</v>
      </c>
      <c r="L78" s="173">
        <v>0</v>
      </c>
      <c r="M78" s="173">
        <v>0</v>
      </c>
      <c r="N78" s="173">
        <v>0</v>
      </c>
      <c r="O78" s="173">
        <v>0</v>
      </c>
      <c r="P78" s="173">
        <v>0</v>
      </c>
      <c r="Q78" s="173">
        <v>0</v>
      </c>
      <c r="R78" s="173">
        <v>3000</v>
      </c>
      <c r="S78" s="173">
        <v>4899</v>
      </c>
      <c r="T78" s="173">
        <v>1120</v>
      </c>
      <c r="U78" s="173">
        <v>1910.3200000000002</v>
      </c>
      <c r="V78" s="173">
        <v>640</v>
      </c>
      <c r="W78" s="173">
        <v>1216</v>
      </c>
      <c r="X78" s="173">
        <v>1020</v>
      </c>
      <c r="Y78" s="173">
        <v>1292</v>
      </c>
      <c r="Z78" s="173">
        <v>0</v>
      </c>
      <c r="AA78" s="173">
        <v>0</v>
      </c>
      <c r="AB78" s="173">
        <v>150</v>
      </c>
      <c r="AC78" s="173">
        <v>332.5</v>
      </c>
      <c r="AD78" s="173">
        <v>0</v>
      </c>
      <c r="AE78" s="173">
        <v>0</v>
      </c>
      <c r="AF78" s="173">
        <v>0</v>
      </c>
      <c r="AG78" s="173">
        <v>0</v>
      </c>
      <c r="AH78" s="173">
        <v>1530</v>
      </c>
      <c r="AI78" s="173">
        <v>2142</v>
      </c>
      <c r="AJ78" s="173">
        <v>3080</v>
      </c>
      <c r="AK78" s="173">
        <v>42832</v>
      </c>
      <c r="AL78" s="173">
        <v>3240</v>
      </c>
      <c r="AM78" s="173">
        <v>8859.0499999999993</v>
      </c>
      <c r="AN78" s="173">
        <v>480</v>
      </c>
      <c r="AO78" s="173">
        <v>1104</v>
      </c>
    </row>
    <row r="79" spans="1:41" ht="15.75" x14ac:dyDescent="0.25">
      <c r="A79" s="296"/>
      <c r="B79" s="5" t="s">
        <v>142</v>
      </c>
      <c r="C79" s="6" t="s">
        <v>144</v>
      </c>
      <c r="D79" s="6" t="s">
        <v>141</v>
      </c>
      <c r="E79" s="6" t="s">
        <v>10</v>
      </c>
      <c r="F79" s="173">
        <f>J79+N79+R79+V79+Z79+AD79+AH79+AL79</f>
        <v>0</v>
      </c>
      <c r="G79" s="173">
        <f>K79+O79+S79+W79+AA79+AE79+AI79+AM79</f>
        <v>0</v>
      </c>
      <c r="H79" s="173">
        <f>L79+P79+T79+X79+AB79+AF79+AJ79+AN79</f>
        <v>2303</v>
      </c>
      <c r="I79" s="173">
        <f>M79+Q79+U79+Y79+AC79+AG79+AK79+AO79</f>
        <v>165968</v>
      </c>
      <c r="J79" s="173">
        <v>0</v>
      </c>
      <c r="K79" s="173">
        <v>0</v>
      </c>
      <c r="L79" s="173">
        <v>1000</v>
      </c>
      <c r="M79" s="173">
        <v>70000</v>
      </c>
      <c r="N79" s="173">
        <v>0</v>
      </c>
      <c r="O79" s="173">
        <v>0</v>
      </c>
      <c r="P79" s="173">
        <v>33</v>
      </c>
      <c r="Q79" s="173">
        <v>16500</v>
      </c>
      <c r="R79" s="173">
        <v>0</v>
      </c>
      <c r="S79" s="173">
        <v>0</v>
      </c>
      <c r="T79" s="173">
        <v>0</v>
      </c>
      <c r="U79" s="173">
        <v>0</v>
      </c>
      <c r="V79" s="173">
        <v>0</v>
      </c>
      <c r="W79" s="173">
        <v>0</v>
      </c>
      <c r="X79" s="173">
        <v>200</v>
      </c>
      <c r="Y79" s="173">
        <v>286</v>
      </c>
      <c r="Z79" s="173">
        <v>0</v>
      </c>
      <c r="AA79" s="173">
        <v>0</v>
      </c>
      <c r="AB79" s="173">
        <v>100</v>
      </c>
      <c r="AC79" s="173">
        <v>11000</v>
      </c>
      <c r="AD79" s="173">
        <v>0</v>
      </c>
      <c r="AE79" s="173">
        <v>0</v>
      </c>
      <c r="AF79" s="173">
        <v>700</v>
      </c>
      <c r="AG79" s="173">
        <v>2432</v>
      </c>
      <c r="AH79" s="173">
        <v>0</v>
      </c>
      <c r="AI79" s="173">
        <v>0</v>
      </c>
      <c r="AJ79" s="173">
        <v>20</v>
      </c>
      <c r="AK79" s="173">
        <v>0</v>
      </c>
      <c r="AL79" s="173">
        <v>0</v>
      </c>
      <c r="AM79" s="173">
        <v>0</v>
      </c>
      <c r="AN79" s="173">
        <v>250</v>
      </c>
      <c r="AO79" s="173">
        <v>65750</v>
      </c>
    </row>
    <row r="80" spans="1:41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14" t="s">
        <v>18</v>
      </c>
      <c r="F80" s="173">
        <f>J80+N80+R80+V80+Z80+AD80+AH80+AL80</f>
        <v>268</v>
      </c>
      <c r="G80" s="173">
        <f>K80+O80+S80+W80+AA80+AE80+AI80+AM80</f>
        <v>26418</v>
      </c>
      <c r="H80" s="173">
        <f>L80+P80+T80+X80+AB80+AF80+AJ80+AN80</f>
        <v>4002</v>
      </c>
      <c r="I80" s="173">
        <f>M80+Q80+U80+Y80+AC80+AG80+AK80+AO80</f>
        <v>674969.5</v>
      </c>
      <c r="J80" s="173">
        <v>0</v>
      </c>
      <c r="K80" s="173">
        <v>0</v>
      </c>
      <c r="L80" s="173">
        <v>100</v>
      </c>
      <c r="M80" s="173">
        <v>1600</v>
      </c>
      <c r="N80" s="173">
        <v>0</v>
      </c>
      <c r="O80" s="173">
        <v>0</v>
      </c>
      <c r="P80" s="173">
        <v>100</v>
      </c>
      <c r="Q80" s="173">
        <v>1766.7</v>
      </c>
      <c r="R80" s="173">
        <v>0</v>
      </c>
      <c r="S80" s="173">
        <v>0</v>
      </c>
      <c r="T80" s="173">
        <v>300</v>
      </c>
      <c r="U80" s="173">
        <v>1500</v>
      </c>
      <c r="V80" s="173">
        <v>168</v>
      </c>
      <c r="W80" s="173">
        <v>2418</v>
      </c>
      <c r="X80" s="173">
        <v>112</v>
      </c>
      <c r="Y80" s="173">
        <v>1612.8</v>
      </c>
      <c r="Z80" s="173">
        <v>0</v>
      </c>
      <c r="AA80" s="173">
        <v>0</v>
      </c>
      <c r="AB80" s="173">
        <v>100</v>
      </c>
      <c r="AC80" s="173">
        <v>1500</v>
      </c>
      <c r="AD80" s="173">
        <v>0</v>
      </c>
      <c r="AE80" s="173">
        <v>0</v>
      </c>
      <c r="AF80" s="173">
        <v>0</v>
      </c>
      <c r="AG80" s="173">
        <v>0</v>
      </c>
      <c r="AH80" s="173">
        <v>100</v>
      </c>
      <c r="AI80" s="173">
        <v>24000</v>
      </c>
      <c r="AJ80" s="173">
        <v>290</v>
      </c>
      <c r="AK80" s="173">
        <v>6990</v>
      </c>
      <c r="AL80" s="173">
        <v>0</v>
      </c>
      <c r="AM80" s="173">
        <v>0</v>
      </c>
      <c r="AN80" s="173">
        <v>3000</v>
      </c>
      <c r="AO80" s="173">
        <v>660000</v>
      </c>
    </row>
    <row r="81" spans="1:41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6" t="s">
        <v>10</v>
      </c>
      <c r="F81" s="173">
        <f>J81+N81+R81+V81+Z81+AD81+AH81+AL81</f>
        <v>1579</v>
      </c>
      <c r="G81" s="173">
        <f>K81+O81+S81+W81+AA81+AE81+AI81+AM81</f>
        <v>31866.3</v>
      </c>
      <c r="H81" s="173">
        <f>L81+P81+T81+X81+AB81+AF81+AJ81+AN81</f>
        <v>876</v>
      </c>
      <c r="I81" s="173">
        <f>M81+Q81+U81+Y81+AC81+AG81+AK81+AO81</f>
        <v>54949</v>
      </c>
      <c r="J81" s="173">
        <v>0</v>
      </c>
      <c r="K81" s="173">
        <v>0</v>
      </c>
      <c r="L81" s="173">
        <v>0</v>
      </c>
      <c r="M81" s="173">
        <v>0</v>
      </c>
      <c r="N81" s="173">
        <v>141</v>
      </c>
      <c r="O81" s="173">
        <v>6583.5</v>
      </c>
      <c r="P81" s="173">
        <v>364</v>
      </c>
      <c r="Q81" s="173">
        <v>22679</v>
      </c>
      <c r="R81" s="173">
        <v>0</v>
      </c>
      <c r="S81" s="173">
        <v>0</v>
      </c>
      <c r="T81" s="173">
        <v>40</v>
      </c>
      <c r="U81" s="173">
        <v>2020</v>
      </c>
      <c r="V81" s="173">
        <v>398</v>
      </c>
      <c r="W81" s="173">
        <v>20933</v>
      </c>
      <c r="X81" s="173">
        <v>292</v>
      </c>
      <c r="Y81" s="173">
        <v>13900</v>
      </c>
      <c r="Z81" s="173">
        <v>0</v>
      </c>
      <c r="AA81" s="173">
        <v>0</v>
      </c>
      <c r="AB81" s="173">
        <v>110</v>
      </c>
      <c r="AC81" s="173">
        <v>10800</v>
      </c>
      <c r="AD81" s="173">
        <v>0</v>
      </c>
      <c r="AE81" s="173">
        <v>0</v>
      </c>
      <c r="AF81" s="173">
        <v>0</v>
      </c>
      <c r="AG81" s="173">
        <v>0</v>
      </c>
      <c r="AH81" s="173">
        <v>0</v>
      </c>
      <c r="AI81" s="173">
        <v>0</v>
      </c>
      <c r="AJ81" s="173">
        <v>10</v>
      </c>
      <c r="AK81" s="173">
        <v>0</v>
      </c>
      <c r="AL81" s="173">
        <v>1040</v>
      </c>
      <c r="AM81" s="173">
        <v>4349.8</v>
      </c>
      <c r="AN81" s="173">
        <v>60</v>
      </c>
      <c r="AO81" s="173">
        <v>5550</v>
      </c>
    </row>
    <row r="82" spans="1:41" ht="15.75" x14ac:dyDescent="0.25">
      <c r="A82" s="313"/>
      <c r="B82" s="5" t="s">
        <v>149</v>
      </c>
      <c r="C82" s="6" t="s">
        <v>74</v>
      </c>
      <c r="D82" s="6" t="s">
        <v>72</v>
      </c>
      <c r="E82" s="14" t="s">
        <v>18</v>
      </c>
      <c r="F82" s="173">
        <f>J82+N82+R82+V82+Z82+AD82+AH82+AL82</f>
        <v>30082</v>
      </c>
      <c r="G82" s="173">
        <f>K82+O82+S82+W82+AA82+AE82+AI82+AM82</f>
        <v>23692.78</v>
      </c>
      <c r="H82" s="173">
        <f>L82+P82+T82+X82+AB82+AF82+AJ82+AN82</f>
        <v>14578</v>
      </c>
      <c r="I82" s="173">
        <f>M82+Q82+U82+Y82+AC82+AG82+AK82+AO82</f>
        <v>14887.169999999998</v>
      </c>
      <c r="J82" s="173">
        <v>1450</v>
      </c>
      <c r="K82" s="173">
        <v>508.90000000000003</v>
      </c>
      <c r="L82" s="173">
        <v>450</v>
      </c>
      <c r="M82" s="173">
        <v>340</v>
      </c>
      <c r="N82" s="173">
        <v>7530</v>
      </c>
      <c r="O82" s="173">
        <v>7799.2000000000007</v>
      </c>
      <c r="P82" s="173">
        <v>6696</v>
      </c>
      <c r="Q82" s="173">
        <v>4121.4799999999996</v>
      </c>
      <c r="R82" s="173">
        <v>10330</v>
      </c>
      <c r="S82" s="173">
        <v>6486.4</v>
      </c>
      <c r="T82" s="173">
        <v>1752</v>
      </c>
      <c r="U82" s="173">
        <v>4335.6899999999996</v>
      </c>
      <c r="V82" s="173">
        <v>8534</v>
      </c>
      <c r="W82" s="173">
        <v>6388.05</v>
      </c>
      <c r="X82" s="173">
        <v>2400</v>
      </c>
      <c r="Y82" s="173">
        <v>1702</v>
      </c>
      <c r="Z82" s="173">
        <v>0</v>
      </c>
      <c r="AA82" s="173">
        <v>0</v>
      </c>
      <c r="AB82" s="173">
        <v>50</v>
      </c>
      <c r="AC82" s="173">
        <v>500</v>
      </c>
      <c r="AD82" s="173">
        <v>478</v>
      </c>
      <c r="AE82" s="173">
        <v>286.95</v>
      </c>
      <c r="AF82" s="173">
        <v>1000</v>
      </c>
      <c r="AG82" s="173">
        <v>600</v>
      </c>
      <c r="AH82" s="173">
        <v>750</v>
      </c>
      <c r="AI82" s="173">
        <v>1615.36</v>
      </c>
      <c r="AJ82" s="173">
        <v>0</v>
      </c>
      <c r="AK82" s="173">
        <v>0</v>
      </c>
      <c r="AL82" s="173">
        <v>1010</v>
      </c>
      <c r="AM82" s="173">
        <v>607.91999999999996</v>
      </c>
      <c r="AN82" s="173">
        <v>2230</v>
      </c>
      <c r="AO82" s="173">
        <v>3288</v>
      </c>
    </row>
    <row r="83" spans="1:41" ht="15.75" x14ac:dyDescent="0.25">
      <c r="A83" s="313"/>
      <c r="B83" s="5" t="s">
        <v>149</v>
      </c>
      <c r="C83" s="6" t="s">
        <v>150</v>
      </c>
      <c r="D83" s="6" t="s">
        <v>72</v>
      </c>
      <c r="E83" s="14" t="s">
        <v>18</v>
      </c>
      <c r="F83" s="173">
        <f>J83+N83+R83+V83+Z83+AD83+AH83+AL83</f>
        <v>198748</v>
      </c>
      <c r="G83" s="173">
        <f>K83+O83+S83+W83+AA83+AE83+AI83+AM83</f>
        <v>266549.23210000002</v>
      </c>
      <c r="H83" s="173">
        <f>L83+P83+T83+X83+AB83+AF83+AJ83+AN83</f>
        <v>30808</v>
      </c>
      <c r="I83" s="173">
        <f>M83+Q83+U83+Y83+AC83+AG83+AK83+AO83</f>
        <v>39787.829767441857</v>
      </c>
      <c r="J83" s="173">
        <v>17130</v>
      </c>
      <c r="K83" s="173">
        <v>92397</v>
      </c>
      <c r="L83" s="173">
        <v>732</v>
      </c>
      <c r="M83" s="173">
        <v>692</v>
      </c>
      <c r="N83" s="173">
        <v>17950</v>
      </c>
      <c r="O83" s="173">
        <v>17831.050000000003</v>
      </c>
      <c r="P83" s="173">
        <v>5966</v>
      </c>
      <c r="Q83" s="173">
        <v>6753.4400000000005</v>
      </c>
      <c r="R83" s="173">
        <v>18655</v>
      </c>
      <c r="S83" s="173">
        <v>18315.302100000001</v>
      </c>
      <c r="T83" s="173">
        <v>3580</v>
      </c>
      <c r="U83" s="173">
        <v>4964.7</v>
      </c>
      <c r="V83" s="173">
        <v>27277</v>
      </c>
      <c r="W83" s="173">
        <v>40642</v>
      </c>
      <c r="X83" s="173">
        <v>3400</v>
      </c>
      <c r="Y83" s="173">
        <v>2452</v>
      </c>
      <c r="Z83" s="173">
        <v>12770</v>
      </c>
      <c r="AA83" s="173">
        <v>11001.31</v>
      </c>
      <c r="AB83" s="173">
        <v>1200</v>
      </c>
      <c r="AC83" s="173">
        <v>6656</v>
      </c>
      <c r="AD83" s="173">
        <v>20570</v>
      </c>
      <c r="AE83" s="173">
        <v>16430.809999999998</v>
      </c>
      <c r="AF83" s="173">
        <v>1350</v>
      </c>
      <c r="AG83" s="173">
        <v>1870</v>
      </c>
      <c r="AH83" s="173">
        <v>62466</v>
      </c>
      <c r="AI83" s="173">
        <v>51567.520000000004</v>
      </c>
      <c r="AJ83" s="173">
        <v>9865</v>
      </c>
      <c r="AK83" s="173">
        <v>6102.7000000000007</v>
      </c>
      <c r="AL83" s="173">
        <v>21930</v>
      </c>
      <c r="AM83" s="173">
        <v>18364.239999999998</v>
      </c>
      <c r="AN83" s="173">
        <v>4715</v>
      </c>
      <c r="AO83" s="173">
        <v>10296.989767441861</v>
      </c>
    </row>
    <row r="84" spans="1:41" ht="15.75" x14ac:dyDescent="0.25">
      <c r="A84" s="313"/>
      <c r="B84" s="53" t="s">
        <v>149</v>
      </c>
      <c r="C84" s="64" t="s">
        <v>498</v>
      </c>
      <c r="D84" s="6" t="s">
        <v>72</v>
      </c>
      <c r="E84" s="6" t="s">
        <v>10</v>
      </c>
      <c r="F84" s="173">
        <f>J84+N84+R84+V84+Z84+AD84+AH84+AL84</f>
        <v>250</v>
      </c>
      <c r="G84" s="173">
        <f>K84+O84+S84+W84+AA84+AE84+AI84+AM84</f>
        <v>31060</v>
      </c>
      <c r="H84" s="173">
        <f>L84+P84+T84+X84+AB84+AF84+AJ84+AN84</f>
        <v>255</v>
      </c>
      <c r="I84" s="173">
        <f>M84+Q84+U84+Y84+AC84+AG84+AK84+AO84</f>
        <v>115825</v>
      </c>
      <c r="J84" s="173">
        <v>45</v>
      </c>
      <c r="K84" s="173">
        <v>4410</v>
      </c>
      <c r="L84" s="173">
        <v>100</v>
      </c>
      <c r="M84" s="173">
        <v>100000</v>
      </c>
      <c r="N84" s="173">
        <v>0</v>
      </c>
      <c r="O84" s="173">
        <v>0</v>
      </c>
      <c r="P84" s="173">
        <v>0</v>
      </c>
      <c r="Q84" s="173">
        <v>0</v>
      </c>
      <c r="R84" s="173">
        <v>105</v>
      </c>
      <c r="S84" s="173">
        <v>16650</v>
      </c>
      <c r="T84" s="173">
        <v>5</v>
      </c>
      <c r="U84" s="173">
        <v>1545</v>
      </c>
      <c r="V84" s="173">
        <v>0</v>
      </c>
      <c r="W84" s="173">
        <v>0</v>
      </c>
      <c r="X84" s="173">
        <v>0</v>
      </c>
      <c r="Y84" s="173">
        <v>0</v>
      </c>
      <c r="Z84" s="173">
        <v>0</v>
      </c>
      <c r="AA84" s="173">
        <v>0</v>
      </c>
      <c r="AB84" s="173">
        <v>20</v>
      </c>
      <c r="AC84" s="173">
        <v>2400</v>
      </c>
      <c r="AD84" s="173">
        <v>0</v>
      </c>
      <c r="AE84" s="173">
        <v>0</v>
      </c>
      <c r="AF84" s="173">
        <v>0</v>
      </c>
      <c r="AG84" s="173">
        <v>0</v>
      </c>
      <c r="AH84" s="173">
        <v>0</v>
      </c>
      <c r="AI84" s="173">
        <v>0</v>
      </c>
      <c r="AJ84" s="173">
        <v>0</v>
      </c>
      <c r="AK84" s="173">
        <v>0</v>
      </c>
      <c r="AL84" s="173">
        <v>100</v>
      </c>
      <c r="AM84" s="173">
        <v>10000</v>
      </c>
      <c r="AN84" s="173">
        <v>130</v>
      </c>
      <c r="AO84" s="173">
        <v>11880</v>
      </c>
    </row>
    <row r="85" spans="1:41" ht="15.75" x14ac:dyDescent="0.25">
      <c r="A85" s="313"/>
      <c r="B85" s="53" t="s">
        <v>149</v>
      </c>
      <c r="C85" s="64" t="s">
        <v>499</v>
      </c>
      <c r="D85" s="6" t="s">
        <v>72</v>
      </c>
      <c r="E85" s="6" t="s">
        <v>10</v>
      </c>
      <c r="F85" s="173">
        <f>J85+N85+R85+V85+Z85+AD85+AH85+AL85</f>
        <v>290</v>
      </c>
      <c r="G85" s="173">
        <f>K85+O85+S85+W85+AA85+AE85+AI85+AM85</f>
        <v>73950</v>
      </c>
      <c r="H85" s="173">
        <f>L85+P85+T85+X85+AB85+AF85+AJ85+AN85</f>
        <v>53</v>
      </c>
      <c r="I85" s="173">
        <f>M85+Q85+U85+Y85+AC85+AG85+AK85+AO85</f>
        <v>16060</v>
      </c>
      <c r="J85" s="173">
        <v>0</v>
      </c>
      <c r="K85" s="173">
        <v>0</v>
      </c>
      <c r="L85" s="173">
        <v>0</v>
      </c>
      <c r="M85" s="173">
        <v>0</v>
      </c>
      <c r="N85" s="173">
        <v>0</v>
      </c>
      <c r="O85" s="173">
        <v>0</v>
      </c>
      <c r="P85" s="173">
        <v>33</v>
      </c>
      <c r="Q85" s="173">
        <v>13860</v>
      </c>
      <c r="R85" s="173">
        <v>0</v>
      </c>
      <c r="S85" s="173">
        <v>0</v>
      </c>
      <c r="T85" s="173">
        <v>0</v>
      </c>
      <c r="U85" s="173">
        <v>0</v>
      </c>
      <c r="V85" s="173">
        <v>0</v>
      </c>
      <c r="W85" s="173">
        <v>0</v>
      </c>
      <c r="X85" s="173">
        <v>0</v>
      </c>
      <c r="Y85" s="173">
        <v>0</v>
      </c>
      <c r="Z85" s="173">
        <v>0</v>
      </c>
      <c r="AA85" s="173">
        <v>0</v>
      </c>
      <c r="AB85" s="173">
        <v>20</v>
      </c>
      <c r="AC85" s="173">
        <v>2200</v>
      </c>
      <c r="AD85" s="173">
        <v>0</v>
      </c>
      <c r="AE85" s="173">
        <v>0</v>
      </c>
      <c r="AF85" s="173">
        <v>0</v>
      </c>
      <c r="AG85" s="173">
        <v>0</v>
      </c>
      <c r="AH85" s="173">
        <v>0</v>
      </c>
      <c r="AI85" s="173">
        <v>0</v>
      </c>
      <c r="AJ85" s="173">
        <v>0</v>
      </c>
      <c r="AK85" s="173">
        <v>0</v>
      </c>
      <c r="AL85" s="173">
        <v>290</v>
      </c>
      <c r="AM85" s="173">
        <v>73950</v>
      </c>
      <c r="AN85" s="173">
        <v>0</v>
      </c>
      <c r="AO85" s="173">
        <v>0</v>
      </c>
    </row>
    <row r="86" spans="1:41" ht="15.75" x14ac:dyDescent="0.25">
      <c r="A86" s="312"/>
      <c r="B86" s="53" t="s">
        <v>149</v>
      </c>
      <c r="C86" s="64" t="s">
        <v>500</v>
      </c>
      <c r="D86" s="6" t="s">
        <v>72</v>
      </c>
      <c r="E86" s="6" t="s">
        <v>10</v>
      </c>
      <c r="F86" s="173">
        <f>J86+N86+R86+V86+Z86+AD86+AH86+AL86</f>
        <v>137</v>
      </c>
      <c r="G86" s="173">
        <f>K86+O86+S86+W86+AA86+AE86+AI86+AM86</f>
        <v>12261</v>
      </c>
      <c r="H86" s="173">
        <f>L86+P86+T86+X86+AB86+AF86+AJ86+AN86</f>
        <v>215</v>
      </c>
      <c r="I86" s="173">
        <f>M86+Q86+U86+Y86+AC86+AG86+AK86+AO86</f>
        <v>23700</v>
      </c>
      <c r="J86" s="173">
        <v>0</v>
      </c>
      <c r="K86" s="173">
        <v>0</v>
      </c>
      <c r="L86" s="173">
        <v>0</v>
      </c>
      <c r="M86" s="173">
        <v>0</v>
      </c>
      <c r="N86" s="173">
        <v>0</v>
      </c>
      <c r="O86" s="173">
        <v>0</v>
      </c>
      <c r="P86" s="173">
        <v>50</v>
      </c>
      <c r="Q86" s="173">
        <v>3720</v>
      </c>
      <c r="R86" s="173">
        <v>137</v>
      </c>
      <c r="S86" s="173">
        <v>12261</v>
      </c>
      <c r="T86" s="173">
        <v>130</v>
      </c>
      <c r="U86" s="173">
        <v>16000</v>
      </c>
      <c r="V86" s="173">
        <v>0</v>
      </c>
      <c r="W86" s="173">
        <v>0</v>
      </c>
      <c r="X86" s="173">
        <v>0</v>
      </c>
      <c r="Y86" s="173">
        <v>0</v>
      </c>
      <c r="Z86" s="173">
        <v>0</v>
      </c>
      <c r="AA86" s="173">
        <v>0</v>
      </c>
      <c r="AB86" s="173">
        <v>35</v>
      </c>
      <c r="AC86" s="173">
        <v>3980</v>
      </c>
      <c r="AD86" s="173">
        <v>0</v>
      </c>
      <c r="AE86" s="173">
        <v>0</v>
      </c>
      <c r="AF86" s="173">
        <v>0</v>
      </c>
      <c r="AG86" s="173">
        <v>0</v>
      </c>
      <c r="AH86" s="173">
        <v>0</v>
      </c>
      <c r="AI86" s="173">
        <v>0</v>
      </c>
      <c r="AJ86" s="173">
        <v>0</v>
      </c>
      <c r="AK86" s="173">
        <v>0</v>
      </c>
      <c r="AL86" s="173">
        <v>0</v>
      </c>
      <c r="AM86" s="173">
        <v>0</v>
      </c>
      <c r="AN86" s="173">
        <v>0</v>
      </c>
      <c r="AO86" s="173">
        <v>0</v>
      </c>
    </row>
    <row r="87" spans="1:41" ht="15.75" x14ac:dyDescent="0.25">
      <c r="A87" s="296">
        <v>27</v>
      </c>
      <c r="B87" s="13" t="s">
        <v>151</v>
      </c>
      <c r="C87" s="13" t="s">
        <v>152</v>
      </c>
      <c r="D87" s="6" t="s">
        <v>153</v>
      </c>
      <c r="E87" s="13" t="s">
        <v>10</v>
      </c>
      <c r="F87" s="173">
        <f>J87+N87+R87+V87+Z87+AD87+AH87+AL87</f>
        <v>0</v>
      </c>
      <c r="G87" s="173">
        <f>K87+O87+S87+W87+AA87+AE87+AI87+AM87</f>
        <v>0</v>
      </c>
      <c r="H87" s="173">
        <f>L87+P87+T87+X87+AB87+AF87+AJ87+AN87</f>
        <v>110</v>
      </c>
      <c r="I87" s="173">
        <f>M87+Q87+U87+Y87+AC87+AG87+AK87+AO87</f>
        <v>41050</v>
      </c>
      <c r="J87" s="173">
        <v>0</v>
      </c>
      <c r="K87" s="173">
        <v>0</v>
      </c>
      <c r="L87" s="173">
        <v>40</v>
      </c>
      <c r="M87" s="173">
        <v>5600</v>
      </c>
      <c r="N87" s="173">
        <v>0</v>
      </c>
      <c r="O87" s="173">
        <v>0</v>
      </c>
      <c r="P87" s="173">
        <v>0</v>
      </c>
      <c r="Q87" s="173">
        <v>0</v>
      </c>
      <c r="R87" s="173">
        <v>0</v>
      </c>
      <c r="S87" s="173">
        <v>0</v>
      </c>
      <c r="T87" s="173">
        <v>0</v>
      </c>
      <c r="U87" s="173">
        <v>0</v>
      </c>
      <c r="V87" s="173">
        <v>0</v>
      </c>
      <c r="W87" s="173">
        <v>0</v>
      </c>
      <c r="X87" s="173">
        <v>0</v>
      </c>
      <c r="Y87" s="173">
        <v>0</v>
      </c>
      <c r="Z87" s="173">
        <v>0</v>
      </c>
      <c r="AA87" s="173">
        <v>0</v>
      </c>
      <c r="AB87" s="173">
        <v>50</v>
      </c>
      <c r="AC87" s="173">
        <v>24750</v>
      </c>
      <c r="AD87" s="173">
        <v>0</v>
      </c>
      <c r="AE87" s="173">
        <v>0</v>
      </c>
      <c r="AF87" s="173">
        <v>0</v>
      </c>
      <c r="AG87" s="173">
        <v>0</v>
      </c>
      <c r="AH87" s="173">
        <v>0</v>
      </c>
      <c r="AI87" s="173">
        <v>0</v>
      </c>
      <c r="AJ87" s="173">
        <v>0</v>
      </c>
      <c r="AK87" s="173">
        <v>0</v>
      </c>
      <c r="AL87" s="173">
        <v>0</v>
      </c>
      <c r="AM87" s="173">
        <v>0</v>
      </c>
      <c r="AN87" s="173">
        <v>20</v>
      </c>
      <c r="AO87" s="173">
        <v>10700</v>
      </c>
    </row>
    <row r="88" spans="1:41" ht="15.75" x14ac:dyDescent="0.25">
      <c r="A88" s="296"/>
      <c r="B88" s="13" t="s">
        <v>154</v>
      </c>
      <c r="C88" s="13" t="s">
        <v>155</v>
      </c>
      <c r="D88" s="6" t="s">
        <v>153</v>
      </c>
      <c r="E88" s="13" t="s">
        <v>10</v>
      </c>
      <c r="F88" s="173">
        <f>J88+N88+R88+V88+Z88+AD88+AH88+AL88</f>
        <v>0</v>
      </c>
      <c r="G88" s="173">
        <f>K88+O88+S88+W88+AA88+AE88+AI88+AM88</f>
        <v>0</v>
      </c>
      <c r="H88" s="173">
        <f>L88+P88+T88+X88+AB88+AF88+AJ88+AN88</f>
        <v>290</v>
      </c>
      <c r="I88" s="173">
        <f>M88+Q88+U88+Y88+AC88+AG88+AK88+AO88</f>
        <v>72100</v>
      </c>
      <c r="J88" s="173">
        <v>0</v>
      </c>
      <c r="K88" s="173">
        <v>0</v>
      </c>
      <c r="L88" s="173">
        <v>40</v>
      </c>
      <c r="M88" s="173">
        <v>7600</v>
      </c>
      <c r="N88" s="173">
        <v>0</v>
      </c>
      <c r="O88" s="173">
        <v>0</v>
      </c>
      <c r="P88" s="173">
        <v>200</v>
      </c>
      <c r="Q88" s="173">
        <v>39500</v>
      </c>
      <c r="R88" s="173">
        <v>0</v>
      </c>
      <c r="S88" s="173">
        <v>0</v>
      </c>
      <c r="T88" s="173">
        <v>0</v>
      </c>
      <c r="U88" s="173">
        <v>0</v>
      </c>
      <c r="V88" s="173">
        <v>0</v>
      </c>
      <c r="W88" s="173">
        <v>0</v>
      </c>
      <c r="X88" s="173">
        <v>0</v>
      </c>
      <c r="Y88" s="173">
        <v>0</v>
      </c>
      <c r="Z88" s="173">
        <v>0</v>
      </c>
      <c r="AA88" s="173">
        <v>0</v>
      </c>
      <c r="AB88" s="173">
        <v>50</v>
      </c>
      <c r="AC88" s="173">
        <v>25000</v>
      </c>
      <c r="AD88" s="173">
        <v>0</v>
      </c>
      <c r="AE88" s="173">
        <v>0</v>
      </c>
      <c r="AF88" s="173">
        <v>0</v>
      </c>
      <c r="AG88" s="173">
        <v>0</v>
      </c>
      <c r="AH88" s="173">
        <v>0</v>
      </c>
      <c r="AI88" s="173">
        <v>0</v>
      </c>
      <c r="AJ88" s="173">
        <v>0</v>
      </c>
      <c r="AK88" s="173">
        <v>0</v>
      </c>
      <c r="AL88" s="173">
        <v>0</v>
      </c>
      <c r="AM88" s="173">
        <v>0</v>
      </c>
      <c r="AN88" s="173">
        <v>0</v>
      </c>
      <c r="AO88" s="173">
        <v>0</v>
      </c>
    </row>
    <row r="89" spans="1:41" ht="15.75" x14ac:dyDescent="0.25">
      <c r="A89" s="296"/>
      <c r="B89" s="13" t="s">
        <v>154</v>
      </c>
      <c r="C89" s="13" t="s">
        <v>156</v>
      </c>
      <c r="D89" s="6" t="s">
        <v>153</v>
      </c>
      <c r="E89" s="13" t="s">
        <v>10</v>
      </c>
      <c r="F89" s="173">
        <f>J89+N89+R89+V89+Z89+AD89+AH89+AL89</f>
        <v>0</v>
      </c>
      <c r="G89" s="173">
        <f>K89+O89+S89+W89+AA89+AE89+AI89+AM89</f>
        <v>0</v>
      </c>
      <c r="H89" s="173">
        <f>L89+P89+T89+X89+AB89+AF89+AJ89+AN89</f>
        <v>100</v>
      </c>
      <c r="I89" s="173">
        <f>M89+Q89+U89+Y89+AC89+AG89+AK89+AO89</f>
        <v>100500</v>
      </c>
      <c r="J89" s="173">
        <v>0</v>
      </c>
      <c r="K89" s="173">
        <v>0</v>
      </c>
      <c r="L89" s="173">
        <v>0</v>
      </c>
      <c r="M89" s="173">
        <v>0</v>
      </c>
      <c r="N89" s="173">
        <v>0</v>
      </c>
      <c r="O89" s="173">
        <v>0</v>
      </c>
      <c r="P89" s="173">
        <v>0</v>
      </c>
      <c r="Q89" s="173">
        <v>0</v>
      </c>
      <c r="R89" s="173">
        <v>0</v>
      </c>
      <c r="S89" s="173">
        <v>0</v>
      </c>
      <c r="T89" s="173">
        <v>0</v>
      </c>
      <c r="U89" s="173">
        <v>0</v>
      </c>
      <c r="V89" s="173">
        <v>0</v>
      </c>
      <c r="W89" s="173">
        <v>0</v>
      </c>
      <c r="X89" s="173">
        <v>0</v>
      </c>
      <c r="Y89" s="173">
        <v>0</v>
      </c>
      <c r="Z89" s="173">
        <v>0</v>
      </c>
      <c r="AA89" s="173">
        <v>0</v>
      </c>
      <c r="AB89" s="173">
        <v>50</v>
      </c>
      <c r="AC89" s="173">
        <v>25500</v>
      </c>
      <c r="AD89" s="173">
        <v>0</v>
      </c>
      <c r="AE89" s="173">
        <v>0</v>
      </c>
      <c r="AF89" s="173">
        <v>0</v>
      </c>
      <c r="AG89" s="173">
        <v>0</v>
      </c>
      <c r="AH89" s="173">
        <v>0</v>
      </c>
      <c r="AI89" s="173">
        <v>0</v>
      </c>
      <c r="AJ89" s="173">
        <v>0</v>
      </c>
      <c r="AK89" s="173">
        <v>0</v>
      </c>
      <c r="AL89" s="173">
        <v>0</v>
      </c>
      <c r="AM89" s="173">
        <v>0</v>
      </c>
      <c r="AN89" s="173">
        <v>50</v>
      </c>
      <c r="AO89" s="173">
        <v>75000</v>
      </c>
    </row>
    <row r="90" spans="1:41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14" t="s">
        <v>18</v>
      </c>
      <c r="F90" s="173">
        <f>J90+N90+R90+V90+Z90+AD90+AH90+AL90</f>
        <v>35327</v>
      </c>
      <c r="G90" s="173">
        <f>K90+O90+S90+W90+AA90+AE90+AI90+AM90</f>
        <v>428096.22</v>
      </c>
      <c r="H90" s="173">
        <f>L90+P90+T90+X90+AB90+AF90+AJ90+AN90</f>
        <v>7687</v>
      </c>
      <c r="I90" s="173">
        <f>M90+Q90+U90+Y90+AC90+AG90+AK90+AO90</f>
        <v>56981.380000000005</v>
      </c>
      <c r="J90" s="173">
        <v>5235</v>
      </c>
      <c r="K90" s="173">
        <v>37465</v>
      </c>
      <c r="L90" s="173">
        <v>2837</v>
      </c>
      <c r="M90" s="173">
        <v>4037</v>
      </c>
      <c r="N90" s="173">
        <v>14380</v>
      </c>
      <c r="O90" s="173">
        <v>137312</v>
      </c>
      <c r="P90" s="173">
        <v>1040</v>
      </c>
      <c r="Q90" s="173">
        <v>9465</v>
      </c>
      <c r="R90" s="173">
        <v>2890</v>
      </c>
      <c r="S90" s="173">
        <v>52685.599999999999</v>
      </c>
      <c r="T90" s="173">
        <v>378</v>
      </c>
      <c r="U90" s="173">
        <v>7470.58</v>
      </c>
      <c r="V90" s="173">
        <v>840</v>
      </c>
      <c r="W90" s="173">
        <v>81984</v>
      </c>
      <c r="X90" s="173">
        <v>0</v>
      </c>
      <c r="Y90" s="173">
        <v>0</v>
      </c>
      <c r="Z90" s="173">
        <v>880</v>
      </c>
      <c r="AA90" s="173">
        <v>10780</v>
      </c>
      <c r="AB90" s="173">
        <v>800</v>
      </c>
      <c r="AC90" s="173">
        <v>10400</v>
      </c>
      <c r="AD90" s="173">
        <v>3062</v>
      </c>
      <c r="AE90" s="173">
        <v>29854.5</v>
      </c>
      <c r="AF90" s="173">
        <v>0</v>
      </c>
      <c r="AG90" s="173">
        <v>0</v>
      </c>
      <c r="AH90" s="173">
        <v>1380</v>
      </c>
      <c r="AI90" s="173">
        <v>13920.12</v>
      </c>
      <c r="AJ90" s="173">
        <v>1680</v>
      </c>
      <c r="AK90" s="173">
        <v>16380</v>
      </c>
      <c r="AL90" s="173">
        <v>6660</v>
      </c>
      <c r="AM90" s="173">
        <v>64095</v>
      </c>
      <c r="AN90" s="173">
        <v>952</v>
      </c>
      <c r="AO90" s="173">
        <v>9228.7999999999993</v>
      </c>
    </row>
    <row r="91" spans="1:41" ht="15.75" x14ac:dyDescent="0.25">
      <c r="A91" s="296">
        <v>29</v>
      </c>
      <c r="B91" s="8" t="s">
        <v>160</v>
      </c>
      <c r="C91" s="6" t="s">
        <v>161</v>
      </c>
      <c r="D91" s="6" t="s">
        <v>162</v>
      </c>
      <c r="E91" s="6" t="s">
        <v>10</v>
      </c>
      <c r="F91" s="173">
        <f>J91+N91+R91+V91+Z91+AD91+AH91+AL91</f>
        <v>23719</v>
      </c>
      <c r="G91" s="173">
        <f>K91+O91+S91+W91+AA91+AE91+AI91+AM91</f>
        <v>581872.41999999993</v>
      </c>
      <c r="H91" s="173">
        <f>L91+P91+T91+X91+AB91+AF91+AJ91+AN91</f>
        <v>14767</v>
      </c>
      <c r="I91" s="173">
        <f>M91+Q91+U91+Y91+AC91+AG91+AK91+AO91</f>
        <v>411533.89</v>
      </c>
      <c r="J91" s="173">
        <v>1572</v>
      </c>
      <c r="K91" s="173">
        <v>35734</v>
      </c>
      <c r="L91" s="173">
        <v>2050</v>
      </c>
      <c r="M91" s="173">
        <v>54525</v>
      </c>
      <c r="N91" s="173">
        <v>8673</v>
      </c>
      <c r="O91" s="173">
        <v>145710.35999999999</v>
      </c>
      <c r="P91" s="173">
        <v>916</v>
      </c>
      <c r="Q91" s="173">
        <v>17593</v>
      </c>
      <c r="R91" s="173">
        <v>3314</v>
      </c>
      <c r="S91" s="173">
        <v>62134.570000000007</v>
      </c>
      <c r="T91" s="173">
        <v>2348</v>
      </c>
      <c r="U91" s="173">
        <v>55947.89</v>
      </c>
      <c r="V91" s="173">
        <v>5687</v>
      </c>
      <c r="W91" s="173">
        <v>145307.5</v>
      </c>
      <c r="X91" s="173">
        <v>818</v>
      </c>
      <c r="Y91" s="173">
        <v>21163</v>
      </c>
      <c r="Z91" s="173">
        <v>1687</v>
      </c>
      <c r="AA91" s="173">
        <v>41974</v>
      </c>
      <c r="AB91" s="173">
        <v>600</v>
      </c>
      <c r="AC91" s="173">
        <v>16000</v>
      </c>
      <c r="AD91" s="173">
        <v>209</v>
      </c>
      <c r="AE91" s="173">
        <v>7928.17</v>
      </c>
      <c r="AF91" s="173">
        <v>370</v>
      </c>
      <c r="AG91" s="173">
        <v>10410</v>
      </c>
      <c r="AH91" s="173">
        <v>1803</v>
      </c>
      <c r="AI91" s="173">
        <v>128811.82</v>
      </c>
      <c r="AJ91" s="173">
        <v>3045</v>
      </c>
      <c r="AK91" s="173">
        <v>69445</v>
      </c>
      <c r="AL91" s="173">
        <v>774</v>
      </c>
      <c r="AM91" s="173">
        <v>14272</v>
      </c>
      <c r="AN91" s="173">
        <v>4620</v>
      </c>
      <c r="AO91" s="173">
        <v>166450</v>
      </c>
    </row>
    <row r="92" spans="1:41" ht="15.75" x14ac:dyDescent="0.25">
      <c r="A92" s="296"/>
      <c r="B92" s="8" t="s">
        <v>163</v>
      </c>
      <c r="C92" s="6" t="s">
        <v>164</v>
      </c>
      <c r="D92" s="6" t="s">
        <v>162</v>
      </c>
      <c r="E92" s="6" t="s">
        <v>10</v>
      </c>
      <c r="F92" s="173">
        <f>J92+N92+R92+V92+Z92+AD92+AH92+AL92</f>
        <v>41901</v>
      </c>
      <c r="G92" s="173">
        <f>K92+O92+S92+W92+AA92+AE92+AI92+AM92</f>
        <v>1338687.58</v>
      </c>
      <c r="H92" s="173">
        <f>L92+P92+T92+X92+AB92+AF92+AJ92+AN92</f>
        <v>17591</v>
      </c>
      <c r="I92" s="173">
        <f>M92+Q92+U92+Y92+AC92+AG92+AK92+AO92</f>
        <v>474369.16</v>
      </c>
      <c r="J92" s="173">
        <v>5881</v>
      </c>
      <c r="K92" s="173">
        <v>186649</v>
      </c>
      <c r="L92" s="173">
        <v>5176</v>
      </c>
      <c r="M92" s="173">
        <v>131276</v>
      </c>
      <c r="N92" s="173">
        <v>11050</v>
      </c>
      <c r="O92" s="173">
        <v>290380.73</v>
      </c>
      <c r="P92" s="173">
        <v>730</v>
      </c>
      <c r="Q92" s="173">
        <v>22347</v>
      </c>
      <c r="R92" s="173">
        <v>3854</v>
      </c>
      <c r="S92" s="173">
        <v>78334.399999999994</v>
      </c>
      <c r="T92" s="173">
        <v>2200</v>
      </c>
      <c r="U92" s="173">
        <v>65280.799999999996</v>
      </c>
      <c r="V92" s="173">
        <v>11892</v>
      </c>
      <c r="W92" s="173">
        <v>493209.59999999998</v>
      </c>
      <c r="X92" s="173">
        <v>1600</v>
      </c>
      <c r="Y92" s="173">
        <v>64843.6</v>
      </c>
      <c r="Z92" s="173">
        <v>889</v>
      </c>
      <c r="AA92" s="173">
        <v>26050</v>
      </c>
      <c r="AB92" s="173">
        <v>500</v>
      </c>
      <c r="AC92" s="173">
        <v>18950</v>
      </c>
      <c r="AD92" s="173">
        <v>252</v>
      </c>
      <c r="AE92" s="173">
        <v>8278</v>
      </c>
      <c r="AF92" s="173">
        <v>480</v>
      </c>
      <c r="AG92" s="173">
        <v>23208.2</v>
      </c>
      <c r="AH92" s="173">
        <v>4133</v>
      </c>
      <c r="AI92" s="173">
        <v>117891</v>
      </c>
      <c r="AJ92" s="173">
        <v>2495</v>
      </c>
      <c r="AK92" s="173">
        <v>58470</v>
      </c>
      <c r="AL92" s="173">
        <v>3950</v>
      </c>
      <c r="AM92" s="173">
        <v>137894.85</v>
      </c>
      <c r="AN92" s="173">
        <v>4410</v>
      </c>
      <c r="AO92" s="173">
        <v>89993.56</v>
      </c>
    </row>
    <row r="93" spans="1:41" ht="15.75" x14ac:dyDescent="0.25">
      <c r="A93" s="296"/>
      <c r="B93" s="8" t="s">
        <v>163</v>
      </c>
      <c r="C93" s="6" t="s">
        <v>165</v>
      </c>
      <c r="D93" s="6" t="s">
        <v>162</v>
      </c>
      <c r="E93" s="6" t="s">
        <v>10</v>
      </c>
      <c r="F93" s="173">
        <f>J93+N93+R93+V93+Z93+AD93+AH93+AL93</f>
        <v>1680</v>
      </c>
      <c r="G93" s="173">
        <f>K93+O93+S93+W93+AA93+AE93+AI93+AM93</f>
        <v>33543</v>
      </c>
      <c r="H93" s="173">
        <f>L93+P93+T93+X93+AB93+AF93+AJ93+AN93</f>
        <v>1710</v>
      </c>
      <c r="I93" s="173">
        <f>M93+Q93+U93+Y93+AC93+AG93+AK93+AO93</f>
        <v>41000</v>
      </c>
      <c r="J93" s="173">
        <v>0</v>
      </c>
      <c r="K93" s="173">
        <v>0</v>
      </c>
      <c r="L93" s="173">
        <v>600</v>
      </c>
      <c r="M93" s="173">
        <v>10200</v>
      </c>
      <c r="N93" s="173">
        <v>0</v>
      </c>
      <c r="O93" s="173">
        <v>0</v>
      </c>
      <c r="P93" s="173">
        <v>0</v>
      </c>
      <c r="Q93" s="173">
        <v>0</v>
      </c>
      <c r="R93" s="173">
        <v>1680</v>
      </c>
      <c r="S93" s="173">
        <v>33543</v>
      </c>
      <c r="T93" s="173">
        <v>10</v>
      </c>
      <c r="U93" s="173">
        <v>1800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100</v>
      </c>
      <c r="AC93" s="173">
        <v>4000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1000</v>
      </c>
      <c r="AK93" s="173">
        <v>25000</v>
      </c>
      <c r="AL93" s="173">
        <v>0</v>
      </c>
      <c r="AM93" s="173">
        <v>0</v>
      </c>
      <c r="AN93" s="173">
        <v>0</v>
      </c>
      <c r="AO93" s="173">
        <v>0</v>
      </c>
    </row>
    <row r="94" spans="1:41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6" t="s">
        <v>169</v>
      </c>
      <c r="F94" s="173">
        <f>J94+N94+R94+V94+Z94+AD94+AH94+AL94</f>
        <v>5993.5</v>
      </c>
      <c r="G94" s="178">
        <f>K94+O94+S94+W94+AA94+AE94+AI94+AM94</f>
        <v>644260.37</v>
      </c>
      <c r="H94" s="173">
        <f>L94+P94+T94+X94+AB94+AF94+AJ94+AN94</f>
        <v>2881</v>
      </c>
      <c r="I94" s="173">
        <f>M94+Q94+U94+Y94+AC94+AG94+AK94+AO94</f>
        <v>192129.22999999998</v>
      </c>
      <c r="J94" s="173">
        <v>238</v>
      </c>
      <c r="K94" s="173">
        <v>34903</v>
      </c>
      <c r="L94" s="173">
        <v>1395</v>
      </c>
      <c r="M94" s="173">
        <v>29302.25</v>
      </c>
      <c r="N94" s="173">
        <v>1794</v>
      </c>
      <c r="O94" s="173">
        <v>183673</v>
      </c>
      <c r="P94" s="173">
        <v>350</v>
      </c>
      <c r="Q94" s="173">
        <v>34530</v>
      </c>
      <c r="R94" s="173">
        <v>891</v>
      </c>
      <c r="S94" s="173">
        <v>88418.319999999992</v>
      </c>
      <c r="T94" s="173">
        <v>192</v>
      </c>
      <c r="U94" s="173">
        <v>24843.599999999999</v>
      </c>
      <c r="V94" s="173">
        <v>570</v>
      </c>
      <c r="W94" s="173">
        <v>65350</v>
      </c>
      <c r="X94" s="173">
        <v>154</v>
      </c>
      <c r="Y94" s="173">
        <v>16736</v>
      </c>
      <c r="Z94" s="173">
        <v>144</v>
      </c>
      <c r="AA94" s="173">
        <v>14334</v>
      </c>
      <c r="AB94" s="173">
        <v>185</v>
      </c>
      <c r="AC94" s="173">
        <v>21430</v>
      </c>
      <c r="AD94" s="173">
        <v>196.5</v>
      </c>
      <c r="AE94" s="173">
        <v>23312.07</v>
      </c>
      <c r="AF94" s="173">
        <v>80</v>
      </c>
      <c r="AG94" s="173">
        <v>9035</v>
      </c>
      <c r="AH94" s="173">
        <v>804</v>
      </c>
      <c r="AI94" s="173">
        <v>97605.73</v>
      </c>
      <c r="AJ94" s="173">
        <v>175</v>
      </c>
      <c r="AK94" s="173">
        <v>18176.3</v>
      </c>
      <c r="AL94" s="173">
        <v>1356</v>
      </c>
      <c r="AM94" s="173">
        <v>136664.25</v>
      </c>
      <c r="AN94" s="173">
        <v>350</v>
      </c>
      <c r="AO94" s="173">
        <v>38076.080000000002</v>
      </c>
    </row>
    <row r="95" spans="1:41" ht="15.75" x14ac:dyDescent="0.25">
      <c r="A95" s="70">
        <v>31</v>
      </c>
      <c r="B95" s="13" t="s">
        <v>170</v>
      </c>
      <c r="C95" s="13"/>
      <c r="D95" s="13" t="s">
        <v>171</v>
      </c>
      <c r="E95" s="13" t="s">
        <v>10</v>
      </c>
      <c r="F95" s="173">
        <f>J95+N95+R95+V95+Z95+AD95+AH95+AL95</f>
        <v>13521.945</v>
      </c>
      <c r="G95" s="173">
        <f>K95+O95+S95+W95+AA95+AE95+AI95+AM95</f>
        <v>722064.20000000007</v>
      </c>
      <c r="H95" s="173">
        <f>L95+P95+T95+X95+AB95+AF95+AJ95+AN95</f>
        <v>71.844999999999999</v>
      </c>
      <c r="I95" s="173">
        <f>M95+Q95+U95+Y95+AC95+AG95+AK95+AO95</f>
        <v>14036</v>
      </c>
      <c r="J95" s="173">
        <v>227</v>
      </c>
      <c r="K95" s="173">
        <v>152805.79</v>
      </c>
      <c r="L95" s="173">
        <v>5</v>
      </c>
      <c r="M95" s="173">
        <v>0</v>
      </c>
      <c r="N95" s="173">
        <v>1940</v>
      </c>
      <c r="O95" s="173">
        <v>8435</v>
      </c>
      <c r="P95" s="173">
        <v>0</v>
      </c>
      <c r="Q95" s="173">
        <v>0</v>
      </c>
      <c r="R95" s="173">
        <v>48.174999999999997</v>
      </c>
      <c r="S95" s="173">
        <v>144273</v>
      </c>
      <c r="T95" s="173">
        <v>0.84499999999999997</v>
      </c>
      <c r="U95" s="173">
        <v>4436</v>
      </c>
      <c r="V95" s="173">
        <v>4.6100000000000003</v>
      </c>
      <c r="W95" s="173">
        <v>11432</v>
      </c>
      <c r="X95" s="173">
        <v>0</v>
      </c>
      <c r="Y95" s="173">
        <v>0</v>
      </c>
      <c r="Z95" s="260">
        <v>11150.16</v>
      </c>
      <c r="AA95" s="173">
        <v>217118.41</v>
      </c>
      <c r="AB95" s="173">
        <v>0</v>
      </c>
      <c r="AC95" s="173">
        <v>0</v>
      </c>
      <c r="AD95" s="173">
        <v>8</v>
      </c>
      <c r="AE95" s="173">
        <v>12000</v>
      </c>
      <c r="AF95" s="173">
        <v>0</v>
      </c>
      <c r="AG95" s="173">
        <v>0</v>
      </c>
      <c r="AH95" s="173">
        <v>144</v>
      </c>
      <c r="AI95" s="173">
        <v>176000</v>
      </c>
      <c r="AJ95" s="173">
        <v>66</v>
      </c>
      <c r="AK95" s="173">
        <v>9600</v>
      </c>
      <c r="AL95" s="173">
        <v>0</v>
      </c>
      <c r="AM95" s="173">
        <v>0</v>
      </c>
      <c r="AN95" s="173">
        <v>0</v>
      </c>
      <c r="AO95" s="173">
        <v>0</v>
      </c>
    </row>
    <row r="96" spans="1:41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5" t="s">
        <v>174</v>
      </c>
      <c r="F96" s="173">
        <f>J96+N96+R96+V96+Z96+AD96+AH96+AL96</f>
        <v>3630</v>
      </c>
      <c r="G96" s="173">
        <f>K96+O96+S96+W96+AA96+AE96+AI96+AM96</f>
        <v>114052</v>
      </c>
      <c r="H96" s="173">
        <f>L96+P96+T96+X96+AB96+AF96+AJ96+AN96</f>
        <v>1274</v>
      </c>
      <c r="I96" s="173">
        <f>M96+Q96+U96+Y96+AC96+AG96+AK96+AO96</f>
        <v>41590</v>
      </c>
      <c r="J96" s="173">
        <v>10</v>
      </c>
      <c r="K96" s="173">
        <v>100</v>
      </c>
      <c r="L96" s="173">
        <v>110</v>
      </c>
      <c r="M96" s="173">
        <v>1669</v>
      </c>
      <c r="N96" s="173">
        <v>140</v>
      </c>
      <c r="O96" s="173">
        <v>1696</v>
      </c>
      <c r="P96" s="173">
        <v>334</v>
      </c>
      <c r="Q96" s="173">
        <v>4700</v>
      </c>
      <c r="R96" s="173">
        <v>330</v>
      </c>
      <c r="S96" s="173">
        <v>35100</v>
      </c>
      <c r="T96" s="173">
        <v>340</v>
      </c>
      <c r="U96" s="173">
        <v>15656</v>
      </c>
      <c r="V96" s="173">
        <v>450</v>
      </c>
      <c r="W96" s="173">
        <v>57310</v>
      </c>
      <c r="X96" s="173">
        <v>120</v>
      </c>
      <c r="Y96" s="173">
        <v>15240</v>
      </c>
      <c r="Z96" s="173">
        <v>0</v>
      </c>
      <c r="AA96" s="173">
        <v>0</v>
      </c>
      <c r="AB96" s="173">
        <v>250</v>
      </c>
      <c r="AC96" s="173">
        <v>3325</v>
      </c>
      <c r="AD96" s="173">
        <v>0</v>
      </c>
      <c r="AE96" s="173">
        <v>0</v>
      </c>
      <c r="AF96" s="173">
        <v>0</v>
      </c>
      <c r="AG96" s="173">
        <v>0</v>
      </c>
      <c r="AH96" s="173">
        <v>2700</v>
      </c>
      <c r="AI96" s="173">
        <v>19846</v>
      </c>
      <c r="AJ96" s="173">
        <v>100</v>
      </c>
      <c r="AK96" s="173">
        <v>700</v>
      </c>
      <c r="AL96" s="173">
        <v>0</v>
      </c>
      <c r="AM96" s="173">
        <v>0</v>
      </c>
      <c r="AN96" s="173">
        <v>20</v>
      </c>
      <c r="AO96" s="173">
        <v>300</v>
      </c>
    </row>
    <row r="97" spans="1:41" ht="15.75" x14ac:dyDescent="0.25">
      <c r="A97" s="296"/>
      <c r="B97" s="5" t="s">
        <v>175</v>
      </c>
      <c r="C97" s="6" t="s">
        <v>511</v>
      </c>
      <c r="D97" s="5" t="s">
        <v>173</v>
      </c>
      <c r="E97" s="6" t="s">
        <v>174</v>
      </c>
      <c r="F97" s="173">
        <f>J97+N97+R97+V97+Z97+AD97+AH97+AL97</f>
        <v>18590</v>
      </c>
      <c r="G97" s="173">
        <f>K97+O97+S97+W97+AA97+AE97+AI97+AM97</f>
        <v>535823.19999999995</v>
      </c>
      <c r="H97" s="173">
        <f>L97+P97+T97+X97+AB97+AF97+AJ97+AN97</f>
        <v>3580</v>
      </c>
      <c r="I97" s="173">
        <f>M97+Q97+U97+Y97+AC97+AG97+AK97+AO97</f>
        <v>42116.4</v>
      </c>
      <c r="J97" s="173">
        <v>910</v>
      </c>
      <c r="K97" s="173">
        <v>17009</v>
      </c>
      <c r="L97" s="173">
        <v>500</v>
      </c>
      <c r="M97" s="173">
        <v>1529.4</v>
      </c>
      <c r="N97" s="173">
        <v>11085</v>
      </c>
      <c r="O97" s="173">
        <v>157313</v>
      </c>
      <c r="P97" s="173">
        <v>460</v>
      </c>
      <c r="Q97" s="173">
        <v>7935</v>
      </c>
      <c r="R97" s="173">
        <v>730</v>
      </c>
      <c r="S97" s="173">
        <v>11994.4</v>
      </c>
      <c r="T97" s="173">
        <v>200</v>
      </c>
      <c r="U97" s="173">
        <v>4160</v>
      </c>
      <c r="V97" s="173">
        <v>2628</v>
      </c>
      <c r="W97" s="173">
        <v>84560</v>
      </c>
      <c r="X97" s="173">
        <v>120</v>
      </c>
      <c r="Y97" s="173">
        <v>2012</v>
      </c>
      <c r="Z97" s="173">
        <v>937</v>
      </c>
      <c r="AA97" s="173">
        <v>18097.8</v>
      </c>
      <c r="AB97" s="173">
        <v>200</v>
      </c>
      <c r="AC97" s="173">
        <v>3680</v>
      </c>
      <c r="AD97" s="173">
        <v>0</v>
      </c>
      <c r="AE97" s="173">
        <v>0</v>
      </c>
      <c r="AF97" s="173">
        <v>0</v>
      </c>
      <c r="AG97" s="173">
        <v>0</v>
      </c>
      <c r="AH97" s="173">
        <v>600</v>
      </c>
      <c r="AI97" s="173">
        <v>141449</v>
      </c>
      <c r="AJ97" s="173">
        <v>100</v>
      </c>
      <c r="AK97" s="173">
        <v>800</v>
      </c>
      <c r="AL97" s="173">
        <v>1700</v>
      </c>
      <c r="AM97" s="173">
        <v>105400</v>
      </c>
      <c r="AN97" s="173">
        <v>2000</v>
      </c>
      <c r="AO97" s="173">
        <v>22000</v>
      </c>
    </row>
    <row r="98" spans="1:41" ht="15.75" x14ac:dyDescent="0.25">
      <c r="A98" s="296"/>
      <c r="B98" s="5" t="s">
        <v>175</v>
      </c>
      <c r="C98" s="5" t="s">
        <v>512</v>
      </c>
      <c r="D98" s="5" t="s">
        <v>173</v>
      </c>
      <c r="E98" s="5" t="s">
        <v>174</v>
      </c>
      <c r="F98" s="173">
        <f>J98+N98+R98+V98+Z98+AD98+AH98+AL98</f>
        <v>889</v>
      </c>
      <c r="G98" s="173">
        <f>K98+O98+S98+W98+AA98+AE98+AI98+AM98</f>
        <v>10479.630000000001</v>
      </c>
      <c r="H98" s="173">
        <f>L98+P98+T98+X98+AB98+AF98+AJ98+AN98</f>
        <v>530</v>
      </c>
      <c r="I98" s="173">
        <f>M98+Q98+U98+Y98+AC98+AG98+AK98+AO98</f>
        <v>9261</v>
      </c>
      <c r="J98" s="173">
        <v>0</v>
      </c>
      <c r="K98" s="173">
        <v>0</v>
      </c>
      <c r="L98" s="173">
        <v>0</v>
      </c>
      <c r="M98" s="173">
        <v>0</v>
      </c>
      <c r="N98" s="173">
        <v>0</v>
      </c>
      <c r="O98" s="173">
        <v>0</v>
      </c>
      <c r="P98" s="173">
        <v>0</v>
      </c>
      <c r="Q98" s="173">
        <v>0</v>
      </c>
      <c r="R98" s="173">
        <v>21</v>
      </c>
      <c r="S98" s="173">
        <v>408</v>
      </c>
      <c r="T98" s="173">
        <v>40</v>
      </c>
      <c r="U98" s="173">
        <v>1200</v>
      </c>
      <c r="V98" s="173">
        <v>0</v>
      </c>
      <c r="W98" s="173">
        <v>0</v>
      </c>
      <c r="X98" s="173">
        <v>0</v>
      </c>
      <c r="Y98" s="173">
        <v>0</v>
      </c>
      <c r="Z98" s="173">
        <v>308</v>
      </c>
      <c r="AA98" s="173">
        <v>5956</v>
      </c>
      <c r="AB98" s="173">
        <v>400</v>
      </c>
      <c r="AC98" s="173">
        <v>7400</v>
      </c>
      <c r="AD98" s="173">
        <v>0</v>
      </c>
      <c r="AE98" s="173">
        <v>0</v>
      </c>
      <c r="AF98" s="173">
        <v>0</v>
      </c>
      <c r="AG98" s="173">
        <v>0</v>
      </c>
      <c r="AH98" s="173">
        <v>560</v>
      </c>
      <c r="AI98" s="173">
        <v>4115.63</v>
      </c>
      <c r="AJ98" s="173">
        <v>90</v>
      </c>
      <c r="AK98" s="173">
        <v>661</v>
      </c>
      <c r="AL98" s="173">
        <v>0</v>
      </c>
      <c r="AM98" s="173">
        <v>0</v>
      </c>
      <c r="AN98" s="173">
        <v>0</v>
      </c>
      <c r="AO98" s="173">
        <v>0</v>
      </c>
    </row>
    <row r="99" spans="1:41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14" t="s">
        <v>18</v>
      </c>
      <c r="F99" s="173">
        <f>J99+N99+R99+V99+Z99+AD99+AH99+AL99</f>
        <v>6875</v>
      </c>
      <c r="G99" s="173">
        <f>K99+O99+S99+W99+AA99+AE99+AI99+AM99</f>
        <v>42761.75</v>
      </c>
      <c r="H99" s="173">
        <f>L99+P99+T99+X99+AB99+AF99+AJ99+AN99</f>
        <v>8672</v>
      </c>
      <c r="I99" s="173">
        <f>M99+Q99+U99+Y99+AC99+AG99+AK99+AO99</f>
        <v>22314.080000000002</v>
      </c>
      <c r="J99" s="173">
        <v>0</v>
      </c>
      <c r="K99" s="173">
        <v>0</v>
      </c>
      <c r="L99" s="173">
        <v>0</v>
      </c>
      <c r="M99" s="173">
        <v>0</v>
      </c>
      <c r="N99" s="173">
        <v>2900</v>
      </c>
      <c r="O99" s="173">
        <v>5151.75</v>
      </c>
      <c r="P99" s="173">
        <v>1170</v>
      </c>
      <c r="Q99" s="173">
        <v>4018.5</v>
      </c>
      <c r="R99" s="173">
        <v>1590</v>
      </c>
      <c r="S99" s="173">
        <v>26169</v>
      </c>
      <c r="T99" s="173">
        <v>33</v>
      </c>
      <c r="U99" s="173">
        <v>1972.23</v>
      </c>
      <c r="V99" s="173">
        <v>25</v>
      </c>
      <c r="W99" s="173">
        <v>750</v>
      </c>
      <c r="X99" s="173">
        <v>53</v>
      </c>
      <c r="Y99" s="173">
        <v>1812.35</v>
      </c>
      <c r="Z99" s="173">
        <v>0</v>
      </c>
      <c r="AA99" s="173">
        <v>0</v>
      </c>
      <c r="AB99" s="173">
        <v>56</v>
      </c>
      <c r="AC99" s="173">
        <v>375</v>
      </c>
      <c r="AD99" s="173">
        <v>0</v>
      </c>
      <c r="AE99" s="173">
        <v>0</v>
      </c>
      <c r="AF99" s="173">
        <v>0</v>
      </c>
      <c r="AG99" s="173">
        <v>0</v>
      </c>
      <c r="AH99" s="173">
        <v>0</v>
      </c>
      <c r="AI99" s="173">
        <v>0</v>
      </c>
      <c r="AJ99" s="173">
        <v>20</v>
      </c>
      <c r="AK99" s="173">
        <v>660</v>
      </c>
      <c r="AL99" s="173">
        <v>2360</v>
      </c>
      <c r="AM99" s="173">
        <v>10691</v>
      </c>
      <c r="AN99" s="173">
        <v>7340</v>
      </c>
      <c r="AO99" s="173">
        <v>13476</v>
      </c>
    </row>
    <row r="100" spans="1:41" ht="15.75" x14ac:dyDescent="0.25">
      <c r="A100" s="296"/>
      <c r="B100" s="5" t="s">
        <v>178</v>
      </c>
      <c r="C100" s="6" t="s">
        <v>179</v>
      </c>
      <c r="D100" s="6" t="s">
        <v>141</v>
      </c>
      <c r="E100" s="14" t="s">
        <v>18</v>
      </c>
      <c r="F100" s="173">
        <f>J100+N100+R100+V100+Z100+AD100+AH100+AL100</f>
        <v>13586</v>
      </c>
      <c r="G100" s="173">
        <f>K100+O100+S100+W100+AA100+AE100+AI100+AM100</f>
        <v>49935.4</v>
      </c>
      <c r="H100" s="173">
        <f>L100+P100+T100+X100+AB100+AF100+AJ100+AN100</f>
        <v>1924</v>
      </c>
      <c r="I100" s="173">
        <f>M100+Q100+U100+Y100+AC100+AG100+AK100+AO100</f>
        <v>37346.32</v>
      </c>
      <c r="J100" s="173">
        <v>0</v>
      </c>
      <c r="K100" s="173">
        <v>0</v>
      </c>
      <c r="L100" s="173">
        <v>400</v>
      </c>
      <c r="M100" s="173">
        <v>21700</v>
      </c>
      <c r="N100" s="173">
        <v>12040</v>
      </c>
      <c r="O100" s="173">
        <v>33110</v>
      </c>
      <c r="P100" s="173">
        <v>0</v>
      </c>
      <c r="Q100" s="173">
        <v>0</v>
      </c>
      <c r="R100" s="173">
        <v>0</v>
      </c>
      <c r="S100" s="173">
        <v>0</v>
      </c>
      <c r="T100" s="173">
        <v>0</v>
      </c>
      <c r="U100" s="173">
        <v>0</v>
      </c>
      <c r="V100" s="173">
        <v>916</v>
      </c>
      <c r="W100" s="173">
        <v>5937</v>
      </c>
      <c r="X100" s="173">
        <v>240</v>
      </c>
      <c r="Y100" s="173">
        <v>1671</v>
      </c>
      <c r="Z100" s="173">
        <v>140</v>
      </c>
      <c r="AA100" s="173">
        <v>630</v>
      </c>
      <c r="AB100" s="173">
        <v>1056</v>
      </c>
      <c r="AC100" s="173">
        <v>10820</v>
      </c>
      <c r="AD100" s="173">
        <v>90</v>
      </c>
      <c r="AE100" s="173">
        <v>2126.4</v>
      </c>
      <c r="AF100" s="173">
        <v>200</v>
      </c>
      <c r="AG100" s="173">
        <v>560</v>
      </c>
      <c r="AH100" s="173">
        <v>400</v>
      </c>
      <c r="AI100" s="173">
        <v>8132</v>
      </c>
      <c r="AJ100" s="173">
        <v>28</v>
      </c>
      <c r="AK100" s="173">
        <v>2595.3200000000002</v>
      </c>
      <c r="AL100" s="173">
        <v>0</v>
      </c>
      <c r="AM100" s="173">
        <v>0</v>
      </c>
      <c r="AN100" s="173">
        <v>0</v>
      </c>
      <c r="AO100" s="173">
        <v>0</v>
      </c>
    </row>
    <row r="101" spans="1:41" ht="15.75" x14ac:dyDescent="0.25">
      <c r="A101" s="296"/>
      <c r="B101" s="5" t="s">
        <v>178</v>
      </c>
      <c r="C101" s="6" t="s">
        <v>180</v>
      </c>
      <c r="D101" s="6" t="s">
        <v>141</v>
      </c>
      <c r="E101" s="6" t="s">
        <v>52</v>
      </c>
      <c r="F101" s="173">
        <f>J101+N101+R101+V101+Z101+AD101+AH101+AL101</f>
        <v>13939</v>
      </c>
      <c r="G101" s="173">
        <f>K101+O101+S101+W101+AA101+AE101+AI101+AM101</f>
        <v>1175237.24</v>
      </c>
      <c r="H101" s="173">
        <f>L101+P101+T101+X101+AB101+AF101+AJ101+AN101</f>
        <v>4685</v>
      </c>
      <c r="I101" s="173">
        <f>M101+Q101+U101+Y101+AC101+AG101+AK101+AO101</f>
        <v>502370</v>
      </c>
      <c r="J101" s="173">
        <v>410</v>
      </c>
      <c r="K101" s="173">
        <v>40006.080000000002</v>
      </c>
      <c r="L101" s="173">
        <v>350</v>
      </c>
      <c r="M101" s="173">
        <v>55316</v>
      </c>
      <c r="N101" s="173">
        <v>9290</v>
      </c>
      <c r="O101" s="173">
        <v>758056</v>
      </c>
      <c r="P101" s="173">
        <v>170</v>
      </c>
      <c r="Q101" s="173">
        <v>14100</v>
      </c>
      <c r="R101" s="173">
        <v>301</v>
      </c>
      <c r="S101" s="173">
        <v>32323.67</v>
      </c>
      <c r="T101" s="173">
        <v>300</v>
      </c>
      <c r="U101" s="173">
        <v>20820</v>
      </c>
      <c r="V101" s="173">
        <v>0</v>
      </c>
      <c r="W101" s="173">
        <v>0</v>
      </c>
      <c r="X101" s="173">
        <v>0</v>
      </c>
      <c r="Y101" s="173">
        <v>0</v>
      </c>
      <c r="Z101" s="173">
        <v>420</v>
      </c>
      <c r="AA101" s="173">
        <v>39279</v>
      </c>
      <c r="AB101" s="173">
        <v>260</v>
      </c>
      <c r="AC101" s="173">
        <v>48276</v>
      </c>
      <c r="AD101" s="173">
        <v>0</v>
      </c>
      <c r="AE101" s="173">
        <v>0</v>
      </c>
      <c r="AF101" s="173">
        <v>100</v>
      </c>
      <c r="AG101" s="173">
        <v>14125</v>
      </c>
      <c r="AH101" s="173">
        <v>915</v>
      </c>
      <c r="AI101" s="173">
        <v>83923.95</v>
      </c>
      <c r="AJ101" s="173">
        <v>1650</v>
      </c>
      <c r="AK101" s="173">
        <v>173863</v>
      </c>
      <c r="AL101" s="173">
        <v>2603</v>
      </c>
      <c r="AM101" s="173">
        <v>221648.54</v>
      </c>
      <c r="AN101" s="173">
        <v>1855</v>
      </c>
      <c r="AO101" s="173">
        <v>175870</v>
      </c>
    </row>
    <row r="102" spans="1:41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14" t="s">
        <v>18</v>
      </c>
      <c r="F102" s="173">
        <f>J102+N102+R102+V102+Z102+AD102+AH102+AL102</f>
        <v>499</v>
      </c>
      <c r="G102" s="173">
        <f>K102+O102+S102+W102+AA102+AE102+AI102+AM102</f>
        <v>2796.7</v>
      </c>
      <c r="H102" s="173">
        <f>L102+P102+T102+X102+AB102+AF102+AJ102+AN102</f>
        <v>220</v>
      </c>
      <c r="I102" s="173">
        <f>M102+Q102+U102+Y102+AC102+AG102+AK102+AO102</f>
        <v>2689.9</v>
      </c>
      <c r="J102" s="173">
        <v>0</v>
      </c>
      <c r="K102" s="173">
        <v>0</v>
      </c>
      <c r="L102" s="173">
        <v>0</v>
      </c>
      <c r="M102" s="173">
        <v>0</v>
      </c>
      <c r="N102" s="173">
        <v>0</v>
      </c>
      <c r="O102" s="173">
        <v>0</v>
      </c>
      <c r="P102" s="173">
        <v>0</v>
      </c>
      <c r="Q102" s="173">
        <v>0</v>
      </c>
      <c r="R102" s="173">
        <v>0</v>
      </c>
      <c r="S102" s="173">
        <v>0</v>
      </c>
      <c r="T102" s="173">
        <v>5</v>
      </c>
      <c r="U102" s="173">
        <v>500</v>
      </c>
      <c r="V102" s="173">
        <v>0</v>
      </c>
      <c r="W102" s="173">
        <v>0</v>
      </c>
      <c r="X102" s="173">
        <v>0</v>
      </c>
      <c r="Y102" s="173">
        <v>0</v>
      </c>
      <c r="Z102" s="173">
        <v>44</v>
      </c>
      <c r="AA102" s="173">
        <v>616</v>
      </c>
      <c r="AB102" s="173">
        <v>30</v>
      </c>
      <c r="AC102" s="173">
        <v>750</v>
      </c>
      <c r="AD102" s="173">
        <v>0</v>
      </c>
      <c r="AE102" s="173">
        <v>0</v>
      </c>
      <c r="AF102" s="173">
        <v>100</v>
      </c>
      <c r="AG102" s="173">
        <v>1100</v>
      </c>
      <c r="AH102" s="173">
        <v>0</v>
      </c>
      <c r="AI102" s="173">
        <v>0</v>
      </c>
      <c r="AJ102" s="173">
        <v>0</v>
      </c>
      <c r="AK102" s="173">
        <v>0</v>
      </c>
      <c r="AL102" s="173">
        <v>455</v>
      </c>
      <c r="AM102" s="173">
        <v>2180.6999999999998</v>
      </c>
      <c r="AN102" s="173">
        <v>85</v>
      </c>
      <c r="AO102" s="173">
        <v>339.9</v>
      </c>
    </row>
    <row r="103" spans="1:41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14" t="s">
        <v>18</v>
      </c>
      <c r="F103" s="173">
        <f>J103+N103+R103+V103+Z103+AD103+AH103+AL103</f>
        <v>15</v>
      </c>
      <c r="G103" s="173">
        <f>K103+O103+S103+W103+AA103+AE103+AI103+AM103</f>
        <v>994</v>
      </c>
      <c r="H103" s="173">
        <f>L103+P103+T103+X103+AB103+AF103+AJ103+AN103</f>
        <v>168</v>
      </c>
      <c r="I103" s="173">
        <f>M103+Q103+U103+Y103+AC103+AG103+AK103+AO103</f>
        <v>4658</v>
      </c>
      <c r="J103" s="173">
        <v>0</v>
      </c>
      <c r="K103" s="173">
        <v>0</v>
      </c>
      <c r="L103" s="173">
        <v>0</v>
      </c>
      <c r="M103" s="173">
        <v>0</v>
      </c>
      <c r="N103" s="173">
        <v>0</v>
      </c>
      <c r="O103" s="173">
        <v>0</v>
      </c>
      <c r="P103" s="173">
        <v>0</v>
      </c>
      <c r="Q103" s="173">
        <v>0</v>
      </c>
      <c r="R103" s="173">
        <v>0</v>
      </c>
      <c r="S103" s="173">
        <v>0</v>
      </c>
      <c r="T103" s="173">
        <v>128</v>
      </c>
      <c r="U103" s="173">
        <v>1758</v>
      </c>
      <c r="V103" s="173">
        <v>0</v>
      </c>
      <c r="W103" s="173">
        <v>0</v>
      </c>
      <c r="X103" s="173">
        <v>0</v>
      </c>
      <c r="Y103" s="173">
        <v>0</v>
      </c>
      <c r="Z103" s="173">
        <v>10</v>
      </c>
      <c r="AA103" s="173">
        <v>900</v>
      </c>
      <c r="AB103" s="173">
        <v>40</v>
      </c>
      <c r="AC103" s="173">
        <v>2900</v>
      </c>
      <c r="AD103" s="173">
        <v>5</v>
      </c>
      <c r="AE103" s="173">
        <v>94</v>
      </c>
      <c r="AF103" s="173">
        <v>0</v>
      </c>
      <c r="AG103" s="173">
        <v>0</v>
      </c>
      <c r="AH103" s="173">
        <v>0</v>
      </c>
      <c r="AI103" s="173">
        <v>0</v>
      </c>
      <c r="AJ103" s="173">
        <v>0</v>
      </c>
      <c r="AK103" s="173">
        <v>0</v>
      </c>
      <c r="AL103" s="173">
        <v>0</v>
      </c>
      <c r="AM103" s="173">
        <v>0</v>
      </c>
      <c r="AN103" s="173">
        <v>0</v>
      </c>
      <c r="AO103" s="173">
        <v>0</v>
      </c>
    </row>
    <row r="104" spans="1:41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14" t="s">
        <v>18</v>
      </c>
      <c r="F104" s="173">
        <f>J104+N104+R104+V104+Z104+AD104+AH104+AL104</f>
        <v>2925</v>
      </c>
      <c r="G104" s="173">
        <f>K104+O104+S104+W104+AA104+AE104+AI104+AM104</f>
        <v>38179.03</v>
      </c>
      <c r="H104" s="173">
        <f>L104+P104+T104+X104+AB104+AF104+AJ104+AN104</f>
        <v>2496</v>
      </c>
      <c r="I104" s="173">
        <f>M104+Q104+U104+Y104+AC104+AG104+AK104+AO104</f>
        <v>88318</v>
      </c>
      <c r="J104" s="173">
        <v>50</v>
      </c>
      <c r="K104" s="173">
        <v>1324</v>
      </c>
      <c r="L104" s="173">
        <v>600</v>
      </c>
      <c r="M104" s="173">
        <v>40000</v>
      </c>
      <c r="N104" s="173">
        <v>105</v>
      </c>
      <c r="O104" s="173">
        <v>1388.1</v>
      </c>
      <c r="P104" s="173">
        <v>479</v>
      </c>
      <c r="Q104" s="173">
        <v>6163.3</v>
      </c>
      <c r="R104" s="173">
        <v>100</v>
      </c>
      <c r="S104" s="173">
        <v>5000</v>
      </c>
      <c r="T104" s="173">
        <v>60</v>
      </c>
      <c r="U104" s="173">
        <v>1808.3</v>
      </c>
      <c r="V104" s="173">
        <v>74</v>
      </c>
      <c r="W104" s="173">
        <v>917</v>
      </c>
      <c r="X104" s="173">
        <v>0</v>
      </c>
      <c r="Y104" s="173">
        <v>0</v>
      </c>
      <c r="Z104" s="173">
        <v>49</v>
      </c>
      <c r="AA104" s="173">
        <v>352</v>
      </c>
      <c r="AB104" s="173">
        <v>60</v>
      </c>
      <c r="AC104" s="173">
        <v>1000</v>
      </c>
      <c r="AD104" s="173">
        <v>209</v>
      </c>
      <c r="AE104" s="173">
        <v>3601.98</v>
      </c>
      <c r="AF104" s="173">
        <v>0</v>
      </c>
      <c r="AG104" s="173">
        <v>0</v>
      </c>
      <c r="AH104" s="173">
        <v>235</v>
      </c>
      <c r="AI104" s="173">
        <v>3489</v>
      </c>
      <c r="AJ104" s="173">
        <v>510</v>
      </c>
      <c r="AK104" s="173">
        <v>11440</v>
      </c>
      <c r="AL104" s="173">
        <v>2103</v>
      </c>
      <c r="AM104" s="173">
        <v>22106.95</v>
      </c>
      <c r="AN104" s="173">
        <v>787</v>
      </c>
      <c r="AO104" s="173">
        <v>27906.400000000001</v>
      </c>
    </row>
    <row r="105" spans="1:41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6" t="s">
        <v>52</v>
      </c>
      <c r="F105" s="173">
        <f>J105+N105+R105+V105+Z105+AD105+AH105+AL105</f>
        <v>2632</v>
      </c>
      <c r="G105" s="173">
        <f>K105+O105+S105+W105+AA105+AE105+AI105+AM105</f>
        <v>187408</v>
      </c>
      <c r="H105" s="173">
        <f>L105+P105+T105+X105+AB105+AF105+AJ105+AN105</f>
        <v>615</v>
      </c>
      <c r="I105" s="173">
        <f>M105+Q105+U105+Y105+AC105+AG105+AK105+AO105</f>
        <v>110000</v>
      </c>
      <c r="J105" s="173">
        <v>0</v>
      </c>
      <c r="K105" s="173">
        <v>0</v>
      </c>
      <c r="L105" s="173">
        <v>110</v>
      </c>
      <c r="M105" s="173">
        <v>44930</v>
      </c>
      <c r="N105" s="173">
        <v>66</v>
      </c>
      <c r="O105" s="173">
        <v>6138</v>
      </c>
      <c r="P105" s="173">
        <v>0</v>
      </c>
      <c r="Q105" s="173">
        <v>0</v>
      </c>
      <c r="R105" s="173">
        <v>231</v>
      </c>
      <c r="S105" s="173">
        <v>14223</v>
      </c>
      <c r="T105" s="173">
        <v>0</v>
      </c>
      <c r="U105" s="173">
        <v>0</v>
      </c>
      <c r="V105" s="173">
        <v>0</v>
      </c>
      <c r="W105" s="173">
        <v>0</v>
      </c>
      <c r="X105" s="173">
        <v>0</v>
      </c>
      <c r="Y105" s="173">
        <v>0</v>
      </c>
      <c r="Z105" s="173">
        <v>40</v>
      </c>
      <c r="AA105" s="173">
        <v>3580</v>
      </c>
      <c r="AB105" s="173">
        <v>15</v>
      </c>
      <c r="AC105" s="173">
        <v>2100</v>
      </c>
      <c r="AD105" s="173">
        <v>0</v>
      </c>
      <c r="AE105" s="173">
        <v>0</v>
      </c>
      <c r="AF105" s="173">
        <v>0</v>
      </c>
      <c r="AG105" s="173">
        <v>0</v>
      </c>
      <c r="AH105" s="173">
        <v>0</v>
      </c>
      <c r="AI105" s="173">
        <v>0</v>
      </c>
      <c r="AJ105" s="173">
        <v>30</v>
      </c>
      <c r="AK105" s="173">
        <v>1800</v>
      </c>
      <c r="AL105" s="173">
        <v>2295</v>
      </c>
      <c r="AM105" s="173">
        <v>163467</v>
      </c>
      <c r="AN105" s="173">
        <v>460</v>
      </c>
      <c r="AO105" s="173">
        <v>61170</v>
      </c>
    </row>
    <row r="106" spans="1:41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6" t="s">
        <v>10</v>
      </c>
      <c r="F106" s="173">
        <f>J106+N106+R106+V106+Z106+AD106+AH106+AL106</f>
        <v>970</v>
      </c>
      <c r="G106" s="173">
        <f>K106+O106+S106+W106+AA106+AE106+AI106+AM106</f>
        <v>80057.58</v>
      </c>
      <c r="H106" s="173">
        <f>L106+P106+T106+X106+AB106+AF106+AJ106+AN106</f>
        <v>1650</v>
      </c>
      <c r="I106" s="173">
        <f>M106+Q106+U106+Y106+AC106+AG106+AK106+AO106</f>
        <v>63808.3</v>
      </c>
      <c r="J106" s="173">
        <v>109</v>
      </c>
      <c r="K106" s="173">
        <v>9594.2999999999993</v>
      </c>
      <c r="L106" s="173">
        <v>960</v>
      </c>
      <c r="M106" s="173">
        <v>3720</v>
      </c>
      <c r="N106" s="173">
        <v>118</v>
      </c>
      <c r="O106" s="173">
        <v>10620</v>
      </c>
      <c r="P106" s="173">
        <v>20</v>
      </c>
      <c r="Q106" s="173">
        <v>2000</v>
      </c>
      <c r="R106" s="173">
        <v>53</v>
      </c>
      <c r="S106" s="173">
        <v>5469</v>
      </c>
      <c r="T106" s="173">
        <v>30</v>
      </c>
      <c r="U106" s="173">
        <v>2500</v>
      </c>
      <c r="V106" s="173">
        <v>0</v>
      </c>
      <c r="W106" s="173">
        <v>0</v>
      </c>
      <c r="X106" s="173">
        <v>0</v>
      </c>
      <c r="Y106" s="173">
        <v>0</v>
      </c>
      <c r="Z106" s="173">
        <v>0</v>
      </c>
      <c r="AA106" s="173">
        <v>0</v>
      </c>
      <c r="AB106" s="173">
        <v>40</v>
      </c>
      <c r="AC106" s="173">
        <v>3823</v>
      </c>
      <c r="AD106" s="173">
        <v>0</v>
      </c>
      <c r="AE106" s="173">
        <v>0</v>
      </c>
      <c r="AF106" s="173">
        <v>0</v>
      </c>
      <c r="AG106" s="173">
        <v>0</v>
      </c>
      <c r="AH106" s="173">
        <v>0</v>
      </c>
      <c r="AI106" s="173">
        <v>0</v>
      </c>
      <c r="AJ106" s="173">
        <v>0</v>
      </c>
      <c r="AK106" s="173">
        <v>0</v>
      </c>
      <c r="AL106" s="173">
        <v>690</v>
      </c>
      <c r="AM106" s="173">
        <v>54374.28</v>
      </c>
      <c r="AN106" s="173">
        <v>600</v>
      </c>
      <c r="AO106" s="173">
        <v>51765.3</v>
      </c>
    </row>
    <row r="107" spans="1:41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72" t="s">
        <v>52</v>
      </c>
      <c r="F107" s="173">
        <f>J107+N107+R107+V107+Z107+AD107+AH107+AL107</f>
        <v>110713</v>
      </c>
      <c r="G107" s="173">
        <f>K107+O107+S107+W107+AA107+AE107+AI107+AM107</f>
        <v>719549.96</v>
      </c>
      <c r="H107" s="173">
        <f>L107+P107+T107+X107+AB107+AF107+AJ107+AN107</f>
        <v>16739</v>
      </c>
      <c r="I107" s="173">
        <f>M107+Q107+U107+Y107+AC107+AG107+AK107+AO107</f>
        <v>76558.559999999998</v>
      </c>
      <c r="J107" s="173">
        <v>9885</v>
      </c>
      <c r="K107" s="173">
        <v>243815.44</v>
      </c>
      <c r="L107" s="173">
        <v>2260</v>
      </c>
      <c r="M107" s="173">
        <v>9540</v>
      </c>
      <c r="N107" s="173">
        <v>40230</v>
      </c>
      <c r="O107" s="173">
        <v>188682.11000000002</v>
      </c>
      <c r="P107" s="173">
        <v>2823</v>
      </c>
      <c r="Q107" s="173">
        <v>13560.3</v>
      </c>
      <c r="R107" s="173">
        <v>16807</v>
      </c>
      <c r="S107" s="173">
        <v>90076.63</v>
      </c>
      <c r="T107" s="173">
        <v>1690</v>
      </c>
      <c r="U107" s="173">
        <v>8611.7999999999993</v>
      </c>
      <c r="V107" s="173">
        <v>7316</v>
      </c>
      <c r="W107" s="173">
        <v>35918</v>
      </c>
      <c r="X107" s="173">
        <v>1450</v>
      </c>
      <c r="Y107" s="173">
        <v>6389.75</v>
      </c>
      <c r="Z107" s="173">
        <v>960</v>
      </c>
      <c r="AA107" s="173">
        <v>4698.7</v>
      </c>
      <c r="AB107" s="173">
        <v>1200</v>
      </c>
      <c r="AC107" s="173">
        <v>8052</v>
      </c>
      <c r="AD107" s="173">
        <v>2090</v>
      </c>
      <c r="AE107" s="173">
        <v>9623.49</v>
      </c>
      <c r="AF107" s="173">
        <v>50</v>
      </c>
      <c r="AG107" s="173">
        <v>175</v>
      </c>
      <c r="AH107" s="173">
        <v>8275</v>
      </c>
      <c r="AI107" s="173">
        <v>33050.32</v>
      </c>
      <c r="AJ107" s="173">
        <v>1626</v>
      </c>
      <c r="AK107" s="173">
        <v>8999.52</v>
      </c>
      <c r="AL107" s="173">
        <v>25150</v>
      </c>
      <c r="AM107" s="173">
        <v>113685.26999999999</v>
      </c>
      <c r="AN107" s="173">
        <v>5640</v>
      </c>
      <c r="AO107" s="173">
        <v>21230.190000000002</v>
      </c>
    </row>
    <row r="108" spans="1:41" ht="15.75" x14ac:dyDescent="0.25">
      <c r="A108" s="296"/>
      <c r="B108" s="13" t="s">
        <v>189</v>
      </c>
      <c r="C108" s="6" t="s">
        <v>190</v>
      </c>
      <c r="D108" s="6" t="s">
        <v>188</v>
      </c>
      <c r="E108" s="14" t="s">
        <v>18</v>
      </c>
      <c r="F108" s="173">
        <f>J108+N108+R108+V108+Z108+AD108+AH108+AL108</f>
        <v>21280</v>
      </c>
      <c r="G108" s="173">
        <f>K108+O108+S108+W108+AA108+AE108+AI108+AM108</f>
        <v>15114.51</v>
      </c>
      <c r="H108" s="173">
        <f>L108+P108+T108+X108+AB108+AF108+AJ108+AN108</f>
        <v>3207</v>
      </c>
      <c r="I108" s="173">
        <f>M108+Q108+U108+Y108+AC108+AG108+AK108+AO108</f>
        <v>5636.6</v>
      </c>
      <c r="J108" s="173">
        <v>3150</v>
      </c>
      <c r="K108" s="173">
        <v>5233.05</v>
      </c>
      <c r="L108" s="173">
        <v>1777</v>
      </c>
      <c r="M108" s="173">
        <v>3201</v>
      </c>
      <c r="N108" s="173">
        <v>1800</v>
      </c>
      <c r="O108" s="173">
        <v>964.8</v>
      </c>
      <c r="P108" s="173">
        <v>0</v>
      </c>
      <c r="Q108" s="173">
        <v>0</v>
      </c>
      <c r="R108" s="173">
        <v>10580</v>
      </c>
      <c r="S108" s="173">
        <v>5428</v>
      </c>
      <c r="T108" s="173">
        <v>500</v>
      </c>
      <c r="U108" s="173">
        <v>1750</v>
      </c>
      <c r="V108" s="173">
        <v>0</v>
      </c>
      <c r="W108" s="173">
        <v>0</v>
      </c>
      <c r="X108" s="173">
        <v>0</v>
      </c>
      <c r="Y108" s="173">
        <v>0</v>
      </c>
      <c r="Z108" s="173">
        <v>0</v>
      </c>
      <c r="AA108" s="173">
        <v>0</v>
      </c>
      <c r="AB108" s="173">
        <v>130</v>
      </c>
      <c r="AC108" s="173">
        <v>118.6</v>
      </c>
      <c r="AD108" s="173">
        <v>0</v>
      </c>
      <c r="AE108" s="173">
        <v>0</v>
      </c>
      <c r="AF108" s="173">
        <v>0</v>
      </c>
      <c r="AG108" s="173">
        <v>0</v>
      </c>
      <c r="AH108" s="173">
        <v>0</v>
      </c>
      <c r="AI108" s="173">
        <v>0</v>
      </c>
      <c r="AJ108" s="173">
        <v>0</v>
      </c>
      <c r="AK108" s="173">
        <v>0</v>
      </c>
      <c r="AL108" s="173">
        <v>5750</v>
      </c>
      <c r="AM108" s="173">
        <v>3488.66</v>
      </c>
      <c r="AN108" s="173">
        <v>800</v>
      </c>
      <c r="AO108" s="173">
        <v>567</v>
      </c>
    </row>
    <row r="109" spans="1:41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6" t="s">
        <v>52</v>
      </c>
      <c r="F109" s="173">
        <f>J109+N109+R109+V109+Z109+AD109+AH109+AL109</f>
        <v>80430</v>
      </c>
      <c r="G109" s="173">
        <f>K109+O109+S109+W109+AA109+AE109+AI109+AM109</f>
        <v>198485.47</v>
      </c>
      <c r="H109" s="173">
        <f>L109+P109+T109+X109+AB109+AF109+AJ109+AN109</f>
        <v>15250</v>
      </c>
      <c r="I109" s="173">
        <f>M109+Q109+U109+Y109+AC109+AG109+AK109+AO109</f>
        <v>37958</v>
      </c>
      <c r="J109" s="173">
        <v>0</v>
      </c>
      <c r="K109" s="173">
        <v>0</v>
      </c>
      <c r="L109" s="173">
        <v>2600</v>
      </c>
      <c r="M109" s="173">
        <v>5600</v>
      </c>
      <c r="N109" s="173">
        <v>14850</v>
      </c>
      <c r="O109" s="173">
        <v>36090.400000000001</v>
      </c>
      <c r="P109" s="173">
        <v>3930</v>
      </c>
      <c r="Q109" s="173">
        <v>12344</v>
      </c>
      <c r="R109" s="173">
        <v>21170</v>
      </c>
      <c r="S109" s="173">
        <v>67396.77</v>
      </c>
      <c r="T109" s="173">
        <v>2470</v>
      </c>
      <c r="U109" s="173">
        <v>6098</v>
      </c>
      <c r="V109" s="173">
        <v>8430</v>
      </c>
      <c r="W109" s="173">
        <v>12645</v>
      </c>
      <c r="X109" s="173">
        <v>1000</v>
      </c>
      <c r="Y109" s="173">
        <v>1500</v>
      </c>
      <c r="Z109" s="173">
        <v>220</v>
      </c>
      <c r="AA109" s="173">
        <v>462</v>
      </c>
      <c r="AB109" s="173">
        <v>100</v>
      </c>
      <c r="AC109" s="173">
        <v>225</v>
      </c>
      <c r="AD109" s="173">
        <v>0</v>
      </c>
      <c r="AE109" s="173">
        <v>0</v>
      </c>
      <c r="AF109" s="173">
        <v>0</v>
      </c>
      <c r="AG109" s="173">
        <v>0</v>
      </c>
      <c r="AH109" s="173">
        <v>1810</v>
      </c>
      <c r="AI109" s="173">
        <v>4178</v>
      </c>
      <c r="AJ109" s="173">
        <v>100</v>
      </c>
      <c r="AK109" s="173">
        <v>200</v>
      </c>
      <c r="AL109" s="173">
        <v>33950</v>
      </c>
      <c r="AM109" s="173">
        <v>77713.299999999988</v>
      </c>
      <c r="AN109" s="173">
        <v>5050</v>
      </c>
      <c r="AO109" s="173">
        <v>11991</v>
      </c>
    </row>
    <row r="110" spans="1:41" ht="15.75" x14ac:dyDescent="0.25">
      <c r="A110" s="296"/>
      <c r="B110" s="5" t="s">
        <v>193</v>
      </c>
      <c r="C110" s="6" t="s">
        <v>194</v>
      </c>
      <c r="D110" s="6" t="s">
        <v>162</v>
      </c>
      <c r="E110" s="6" t="s">
        <v>52</v>
      </c>
      <c r="F110" s="173">
        <f>J110+N110+R110+V110+Z110+AD110+AH110+AL110</f>
        <v>29265</v>
      </c>
      <c r="G110" s="173">
        <f>K110+O110+S110+W110+AA110+AE110+AI110+AM110</f>
        <v>157732.12</v>
      </c>
      <c r="H110" s="173">
        <f>L110+P110+T110+X110+AB110+AF110+AJ110+AN110</f>
        <v>19340</v>
      </c>
      <c r="I110" s="173">
        <f>M110+Q110+U110+Y110+AC110+AG110+AK110+AO110</f>
        <v>89847.7</v>
      </c>
      <c r="J110" s="173">
        <v>9521</v>
      </c>
      <c r="K110" s="173">
        <v>42442</v>
      </c>
      <c r="L110" s="173">
        <v>400</v>
      </c>
      <c r="M110" s="173">
        <v>2400</v>
      </c>
      <c r="N110" s="173">
        <v>1330</v>
      </c>
      <c r="O110" s="173">
        <v>5613</v>
      </c>
      <c r="P110" s="173">
        <v>2800</v>
      </c>
      <c r="Q110" s="173">
        <v>6517</v>
      </c>
      <c r="R110" s="173">
        <v>7970</v>
      </c>
      <c r="S110" s="173">
        <v>58877.279999999999</v>
      </c>
      <c r="T110" s="173">
        <v>1400</v>
      </c>
      <c r="U110" s="173">
        <v>8931.1</v>
      </c>
      <c r="V110" s="173">
        <v>870</v>
      </c>
      <c r="W110" s="173">
        <v>12849</v>
      </c>
      <c r="X110" s="173">
        <v>1010</v>
      </c>
      <c r="Y110" s="173">
        <v>11597</v>
      </c>
      <c r="Z110" s="173">
        <v>930</v>
      </c>
      <c r="AA110" s="173">
        <v>4650</v>
      </c>
      <c r="AB110" s="173">
        <v>630</v>
      </c>
      <c r="AC110" s="173">
        <v>2869.6</v>
      </c>
      <c r="AD110" s="173">
        <v>1164</v>
      </c>
      <c r="AE110" s="173">
        <v>4643.2800000000007</v>
      </c>
      <c r="AF110" s="173">
        <v>650</v>
      </c>
      <c r="AG110" s="173">
        <v>2958</v>
      </c>
      <c r="AH110" s="173">
        <v>2670</v>
      </c>
      <c r="AI110" s="173">
        <v>11332.560000000001</v>
      </c>
      <c r="AJ110" s="173">
        <v>0</v>
      </c>
      <c r="AK110" s="173">
        <v>0</v>
      </c>
      <c r="AL110" s="173">
        <v>4810</v>
      </c>
      <c r="AM110" s="173">
        <v>17325</v>
      </c>
      <c r="AN110" s="173">
        <v>12450</v>
      </c>
      <c r="AO110" s="173">
        <v>54575</v>
      </c>
    </row>
    <row r="111" spans="1:41" ht="15.75" x14ac:dyDescent="0.25">
      <c r="A111" s="296"/>
      <c r="B111" s="5" t="s">
        <v>193</v>
      </c>
      <c r="C111" s="6" t="s">
        <v>195</v>
      </c>
      <c r="D111" s="6" t="s">
        <v>162</v>
      </c>
      <c r="E111" s="6" t="s">
        <v>10</v>
      </c>
      <c r="F111" s="173">
        <f>J111+N111+R111+V111+Z111+AD111+AH111+AL111</f>
        <v>915496</v>
      </c>
      <c r="G111" s="173">
        <f>K111+O111+S111+W111+AA111+AE111+AI111+AM111</f>
        <v>3033415.3500000006</v>
      </c>
      <c r="H111" s="173">
        <f>L111+P111+T111+X111+AB111+AF111+AJ111+AN111</f>
        <v>130854</v>
      </c>
      <c r="I111" s="173">
        <f>M111+Q111+U111+Y111+AC111+AG111+AK111+AO111</f>
        <v>1745729.23</v>
      </c>
      <c r="J111" s="173">
        <v>18029</v>
      </c>
      <c r="K111" s="173">
        <v>280509.08</v>
      </c>
      <c r="L111" s="173">
        <v>13568</v>
      </c>
      <c r="M111" s="173">
        <v>88222</v>
      </c>
      <c r="N111" s="173">
        <v>32004</v>
      </c>
      <c r="O111" s="173">
        <v>481824.2</v>
      </c>
      <c r="P111" s="173">
        <v>6365</v>
      </c>
      <c r="Q111" s="173">
        <v>98962.23000000001</v>
      </c>
      <c r="R111" s="173">
        <v>17298</v>
      </c>
      <c r="S111" s="173">
        <v>257760.05</v>
      </c>
      <c r="T111" s="173">
        <v>1880</v>
      </c>
      <c r="U111" s="173">
        <v>29896.799999999999</v>
      </c>
      <c r="V111" s="173">
        <v>25746</v>
      </c>
      <c r="W111" s="173">
        <v>454569</v>
      </c>
      <c r="X111" s="173">
        <v>10470</v>
      </c>
      <c r="Y111" s="173">
        <v>184503</v>
      </c>
      <c r="Z111" s="173">
        <v>12831</v>
      </c>
      <c r="AA111" s="173">
        <v>203858.45</v>
      </c>
      <c r="AB111" s="173">
        <v>5200</v>
      </c>
      <c r="AC111" s="173">
        <v>81308</v>
      </c>
      <c r="AD111" s="173">
        <v>3729</v>
      </c>
      <c r="AE111" s="173">
        <v>61151</v>
      </c>
      <c r="AF111" s="173">
        <v>1530</v>
      </c>
      <c r="AG111" s="173">
        <v>33640</v>
      </c>
      <c r="AH111" s="173">
        <v>26219</v>
      </c>
      <c r="AI111" s="173">
        <v>373499</v>
      </c>
      <c r="AJ111" s="173">
        <v>38471</v>
      </c>
      <c r="AK111" s="173">
        <v>506003.5</v>
      </c>
      <c r="AL111" s="173">
        <v>779640</v>
      </c>
      <c r="AM111" s="173">
        <v>920244.57000000007</v>
      </c>
      <c r="AN111" s="173">
        <v>53370</v>
      </c>
      <c r="AO111" s="173">
        <v>723193.7</v>
      </c>
    </row>
    <row r="112" spans="1:41" ht="15.75" x14ac:dyDescent="0.25">
      <c r="A112" s="296"/>
      <c r="B112" s="5" t="s">
        <v>193</v>
      </c>
      <c r="C112" s="6" t="s">
        <v>196</v>
      </c>
      <c r="D112" s="6" t="s">
        <v>162</v>
      </c>
      <c r="E112" s="6" t="s">
        <v>10</v>
      </c>
      <c r="F112" s="173">
        <f>J112+N112+R112+V112+Z112+AD112+AH112+AL112</f>
        <v>453659</v>
      </c>
      <c r="G112" s="173">
        <f>K112+O112+S112+W112+AA112+AE112+AI112+AM112</f>
        <v>3288706.97</v>
      </c>
      <c r="H112" s="173">
        <f>L112+P112+T112+X112+AB112+AF112+AJ112+AN112</f>
        <v>106773</v>
      </c>
      <c r="I112" s="173">
        <f>M112+Q112+U112+Y112+AC112+AG112+AK112+AO112</f>
        <v>1724506.13</v>
      </c>
      <c r="J112" s="173">
        <v>9929</v>
      </c>
      <c r="K112" s="173">
        <v>168494.97</v>
      </c>
      <c r="L112" s="173">
        <v>5716</v>
      </c>
      <c r="M112" s="173">
        <v>80227</v>
      </c>
      <c r="N112" s="173">
        <v>25196</v>
      </c>
      <c r="O112" s="173">
        <v>396181.76000000001</v>
      </c>
      <c r="P112" s="173">
        <v>7372</v>
      </c>
      <c r="Q112" s="173">
        <v>113191.67999999999</v>
      </c>
      <c r="R112" s="173">
        <v>34457</v>
      </c>
      <c r="S112" s="173">
        <v>409899.79000000004</v>
      </c>
      <c r="T112" s="173">
        <v>2540</v>
      </c>
      <c r="U112" s="173">
        <v>47497</v>
      </c>
      <c r="V112" s="173">
        <v>24470</v>
      </c>
      <c r="W112" s="173">
        <v>454055</v>
      </c>
      <c r="X112" s="173">
        <v>7605</v>
      </c>
      <c r="Y112" s="173">
        <v>156115.5</v>
      </c>
      <c r="Z112" s="173">
        <v>9207</v>
      </c>
      <c r="AA112" s="173">
        <v>179779.89</v>
      </c>
      <c r="AB112" s="173">
        <v>6200</v>
      </c>
      <c r="AC112" s="173">
        <v>111800</v>
      </c>
      <c r="AD112" s="173">
        <v>1831</v>
      </c>
      <c r="AE112" s="173">
        <v>32649.5</v>
      </c>
      <c r="AF112" s="173">
        <v>860</v>
      </c>
      <c r="AG112" s="173">
        <v>16988</v>
      </c>
      <c r="AH112" s="173">
        <v>58857</v>
      </c>
      <c r="AI112" s="173">
        <v>931869.77</v>
      </c>
      <c r="AJ112" s="173">
        <v>15690</v>
      </c>
      <c r="AK112" s="173">
        <v>234819</v>
      </c>
      <c r="AL112" s="173">
        <v>289712</v>
      </c>
      <c r="AM112" s="173">
        <v>715776.29</v>
      </c>
      <c r="AN112" s="173">
        <v>60790</v>
      </c>
      <c r="AO112" s="173">
        <v>963867.95000000007</v>
      </c>
    </row>
    <row r="113" spans="1:41" ht="15.75" x14ac:dyDescent="0.25">
      <c r="A113" s="296"/>
      <c r="B113" s="5" t="s">
        <v>193</v>
      </c>
      <c r="C113" s="6" t="s">
        <v>197</v>
      </c>
      <c r="D113" s="6" t="s">
        <v>162</v>
      </c>
      <c r="E113" s="6" t="s">
        <v>10</v>
      </c>
      <c r="F113" s="173">
        <f>J113+N113+R113+V113+Z113+AD113+AH113+AL113</f>
        <v>69845</v>
      </c>
      <c r="G113" s="173">
        <f>K113+O113+S113+W113+AA113+AE113+AI113+AM113</f>
        <v>1358469.4399999997</v>
      </c>
      <c r="H113" s="173">
        <f>L113+P113+T113+X113+AB113+AF113+AJ113+AN113</f>
        <v>66814</v>
      </c>
      <c r="I113" s="173">
        <f>M113+Q113+U113+Y113+AC113+AG113+AK113+AO113</f>
        <v>1934138.06</v>
      </c>
      <c r="J113" s="173">
        <v>8630</v>
      </c>
      <c r="K113" s="173">
        <v>176472.53</v>
      </c>
      <c r="L113" s="173">
        <v>4527</v>
      </c>
      <c r="M113" s="173">
        <v>69785</v>
      </c>
      <c r="N113" s="173">
        <v>6227</v>
      </c>
      <c r="O113" s="173">
        <v>112401.56</v>
      </c>
      <c r="P113" s="173">
        <v>3130</v>
      </c>
      <c r="Q113" s="173">
        <v>57622</v>
      </c>
      <c r="R113" s="173">
        <v>5547</v>
      </c>
      <c r="S113" s="173">
        <v>108743.29999999999</v>
      </c>
      <c r="T113" s="173">
        <v>1910</v>
      </c>
      <c r="U113" s="173">
        <v>119051.2</v>
      </c>
      <c r="V113" s="173">
        <v>13216</v>
      </c>
      <c r="W113" s="173">
        <v>283799</v>
      </c>
      <c r="X113" s="173">
        <v>4530</v>
      </c>
      <c r="Y113" s="173">
        <v>107102.26</v>
      </c>
      <c r="Z113" s="173">
        <v>7580</v>
      </c>
      <c r="AA113" s="173">
        <v>158347</v>
      </c>
      <c r="AB113" s="173">
        <v>4500</v>
      </c>
      <c r="AC113" s="173">
        <v>95985</v>
      </c>
      <c r="AD113" s="173">
        <v>579</v>
      </c>
      <c r="AE113" s="173">
        <v>21554</v>
      </c>
      <c r="AF113" s="173">
        <v>602</v>
      </c>
      <c r="AG113" s="173">
        <v>13248</v>
      </c>
      <c r="AH113" s="173">
        <v>13186</v>
      </c>
      <c r="AI113" s="173">
        <v>268381.59999999998</v>
      </c>
      <c r="AJ113" s="173">
        <v>3515</v>
      </c>
      <c r="AK113" s="173">
        <v>61472</v>
      </c>
      <c r="AL113" s="173">
        <v>14880</v>
      </c>
      <c r="AM113" s="173">
        <v>228770.45</v>
      </c>
      <c r="AN113" s="173">
        <v>44100</v>
      </c>
      <c r="AO113" s="173">
        <v>1409872.6</v>
      </c>
    </row>
    <row r="114" spans="1:41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13" t="s">
        <v>10</v>
      </c>
      <c r="F114" s="173">
        <f>J114+N114+R114+V114+Z114+AD114+AH114+AL114</f>
        <v>71058</v>
      </c>
      <c r="G114" s="173">
        <f>K114+O114+S114+W114+AA114+AE114+AI114+AM114</f>
        <v>6313069.5899999999</v>
      </c>
      <c r="H114" s="173">
        <f>L114+P114+T114+X114+AB114+AF114+AJ114+AN114</f>
        <v>27357</v>
      </c>
      <c r="I114" s="173">
        <f>M114+Q114+U114+Y114+AC114+AG114+AK114+AO114</f>
        <v>3136002.3</v>
      </c>
      <c r="J114" s="173">
        <v>3257</v>
      </c>
      <c r="K114" s="173">
        <v>391195</v>
      </c>
      <c r="L114" s="173">
        <v>3470</v>
      </c>
      <c r="M114" s="173">
        <v>136100</v>
      </c>
      <c r="N114" s="173">
        <v>10359</v>
      </c>
      <c r="O114" s="173">
        <v>854121.94</v>
      </c>
      <c r="P114" s="173">
        <v>1120</v>
      </c>
      <c r="Q114" s="173">
        <v>121807.5</v>
      </c>
      <c r="R114" s="173">
        <v>3140</v>
      </c>
      <c r="S114" s="173">
        <v>329309</v>
      </c>
      <c r="T114" s="173">
        <v>400</v>
      </c>
      <c r="U114" s="173">
        <v>50000</v>
      </c>
      <c r="V114" s="173">
        <v>5470</v>
      </c>
      <c r="W114" s="173">
        <v>526220</v>
      </c>
      <c r="X114" s="173">
        <v>500</v>
      </c>
      <c r="Y114" s="173">
        <v>65000</v>
      </c>
      <c r="Z114" s="173">
        <v>710</v>
      </c>
      <c r="AA114" s="173">
        <v>70807</v>
      </c>
      <c r="AB114" s="173">
        <v>100</v>
      </c>
      <c r="AC114" s="173">
        <v>10000</v>
      </c>
      <c r="AD114" s="173">
        <v>1596</v>
      </c>
      <c r="AE114" s="173">
        <v>141009.43</v>
      </c>
      <c r="AF114" s="173">
        <v>1500</v>
      </c>
      <c r="AG114" s="173">
        <v>189500</v>
      </c>
      <c r="AH114" s="173">
        <v>28704</v>
      </c>
      <c r="AI114" s="173">
        <v>2487666.62</v>
      </c>
      <c r="AJ114" s="173">
        <v>10137</v>
      </c>
      <c r="AK114" s="173">
        <v>909277.8</v>
      </c>
      <c r="AL114" s="173">
        <v>17822</v>
      </c>
      <c r="AM114" s="173">
        <v>1512740.6</v>
      </c>
      <c r="AN114" s="173">
        <v>10130</v>
      </c>
      <c r="AO114" s="173">
        <v>1654317</v>
      </c>
    </row>
    <row r="115" spans="1:41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6" t="s">
        <v>10</v>
      </c>
      <c r="F115" s="173">
        <f>J115+N115+R115+V115+Z115+AD115+AH115+AL115</f>
        <v>4280</v>
      </c>
      <c r="G115" s="173">
        <f>K115+O115+S115+W115+AA115+AE115+AI115+AM115</f>
        <v>90182.5</v>
      </c>
      <c r="H115" s="173">
        <f>L115+P115+T115+X115+AB115+AF115+AJ115+AN115</f>
        <v>2702</v>
      </c>
      <c r="I115" s="173">
        <f>M115+Q115+U115+Y115+AC115+AG115+AK115+AO115</f>
        <v>80076.800000000003</v>
      </c>
      <c r="J115" s="173">
        <v>0</v>
      </c>
      <c r="K115" s="173">
        <v>0</v>
      </c>
      <c r="L115" s="173">
        <v>1300</v>
      </c>
      <c r="M115" s="173">
        <v>48100</v>
      </c>
      <c r="N115" s="173">
        <v>2295</v>
      </c>
      <c r="O115" s="173">
        <v>47047.5</v>
      </c>
      <c r="P115" s="173">
        <v>0</v>
      </c>
      <c r="Q115" s="173">
        <v>0</v>
      </c>
      <c r="R115" s="173">
        <v>55</v>
      </c>
      <c r="S115" s="173">
        <v>5500</v>
      </c>
      <c r="T115" s="173">
        <v>2</v>
      </c>
      <c r="U115" s="173">
        <v>176.8</v>
      </c>
      <c r="V115" s="173">
        <v>0</v>
      </c>
      <c r="W115" s="173">
        <v>0</v>
      </c>
      <c r="X115" s="173">
        <v>0</v>
      </c>
      <c r="Y115" s="173">
        <v>0</v>
      </c>
      <c r="Z115" s="173">
        <v>0</v>
      </c>
      <c r="AA115" s="173">
        <v>0</v>
      </c>
      <c r="AB115" s="173">
        <v>100</v>
      </c>
      <c r="AC115" s="173">
        <v>2900</v>
      </c>
      <c r="AD115" s="173">
        <v>0</v>
      </c>
      <c r="AE115" s="173">
        <v>0</v>
      </c>
      <c r="AF115" s="173">
        <v>0</v>
      </c>
      <c r="AG115" s="173">
        <v>0</v>
      </c>
      <c r="AH115" s="173">
        <v>1800</v>
      </c>
      <c r="AI115" s="173">
        <v>35100</v>
      </c>
      <c r="AJ115" s="173">
        <v>200</v>
      </c>
      <c r="AK115" s="173">
        <v>3900</v>
      </c>
      <c r="AL115" s="173">
        <v>130</v>
      </c>
      <c r="AM115" s="173">
        <v>2535</v>
      </c>
      <c r="AN115" s="173">
        <v>1100</v>
      </c>
      <c r="AO115" s="173">
        <v>25000</v>
      </c>
    </row>
    <row r="116" spans="1:41" ht="15.75" x14ac:dyDescent="0.25">
      <c r="A116" s="296"/>
      <c r="B116" s="5" t="s">
        <v>203</v>
      </c>
      <c r="C116" s="6" t="s">
        <v>204</v>
      </c>
      <c r="D116" s="13" t="s">
        <v>200</v>
      </c>
      <c r="E116" s="6" t="s">
        <v>10</v>
      </c>
      <c r="F116" s="173">
        <f>J116+N116+R116+V116+Z116+AD116+AH116+AL116</f>
        <v>28939</v>
      </c>
      <c r="G116" s="173">
        <f>K116+O116+S116+W116+AA116+AE116+AI116+AM116</f>
        <v>606755.09</v>
      </c>
      <c r="H116" s="173">
        <f>L116+P116+T116+X116+AB116+AF116+AJ116+AN116</f>
        <v>12730</v>
      </c>
      <c r="I116" s="173">
        <f>M116+Q116+U116+Y116+AC116+AG116+AK116+AO116</f>
        <v>395266.8</v>
      </c>
      <c r="J116" s="173">
        <v>17590</v>
      </c>
      <c r="K116" s="173">
        <v>345405</v>
      </c>
      <c r="L116" s="173">
        <v>500</v>
      </c>
      <c r="M116" s="173">
        <v>15219</v>
      </c>
      <c r="N116" s="173">
        <v>1154</v>
      </c>
      <c r="O116" s="173">
        <v>29628</v>
      </c>
      <c r="P116" s="173">
        <v>1050</v>
      </c>
      <c r="Q116" s="173">
        <v>21900</v>
      </c>
      <c r="R116" s="173">
        <v>110</v>
      </c>
      <c r="S116" s="173">
        <v>2059.1999999999998</v>
      </c>
      <c r="T116" s="173">
        <v>1080</v>
      </c>
      <c r="U116" s="173">
        <v>118600</v>
      </c>
      <c r="V116" s="173">
        <v>1090</v>
      </c>
      <c r="W116" s="173">
        <v>29284</v>
      </c>
      <c r="X116" s="173">
        <v>2770</v>
      </c>
      <c r="Y116" s="173">
        <v>75265</v>
      </c>
      <c r="Z116" s="173">
        <v>700</v>
      </c>
      <c r="AA116" s="173">
        <v>14550</v>
      </c>
      <c r="AB116" s="173">
        <v>400</v>
      </c>
      <c r="AC116" s="173">
        <v>11949</v>
      </c>
      <c r="AD116" s="173">
        <v>1272</v>
      </c>
      <c r="AE116" s="173">
        <v>27992.99</v>
      </c>
      <c r="AF116" s="173">
        <v>800</v>
      </c>
      <c r="AG116" s="173">
        <v>15600</v>
      </c>
      <c r="AH116" s="173">
        <v>2200</v>
      </c>
      <c r="AI116" s="173">
        <v>39893</v>
      </c>
      <c r="AJ116" s="173">
        <v>2490</v>
      </c>
      <c r="AK116" s="173">
        <v>50269.8</v>
      </c>
      <c r="AL116" s="173">
        <v>4823</v>
      </c>
      <c r="AM116" s="173">
        <v>117942.9</v>
      </c>
      <c r="AN116" s="173">
        <v>3640</v>
      </c>
      <c r="AO116" s="173">
        <v>86464</v>
      </c>
    </row>
    <row r="117" spans="1:41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6" t="s">
        <v>10</v>
      </c>
      <c r="F117" s="173">
        <f>J117+N117+R117+V117+Z117+AD117+AH117+AL117</f>
        <v>11910</v>
      </c>
      <c r="G117" s="173">
        <f>K117+O117+S117+W117+AA117+AE117+AI117+AM117</f>
        <v>1071819.04</v>
      </c>
      <c r="H117" s="173">
        <f>L117+P117+T117+X117+AB117+AF117+AJ117+AN117</f>
        <v>25610</v>
      </c>
      <c r="I117" s="173">
        <f>M117+Q117+U117+Y117+AC117+AG117+AK117+AO117</f>
        <v>983816.5</v>
      </c>
      <c r="J117" s="173">
        <v>570</v>
      </c>
      <c r="K117" s="173">
        <v>45600</v>
      </c>
      <c r="L117" s="173">
        <v>16150</v>
      </c>
      <c r="M117" s="173">
        <v>28000</v>
      </c>
      <c r="N117" s="173">
        <v>300</v>
      </c>
      <c r="O117" s="173">
        <v>24400</v>
      </c>
      <c r="P117" s="173">
        <v>570</v>
      </c>
      <c r="Q117" s="173">
        <v>55400</v>
      </c>
      <c r="R117" s="173">
        <v>1860</v>
      </c>
      <c r="S117" s="173">
        <v>180680</v>
      </c>
      <c r="T117" s="173">
        <v>300</v>
      </c>
      <c r="U117" s="173">
        <v>20900</v>
      </c>
      <c r="V117" s="173">
        <v>3578</v>
      </c>
      <c r="W117" s="173">
        <v>350002</v>
      </c>
      <c r="X117" s="173">
        <v>450</v>
      </c>
      <c r="Y117" s="173">
        <v>49050</v>
      </c>
      <c r="Z117" s="173">
        <v>1530</v>
      </c>
      <c r="AA117" s="173">
        <v>125686.8</v>
      </c>
      <c r="AB117" s="173">
        <v>800</v>
      </c>
      <c r="AC117" s="173">
        <v>103443</v>
      </c>
      <c r="AD117" s="173">
        <v>1822</v>
      </c>
      <c r="AE117" s="173">
        <v>162030.24</v>
      </c>
      <c r="AF117" s="173">
        <v>1000</v>
      </c>
      <c r="AG117" s="173">
        <v>16000</v>
      </c>
      <c r="AH117" s="173">
        <v>1000</v>
      </c>
      <c r="AI117" s="173">
        <v>95950</v>
      </c>
      <c r="AJ117" s="173">
        <v>4490</v>
      </c>
      <c r="AK117" s="173">
        <v>368973.5</v>
      </c>
      <c r="AL117" s="173">
        <v>1250</v>
      </c>
      <c r="AM117" s="173">
        <v>87470</v>
      </c>
      <c r="AN117" s="173">
        <v>1850</v>
      </c>
      <c r="AO117" s="173">
        <v>342050</v>
      </c>
    </row>
    <row r="118" spans="1:41" ht="15.75" x14ac:dyDescent="0.25">
      <c r="A118" s="296"/>
      <c r="B118" s="5" t="s">
        <v>206</v>
      </c>
      <c r="C118" s="6" t="s">
        <v>207</v>
      </c>
      <c r="D118" s="13" t="s">
        <v>200</v>
      </c>
      <c r="E118" s="6" t="s">
        <v>10</v>
      </c>
      <c r="F118" s="173">
        <f>J118+N118+R118+V118+Z118+AD118+AH118+AL118</f>
        <v>0</v>
      </c>
      <c r="G118" s="173">
        <f>K118+O118+S118+W118+AA118+AE118+AI118+AM118</f>
        <v>0</v>
      </c>
      <c r="H118" s="173">
        <f>L118+P118+T118+X118+AB118+AF118+AJ118+AN118</f>
        <v>500</v>
      </c>
      <c r="I118" s="173">
        <f>M118+Q118+U118+Y118+AC118+AG118+AK118+AO118</f>
        <v>40000</v>
      </c>
      <c r="J118" s="173">
        <v>0</v>
      </c>
      <c r="K118" s="173">
        <v>0</v>
      </c>
      <c r="L118" s="173">
        <v>0</v>
      </c>
      <c r="M118" s="173">
        <v>0</v>
      </c>
      <c r="N118" s="173">
        <v>0</v>
      </c>
      <c r="O118" s="173">
        <v>0</v>
      </c>
      <c r="P118" s="173">
        <v>0</v>
      </c>
      <c r="Q118" s="173">
        <v>0</v>
      </c>
      <c r="R118" s="173">
        <v>0</v>
      </c>
      <c r="S118" s="173">
        <v>0</v>
      </c>
      <c r="T118" s="173">
        <v>0</v>
      </c>
      <c r="U118" s="173">
        <v>0</v>
      </c>
      <c r="V118" s="173">
        <v>0</v>
      </c>
      <c r="W118" s="173">
        <v>0</v>
      </c>
      <c r="X118" s="173">
        <v>0</v>
      </c>
      <c r="Y118" s="173">
        <v>0</v>
      </c>
      <c r="Z118" s="173">
        <v>0</v>
      </c>
      <c r="AA118" s="173">
        <v>0</v>
      </c>
      <c r="AB118" s="173">
        <v>500</v>
      </c>
      <c r="AC118" s="173">
        <v>40000</v>
      </c>
      <c r="AD118" s="173">
        <v>0</v>
      </c>
      <c r="AE118" s="173">
        <v>0</v>
      </c>
      <c r="AF118" s="173">
        <v>0</v>
      </c>
      <c r="AG118" s="173">
        <v>0</v>
      </c>
      <c r="AH118" s="173">
        <v>0</v>
      </c>
      <c r="AI118" s="173">
        <v>0</v>
      </c>
      <c r="AJ118" s="173">
        <v>0</v>
      </c>
      <c r="AK118" s="173">
        <v>0</v>
      </c>
      <c r="AL118" s="173">
        <v>0</v>
      </c>
      <c r="AM118" s="173">
        <v>0</v>
      </c>
      <c r="AN118" s="173">
        <v>0</v>
      </c>
      <c r="AO118" s="173">
        <v>0</v>
      </c>
    </row>
    <row r="119" spans="1:41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6" t="s">
        <v>10</v>
      </c>
      <c r="F119" s="173">
        <f>J119+N119+R119+V119+Z119+AD119+AH119+AL119</f>
        <v>12280</v>
      </c>
      <c r="G119" s="173">
        <f>K119+O119+S119+W119+AA119+AE119+AI119+AM119</f>
        <v>285537.24</v>
      </c>
      <c r="H119" s="173">
        <f>L119+P119+T119+X119+AB119+AF119+AJ119+AN119</f>
        <v>7817</v>
      </c>
      <c r="I119" s="173">
        <f>M119+Q119+U119+Y119+AC119+AG119+AK119+AO119</f>
        <v>258564</v>
      </c>
      <c r="J119" s="173">
        <v>11100</v>
      </c>
      <c r="K119" s="173">
        <v>251137.24</v>
      </c>
      <c r="L119" s="173">
        <v>5000</v>
      </c>
      <c r="M119" s="173">
        <v>171600</v>
      </c>
      <c r="N119" s="173">
        <v>0</v>
      </c>
      <c r="O119" s="173">
        <v>0</v>
      </c>
      <c r="P119" s="173">
        <v>0</v>
      </c>
      <c r="Q119" s="173">
        <v>0</v>
      </c>
      <c r="R119" s="173">
        <v>0</v>
      </c>
      <c r="S119" s="173">
        <v>0</v>
      </c>
      <c r="T119" s="173">
        <v>1092</v>
      </c>
      <c r="U119" s="173">
        <v>31668</v>
      </c>
      <c r="V119" s="173">
        <v>0</v>
      </c>
      <c r="W119" s="173">
        <v>0</v>
      </c>
      <c r="X119" s="173">
        <v>0</v>
      </c>
      <c r="Y119" s="173">
        <v>0</v>
      </c>
      <c r="Z119" s="173">
        <v>0</v>
      </c>
      <c r="AA119" s="173">
        <v>0</v>
      </c>
      <c r="AB119" s="173">
        <v>500</v>
      </c>
      <c r="AC119" s="173">
        <v>10000</v>
      </c>
      <c r="AD119" s="173">
        <v>0</v>
      </c>
      <c r="AE119" s="173">
        <v>0</v>
      </c>
      <c r="AF119" s="173">
        <v>0</v>
      </c>
      <c r="AG119" s="173">
        <v>0</v>
      </c>
      <c r="AH119" s="173">
        <v>1080</v>
      </c>
      <c r="AI119" s="173">
        <v>32400</v>
      </c>
      <c r="AJ119" s="173">
        <v>225</v>
      </c>
      <c r="AK119" s="173">
        <v>25296</v>
      </c>
      <c r="AL119" s="173">
        <v>100</v>
      </c>
      <c r="AM119" s="173">
        <v>2000</v>
      </c>
      <c r="AN119" s="173">
        <v>1000</v>
      </c>
      <c r="AO119" s="173">
        <v>20000</v>
      </c>
    </row>
    <row r="120" spans="1:41" ht="15.75" x14ac:dyDescent="0.25">
      <c r="A120" s="296"/>
      <c r="B120" s="5" t="s">
        <v>210</v>
      </c>
      <c r="C120" s="6" t="s">
        <v>211</v>
      </c>
      <c r="D120" s="13" t="s">
        <v>200</v>
      </c>
      <c r="E120" s="6" t="s">
        <v>10</v>
      </c>
      <c r="F120" s="173">
        <f>J120+N120+R120+V120+Z120+AD120+AH120+AL120</f>
        <v>361828</v>
      </c>
      <c r="G120" s="173">
        <f>K120+O120+S120+W120+AA120+AE120+AI120+AM120</f>
        <v>7767231.9299999997</v>
      </c>
      <c r="H120" s="173">
        <f>L120+P120+T120+X120+AB120+AF120+AJ120+AN120</f>
        <v>121375</v>
      </c>
      <c r="I120" s="173">
        <f>M120+Q120+U120+Y120+AC120+AG120+AK120+AO120</f>
        <v>2289553.36</v>
      </c>
      <c r="J120" s="173">
        <v>5275</v>
      </c>
      <c r="K120" s="173">
        <v>109445</v>
      </c>
      <c r="L120" s="173">
        <v>18750</v>
      </c>
      <c r="M120" s="173">
        <v>173356</v>
      </c>
      <c r="N120" s="173">
        <v>45129</v>
      </c>
      <c r="O120" s="173">
        <v>977893.54</v>
      </c>
      <c r="P120" s="173">
        <v>8400</v>
      </c>
      <c r="Q120" s="173">
        <v>174691</v>
      </c>
      <c r="R120" s="173">
        <v>99632</v>
      </c>
      <c r="S120" s="173">
        <v>2170385.71</v>
      </c>
      <c r="T120" s="173">
        <v>8400</v>
      </c>
      <c r="U120" s="173">
        <v>181476</v>
      </c>
      <c r="V120" s="173">
        <v>50875</v>
      </c>
      <c r="W120" s="173">
        <v>1092878</v>
      </c>
      <c r="X120" s="173">
        <v>14124</v>
      </c>
      <c r="Y120" s="173">
        <v>253824</v>
      </c>
      <c r="Z120" s="173">
        <v>12001</v>
      </c>
      <c r="AA120" s="173">
        <v>272695.86</v>
      </c>
      <c r="AB120" s="173">
        <v>4600</v>
      </c>
      <c r="AC120" s="173">
        <v>101800</v>
      </c>
      <c r="AD120" s="173">
        <v>14906</v>
      </c>
      <c r="AE120" s="173">
        <v>360892</v>
      </c>
      <c r="AF120" s="173">
        <v>2580</v>
      </c>
      <c r="AG120" s="173">
        <v>71722.2</v>
      </c>
      <c r="AH120" s="173">
        <v>59554</v>
      </c>
      <c r="AI120" s="173">
        <v>1272000.8999999999</v>
      </c>
      <c r="AJ120" s="173">
        <v>31250</v>
      </c>
      <c r="AK120" s="173">
        <v>615254</v>
      </c>
      <c r="AL120" s="173">
        <v>74456</v>
      </c>
      <c r="AM120" s="173">
        <v>1511040.92</v>
      </c>
      <c r="AN120" s="173">
        <v>33271</v>
      </c>
      <c r="AO120" s="173">
        <v>717430.16</v>
      </c>
    </row>
    <row r="121" spans="1:41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6" t="s">
        <v>10</v>
      </c>
      <c r="F121" s="173">
        <f>J121+N121+R121+V121+Z121+AD121+AH121+AL121</f>
        <v>32</v>
      </c>
      <c r="G121" s="173">
        <f>K121+O121+S121+W121+AA121+AE121+AI121+AM121</f>
        <v>790</v>
      </c>
      <c r="H121" s="173">
        <f>L121+P121+T121+X121+AB121+AF121+AJ121+AN121</f>
        <v>1260</v>
      </c>
      <c r="I121" s="173">
        <f>M121+Q121+U121+Y121+AC121+AG121+AK121+AO121</f>
        <v>36802</v>
      </c>
      <c r="J121" s="173">
        <v>0</v>
      </c>
      <c r="K121" s="173">
        <v>0</v>
      </c>
      <c r="L121" s="173">
        <v>600</v>
      </c>
      <c r="M121" s="173">
        <v>13362</v>
      </c>
      <c r="N121" s="173">
        <v>0</v>
      </c>
      <c r="O121" s="173">
        <v>0</v>
      </c>
      <c r="P121" s="173">
        <v>0</v>
      </c>
      <c r="Q121" s="173">
        <v>0</v>
      </c>
      <c r="R121" s="173">
        <v>32</v>
      </c>
      <c r="S121" s="173">
        <v>790</v>
      </c>
      <c r="T121" s="173">
        <v>260</v>
      </c>
      <c r="U121" s="173">
        <v>7540</v>
      </c>
      <c r="V121" s="173">
        <v>0</v>
      </c>
      <c r="W121" s="173">
        <v>0</v>
      </c>
      <c r="X121" s="173">
        <v>0</v>
      </c>
      <c r="Y121" s="173">
        <v>0</v>
      </c>
      <c r="Z121" s="173">
        <v>0</v>
      </c>
      <c r="AA121" s="173">
        <v>0</v>
      </c>
      <c r="AB121" s="173">
        <v>100</v>
      </c>
      <c r="AC121" s="173">
        <v>1500</v>
      </c>
      <c r="AD121" s="173">
        <v>0</v>
      </c>
      <c r="AE121" s="173">
        <v>0</v>
      </c>
      <c r="AF121" s="173">
        <v>0</v>
      </c>
      <c r="AG121" s="173">
        <v>0</v>
      </c>
      <c r="AH121" s="173">
        <v>0</v>
      </c>
      <c r="AI121" s="173">
        <v>0</v>
      </c>
      <c r="AJ121" s="173">
        <v>0</v>
      </c>
      <c r="AK121" s="173">
        <v>0</v>
      </c>
      <c r="AL121" s="173">
        <v>0</v>
      </c>
      <c r="AM121" s="173">
        <v>0</v>
      </c>
      <c r="AN121" s="173">
        <v>300</v>
      </c>
      <c r="AO121" s="173">
        <v>14400</v>
      </c>
    </row>
    <row r="122" spans="1:41" ht="15.75" x14ac:dyDescent="0.25">
      <c r="A122" s="296"/>
      <c r="B122" s="5" t="s">
        <v>215</v>
      </c>
      <c r="C122" s="6" t="s">
        <v>216</v>
      </c>
      <c r="D122" s="6" t="s">
        <v>214</v>
      </c>
      <c r="E122" s="6" t="s">
        <v>10</v>
      </c>
      <c r="F122" s="173">
        <f>J122+N122+R122+V122+Z122+AD122+AH122+AL122</f>
        <v>85561</v>
      </c>
      <c r="G122" s="173">
        <f>K122+O122+S122+W122+AA122+AE122+AI122+AM122</f>
        <v>1809264.1600000001</v>
      </c>
      <c r="H122" s="173">
        <f>L122+P122+T122+X122+AB122+AF122+AJ122+AN122</f>
        <v>32188</v>
      </c>
      <c r="I122" s="173">
        <f>M122+Q122+U122+Y122+AC122+AG122+AK122+AO122</f>
        <v>560772.99</v>
      </c>
      <c r="J122" s="173">
        <v>7549</v>
      </c>
      <c r="K122" s="173">
        <v>160743.4</v>
      </c>
      <c r="L122" s="173">
        <v>14650</v>
      </c>
      <c r="M122" s="173">
        <v>100433.25</v>
      </c>
      <c r="N122" s="173">
        <v>28141</v>
      </c>
      <c r="O122" s="173">
        <v>580753.47</v>
      </c>
      <c r="P122" s="173">
        <v>2550</v>
      </c>
      <c r="Q122" s="173">
        <v>48803.74</v>
      </c>
      <c r="R122" s="173">
        <v>8028</v>
      </c>
      <c r="S122" s="173">
        <v>151674.5</v>
      </c>
      <c r="T122" s="173">
        <v>370</v>
      </c>
      <c r="U122" s="173">
        <v>6940</v>
      </c>
      <c r="V122" s="173">
        <v>956</v>
      </c>
      <c r="W122" s="173">
        <v>26188</v>
      </c>
      <c r="X122" s="173">
        <v>520</v>
      </c>
      <c r="Y122" s="173">
        <v>11959</v>
      </c>
      <c r="Z122" s="173">
        <v>1080</v>
      </c>
      <c r="AA122" s="173">
        <v>26880</v>
      </c>
      <c r="AB122" s="173">
        <v>900</v>
      </c>
      <c r="AC122" s="173">
        <v>21295</v>
      </c>
      <c r="AD122" s="173">
        <v>1174</v>
      </c>
      <c r="AE122" s="173">
        <v>24079.81</v>
      </c>
      <c r="AF122" s="173">
        <v>610</v>
      </c>
      <c r="AG122" s="173">
        <v>17312</v>
      </c>
      <c r="AH122" s="173">
        <v>16848</v>
      </c>
      <c r="AI122" s="173">
        <v>388099.13</v>
      </c>
      <c r="AJ122" s="173">
        <v>3438</v>
      </c>
      <c r="AK122" s="173">
        <v>154584</v>
      </c>
      <c r="AL122" s="173">
        <v>21785</v>
      </c>
      <c r="AM122" s="173">
        <v>450845.85</v>
      </c>
      <c r="AN122" s="173">
        <v>9150</v>
      </c>
      <c r="AO122" s="173">
        <v>199446</v>
      </c>
    </row>
    <row r="123" spans="1:41" ht="15.75" x14ac:dyDescent="0.25">
      <c r="A123" s="296"/>
      <c r="B123" s="5" t="s">
        <v>215</v>
      </c>
      <c r="C123" s="6" t="s">
        <v>150</v>
      </c>
      <c r="D123" s="6" t="s">
        <v>214</v>
      </c>
      <c r="E123" s="14" t="s">
        <v>18</v>
      </c>
      <c r="F123" s="173">
        <f>J123+N123+R123+V123+Z123+AD123+AH123+AL123</f>
        <v>26063</v>
      </c>
      <c r="G123" s="173">
        <f>K123+O123+S123+W123+AA123+AE123+AI123+AM123</f>
        <v>98969.89</v>
      </c>
      <c r="H123" s="173">
        <f>L123+P123+T123+X123+AB123+AF123+AJ123+AN123</f>
        <v>8377</v>
      </c>
      <c r="I123" s="173">
        <f>M123+Q123+U123+Y123+AC123+AG123+AK123+AO123</f>
        <v>38702.479999999996</v>
      </c>
      <c r="J123" s="173">
        <v>0</v>
      </c>
      <c r="K123" s="173">
        <v>0</v>
      </c>
      <c r="L123" s="173">
        <v>800</v>
      </c>
      <c r="M123" s="173">
        <v>1560</v>
      </c>
      <c r="N123" s="173">
        <v>16370</v>
      </c>
      <c r="O123" s="173">
        <v>62341.64</v>
      </c>
      <c r="P123" s="173">
        <v>810</v>
      </c>
      <c r="Q123" s="173">
        <v>4444.5</v>
      </c>
      <c r="R123" s="173">
        <v>5193</v>
      </c>
      <c r="S123" s="173">
        <v>17211.45</v>
      </c>
      <c r="T123" s="173">
        <v>1810</v>
      </c>
      <c r="U123" s="173">
        <v>12316.45</v>
      </c>
      <c r="V123" s="173">
        <v>1100</v>
      </c>
      <c r="W123" s="173">
        <v>6142</v>
      </c>
      <c r="X123" s="173">
        <v>447</v>
      </c>
      <c r="Y123" s="173">
        <v>1859.53</v>
      </c>
      <c r="Z123" s="173">
        <v>980</v>
      </c>
      <c r="AA123" s="173">
        <v>3695.2</v>
      </c>
      <c r="AB123" s="173">
        <v>1200</v>
      </c>
      <c r="AC123" s="173">
        <v>4700</v>
      </c>
      <c r="AD123" s="173">
        <v>160</v>
      </c>
      <c r="AE123" s="173">
        <v>800</v>
      </c>
      <c r="AF123" s="173">
        <v>0</v>
      </c>
      <c r="AG123" s="173">
        <v>0</v>
      </c>
      <c r="AH123" s="173">
        <v>510</v>
      </c>
      <c r="AI123" s="173">
        <v>1881.6</v>
      </c>
      <c r="AJ123" s="173">
        <v>1430</v>
      </c>
      <c r="AK123" s="173">
        <v>6820</v>
      </c>
      <c r="AL123" s="173">
        <v>1750</v>
      </c>
      <c r="AM123" s="173">
        <v>6898</v>
      </c>
      <c r="AN123" s="173">
        <v>1880</v>
      </c>
      <c r="AO123" s="173">
        <v>7002</v>
      </c>
    </row>
    <row r="124" spans="1:41" ht="15.75" x14ac:dyDescent="0.25">
      <c r="A124" s="296"/>
      <c r="B124" s="5" t="s">
        <v>215</v>
      </c>
      <c r="C124" s="6" t="s">
        <v>217</v>
      </c>
      <c r="D124" s="6" t="s">
        <v>214</v>
      </c>
      <c r="E124" s="14" t="s">
        <v>18</v>
      </c>
      <c r="F124" s="173">
        <f>J124+N124+R124+V124+Z124+AD124+AH124+AL124</f>
        <v>30840</v>
      </c>
      <c r="G124" s="173">
        <f>K124+O124+S124+W124+AA124+AE124+AI124+AM124</f>
        <v>86071.4</v>
      </c>
      <c r="H124" s="173">
        <f>L124+P124+T124+X124+AB124+AF124+AJ124+AN124</f>
        <v>5642</v>
      </c>
      <c r="I124" s="173">
        <f>M124+Q124+U124+Y124+AC124+AG124+AK124+AO124</f>
        <v>22186.95</v>
      </c>
      <c r="J124" s="173">
        <v>9760</v>
      </c>
      <c r="K124" s="173">
        <v>17496</v>
      </c>
      <c r="L124" s="173">
        <v>147</v>
      </c>
      <c r="M124" s="173">
        <v>147</v>
      </c>
      <c r="N124" s="173">
        <v>6905</v>
      </c>
      <c r="O124" s="173">
        <v>40474.1</v>
      </c>
      <c r="P124" s="173">
        <v>1090</v>
      </c>
      <c r="Q124" s="173">
        <v>2519</v>
      </c>
      <c r="R124" s="173">
        <v>1915</v>
      </c>
      <c r="S124" s="173">
        <v>4127.7000000000007</v>
      </c>
      <c r="T124" s="173">
        <v>1400</v>
      </c>
      <c r="U124" s="173">
        <v>13570</v>
      </c>
      <c r="V124" s="173">
        <v>6120</v>
      </c>
      <c r="W124" s="173">
        <v>10563.9</v>
      </c>
      <c r="X124" s="173">
        <v>1905</v>
      </c>
      <c r="Y124" s="173">
        <v>3689.95</v>
      </c>
      <c r="Z124" s="173">
        <v>3080</v>
      </c>
      <c r="AA124" s="173">
        <v>7239.7</v>
      </c>
      <c r="AB124" s="173">
        <v>250</v>
      </c>
      <c r="AC124" s="173">
        <v>556</v>
      </c>
      <c r="AD124" s="173">
        <v>0</v>
      </c>
      <c r="AE124" s="173">
        <v>0</v>
      </c>
      <c r="AF124" s="173">
        <v>50</v>
      </c>
      <c r="AG124" s="173">
        <v>105</v>
      </c>
      <c r="AH124" s="173">
        <v>250</v>
      </c>
      <c r="AI124" s="173">
        <v>550</v>
      </c>
      <c r="AJ124" s="173">
        <v>0</v>
      </c>
      <c r="AK124" s="173">
        <v>0</v>
      </c>
      <c r="AL124" s="173">
        <v>2810</v>
      </c>
      <c r="AM124" s="173">
        <v>5620</v>
      </c>
      <c r="AN124" s="173">
        <v>800</v>
      </c>
      <c r="AO124" s="173">
        <v>1600</v>
      </c>
    </row>
    <row r="125" spans="1:41" s="2" customFormat="1" ht="15.75" x14ac:dyDescent="0.25">
      <c r="A125" s="296">
        <v>42</v>
      </c>
      <c r="B125" s="5" t="s">
        <v>218</v>
      </c>
      <c r="C125" s="6" t="s">
        <v>219</v>
      </c>
      <c r="D125" s="6" t="s">
        <v>51</v>
      </c>
      <c r="E125" s="6" t="s">
        <v>220</v>
      </c>
      <c r="F125" s="173">
        <f>J125+N125+R125+V125+Z125+AD125+AH125+AL125</f>
        <v>9605</v>
      </c>
      <c r="G125" s="173">
        <f>K125+O125+S125+W125+AA125+AE125+AI125+AM125</f>
        <v>2373105.2319999998</v>
      </c>
      <c r="H125" s="173">
        <f>L125+P125+T125+X125+AB125+AF125+AJ125+AN125</f>
        <v>920</v>
      </c>
      <c r="I125" s="173">
        <f>M125+Q125+U125+Y125+AC125+AG125+AK125+AO125</f>
        <v>390600</v>
      </c>
      <c r="J125" s="173">
        <v>5010</v>
      </c>
      <c r="K125" s="173">
        <v>1321500</v>
      </c>
      <c r="L125" s="173">
        <v>400</v>
      </c>
      <c r="M125" s="173">
        <v>100000</v>
      </c>
      <c r="N125" s="173">
        <v>1000</v>
      </c>
      <c r="O125" s="173">
        <v>259000</v>
      </c>
      <c r="P125" s="173">
        <v>200</v>
      </c>
      <c r="Q125" s="173">
        <v>51800</v>
      </c>
      <c r="R125" s="173">
        <v>85</v>
      </c>
      <c r="S125" s="173">
        <v>163200</v>
      </c>
      <c r="T125" s="173">
        <v>0</v>
      </c>
      <c r="U125" s="173">
        <v>0</v>
      </c>
      <c r="V125" s="172">
        <v>120</v>
      </c>
      <c r="W125" s="172">
        <v>23040</v>
      </c>
      <c r="X125" s="172">
        <v>200</v>
      </c>
      <c r="Y125" s="172">
        <v>200000</v>
      </c>
      <c r="Z125" s="173">
        <v>0</v>
      </c>
      <c r="AA125" s="173">
        <v>0</v>
      </c>
      <c r="AB125" s="173">
        <v>20</v>
      </c>
      <c r="AC125" s="173">
        <v>3800</v>
      </c>
      <c r="AD125" s="173">
        <v>0</v>
      </c>
      <c r="AE125" s="173">
        <v>0</v>
      </c>
      <c r="AF125" s="173">
        <v>100</v>
      </c>
      <c r="AG125" s="173">
        <v>35000</v>
      </c>
      <c r="AH125" s="173">
        <v>0</v>
      </c>
      <c r="AI125" s="173">
        <v>0</v>
      </c>
      <c r="AJ125" s="173">
        <v>0</v>
      </c>
      <c r="AK125" s="173">
        <v>0</v>
      </c>
      <c r="AL125" s="173">
        <v>3390</v>
      </c>
      <c r="AM125" s="173">
        <v>606365.23199999996</v>
      </c>
      <c r="AN125" s="173">
        <v>0</v>
      </c>
      <c r="AO125" s="173">
        <v>0</v>
      </c>
    </row>
    <row r="126" spans="1:41" ht="15.75" x14ac:dyDescent="0.25">
      <c r="A126" s="296"/>
      <c r="B126" s="5" t="s">
        <v>221</v>
      </c>
      <c r="C126" s="6" t="s">
        <v>222</v>
      </c>
      <c r="D126" s="6" t="s">
        <v>51</v>
      </c>
      <c r="E126" s="6" t="s">
        <v>220</v>
      </c>
      <c r="F126" s="173">
        <f>J126+N126+R126+V126+Z126+AD126+AH126+AL126</f>
        <v>16488</v>
      </c>
      <c r="G126" s="173">
        <f>K126+O126+S126+W126+AA126+AE126+AI126+AM126</f>
        <v>4003115.9049999998</v>
      </c>
      <c r="H126" s="173">
        <f>L126+P126+T126+X126+AB126+AF126+AJ126+AN126</f>
        <v>8000</v>
      </c>
      <c r="I126" s="173">
        <f>M126+Q126+U126+Y126+AC126+AG126+AK126+AO126</f>
        <v>1767167</v>
      </c>
      <c r="J126" s="173">
        <v>1686</v>
      </c>
      <c r="K126" s="173">
        <v>488948</v>
      </c>
      <c r="L126" s="173">
        <v>150</v>
      </c>
      <c r="M126" s="173">
        <v>49600</v>
      </c>
      <c r="N126" s="173">
        <v>2960</v>
      </c>
      <c r="O126" s="173">
        <v>579125.59</v>
      </c>
      <c r="P126" s="173">
        <v>270</v>
      </c>
      <c r="Q126" s="173">
        <v>51840</v>
      </c>
      <c r="R126" s="173">
        <v>980</v>
      </c>
      <c r="S126" s="173">
        <v>280440</v>
      </c>
      <c r="T126" s="173">
        <v>110</v>
      </c>
      <c r="U126" s="173">
        <v>40600</v>
      </c>
      <c r="V126" s="173">
        <v>76</v>
      </c>
      <c r="W126" s="173">
        <v>22800</v>
      </c>
      <c r="X126" s="173">
        <v>50</v>
      </c>
      <c r="Y126" s="173">
        <v>15000</v>
      </c>
      <c r="Z126" s="173">
        <v>879</v>
      </c>
      <c r="AA126" s="173">
        <v>173967</v>
      </c>
      <c r="AB126" s="173">
        <v>250</v>
      </c>
      <c r="AC126" s="173">
        <v>54650</v>
      </c>
      <c r="AD126" s="173">
        <v>527</v>
      </c>
      <c r="AE126" s="173">
        <v>101597.1</v>
      </c>
      <c r="AF126" s="173">
        <v>0</v>
      </c>
      <c r="AG126" s="173">
        <v>0</v>
      </c>
      <c r="AH126" s="173">
        <v>8230</v>
      </c>
      <c r="AI126" s="173">
        <v>2044950</v>
      </c>
      <c r="AJ126" s="173">
        <v>5700</v>
      </c>
      <c r="AK126" s="173">
        <v>1221027</v>
      </c>
      <c r="AL126" s="173">
        <v>1150</v>
      </c>
      <c r="AM126" s="173">
        <v>311288.21500000003</v>
      </c>
      <c r="AN126" s="173">
        <v>1470</v>
      </c>
      <c r="AO126" s="173">
        <v>334450</v>
      </c>
    </row>
    <row r="127" spans="1:41" ht="15.75" x14ac:dyDescent="0.25">
      <c r="A127" s="296"/>
      <c r="B127" s="5" t="s">
        <v>221</v>
      </c>
      <c r="C127" s="6" t="s">
        <v>223</v>
      </c>
      <c r="D127" s="6" t="s">
        <v>51</v>
      </c>
      <c r="E127" s="6" t="s">
        <v>220</v>
      </c>
      <c r="F127" s="173">
        <f>J127+N127+R127+V127+Z127+AD127+AH127+AL127</f>
        <v>614</v>
      </c>
      <c r="G127" s="173">
        <f>K127+O127+S127+W127+AA127+AE127+AI127+AM127</f>
        <v>142905</v>
      </c>
      <c r="H127" s="173">
        <f>L127+P127+T127+X127+AB127+AF127+AJ127+AN127</f>
        <v>2084</v>
      </c>
      <c r="I127" s="173">
        <f>M127+Q127+U127+Y127+AC127+AG127+AK127+AO127</f>
        <v>551900</v>
      </c>
      <c r="J127" s="173">
        <v>0</v>
      </c>
      <c r="K127" s="173">
        <v>0</v>
      </c>
      <c r="L127" s="173">
        <v>200</v>
      </c>
      <c r="M127" s="173">
        <v>65000</v>
      </c>
      <c r="N127" s="173">
        <v>300</v>
      </c>
      <c r="O127" s="173">
        <v>71400</v>
      </c>
      <c r="P127" s="173">
        <v>150</v>
      </c>
      <c r="Q127" s="173">
        <v>37500</v>
      </c>
      <c r="R127" s="173">
        <v>300</v>
      </c>
      <c r="S127" s="173">
        <v>66900</v>
      </c>
      <c r="T127" s="173">
        <v>864</v>
      </c>
      <c r="U127" s="173">
        <v>191000</v>
      </c>
      <c r="V127" s="173">
        <v>8</v>
      </c>
      <c r="W127" s="173">
        <v>2400</v>
      </c>
      <c r="X127" s="173">
        <v>0</v>
      </c>
      <c r="Y127" s="173">
        <v>0</v>
      </c>
      <c r="Z127" s="173">
        <v>6</v>
      </c>
      <c r="AA127" s="173">
        <v>2205</v>
      </c>
      <c r="AB127" s="173">
        <v>50</v>
      </c>
      <c r="AC127" s="173">
        <v>11000</v>
      </c>
      <c r="AD127" s="173">
        <v>0</v>
      </c>
      <c r="AE127" s="173">
        <v>0</v>
      </c>
      <c r="AF127" s="173">
        <v>0</v>
      </c>
      <c r="AG127" s="173">
        <v>0</v>
      </c>
      <c r="AH127" s="173">
        <v>0</v>
      </c>
      <c r="AI127" s="173">
        <v>0</v>
      </c>
      <c r="AJ127" s="173">
        <v>440</v>
      </c>
      <c r="AK127" s="173">
        <v>129600</v>
      </c>
      <c r="AL127" s="173">
        <v>0</v>
      </c>
      <c r="AM127" s="173">
        <v>0</v>
      </c>
      <c r="AN127" s="173">
        <v>380</v>
      </c>
      <c r="AO127" s="173">
        <v>117800</v>
      </c>
    </row>
    <row r="128" spans="1:41" ht="15.75" x14ac:dyDescent="0.25">
      <c r="A128" s="296"/>
      <c r="B128" s="5" t="s">
        <v>221</v>
      </c>
      <c r="C128" s="6" t="s">
        <v>224</v>
      </c>
      <c r="D128" s="6" t="s">
        <v>51</v>
      </c>
      <c r="E128" s="6" t="s">
        <v>220</v>
      </c>
      <c r="F128" s="173">
        <f>J128+N128+R128+V128+Z128+AD128+AH128+AL128</f>
        <v>500</v>
      </c>
      <c r="G128" s="173">
        <f>K128+O128+S128+W128+AA128+AE128+AI128+AM128</f>
        <v>212750</v>
      </c>
      <c r="H128" s="173">
        <f>L128+P128+T128+X128+AB128+AF128+AJ128+AN128</f>
        <v>50</v>
      </c>
      <c r="I128" s="173">
        <f>M128+Q128+U128+Y128+AC128+AG128+AK128+AO128</f>
        <v>12500</v>
      </c>
      <c r="J128" s="173">
        <v>0</v>
      </c>
      <c r="K128" s="173">
        <v>0</v>
      </c>
      <c r="L128" s="173">
        <v>0</v>
      </c>
      <c r="M128" s="173">
        <v>0</v>
      </c>
      <c r="N128" s="173">
        <v>0</v>
      </c>
      <c r="O128" s="173">
        <v>0</v>
      </c>
      <c r="P128" s="173">
        <v>0</v>
      </c>
      <c r="Q128" s="173">
        <v>0</v>
      </c>
      <c r="R128" s="173">
        <v>0</v>
      </c>
      <c r="S128" s="173">
        <v>0</v>
      </c>
      <c r="T128" s="173">
        <v>0</v>
      </c>
      <c r="U128" s="173">
        <v>0</v>
      </c>
      <c r="V128" s="173">
        <v>0</v>
      </c>
      <c r="W128" s="173">
        <v>0</v>
      </c>
      <c r="X128" s="173">
        <v>0</v>
      </c>
      <c r="Y128" s="173">
        <v>0</v>
      </c>
      <c r="Z128" s="173">
        <v>0</v>
      </c>
      <c r="AA128" s="173">
        <v>0</v>
      </c>
      <c r="AB128" s="173">
        <v>50</v>
      </c>
      <c r="AC128" s="173">
        <v>12500</v>
      </c>
      <c r="AD128" s="173">
        <v>0</v>
      </c>
      <c r="AE128" s="173">
        <v>0</v>
      </c>
      <c r="AF128" s="173">
        <v>0</v>
      </c>
      <c r="AG128" s="173">
        <v>0</v>
      </c>
      <c r="AH128" s="173">
        <v>0</v>
      </c>
      <c r="AI128" s="173">
        <v>0</v>
      </c>
      <c r="AJ128" s="173">
        <v>0</v>
      </c>
      <c r="AK128" s="173">
        <v>0</v>
      </c>
      <c r="AL128" s="173">
        <v>500</v>
      </c>
      <c r="AM128" s="173">
        <v>212750</v>
      </c>
      <c r="AN128" s="173">
        <v>0</v>
      </c>
      <c r="AO128" s="173">
        <v>0</v>
      </c>
    </row>
    <row r="129" spans="1:41" ht="15.75" x14ac:dyDescent="0.25">
      <c r="A129" s="296"/>
      <c r="B129" s="5" t="s">
        <v>221</v>
      </c>
      <c r="C129" s="6" t="s">
        <v>225</v>
      </c>
      <c r="D129" s="6" t="s">
        <v>51</v>
      </c>
      <c r="E129" s="6" t="s">
        <v>220</v>
      </c>
      <c r="F129" s="173">
        <f>J129+N129+R129+V129+Z129+AD129+AH129+AL129</f>
        <v>3318</v>
      </c>
      <c r="G129" s="173">
        <f>K129+O129+S129+W129+AA129+AE129+AI129+AM129</f>
        <v>1338438</v>
      </c>
      <c r="H129" s="173">
        <f>L129+P129+T129+X129+AB129+AF129+AJ129+AN129</f>
        <v>200</v>
      </c>
      <c r="I129" s="173">
        <f>M129+Q129+U129+Y129+AC129+AG129+AK129+AO129</f>
        <v>384000</v>
      </c>
      <c r="J129" s="173">
        <v>0</v>
      </c>
      <c r="K129" s="173">
        <v>0</v>
      </c>
      <c r="L129" s="173">
        <v>0</v>
      </c>
      <c r="M129" s="173">
        <v>0</v>
      </c>
      <c r="N129" s="173">
        <v>0</v>
      </c>
      <c r="O129" s="173">
        <v>0</v>
      </c>
      <c r="P129" s="173">
        <v>0</v>
      </c>
      <c r="Q129" s="173">
        <v>0</v>
      </c>
      <c r="R129" s="173">
        <v>300</v>
      </c>
      <c r="S129" s="173">
        <v>54279</v>
      </c>
      <c r="T129" s="173">
        <v>0</v>
      </c>
      <c r="U129" s="173">
        <v>0</v>
      </c>
      <c r="V129" s="173">
        <v>0</v>
      </c>
      <c r="W129" s="173">
        <v>0</v>
      </c>
      <c r="X129" s="173">
        <v>0</v>
      </c>
      <c r="Y129" s="173">
        <v>0</v>
      </c>
      <c r="Z129" s="173">
        <v>0</v>
      </c>
      <c r="AA129" s="173">
        <v>0</v>
      </c>
      <c r="AB129" s="173">
        <v>0</v>
      </c>
      <c r="AC129" s="173">
        <v>0</v>
      </c>
      <c r="AD129" s="173">
        <v>0</v>
      </c>
      <c r="AE129" s="173">
        <v>0</v>
      </c>
      <c r="AF129" s="173">
        <v>0</v>
      </c>
      <c r="AG129" s="173">
        <v>0</v>
      </c>
      <c r="AH129" s="173">
        <v>0</v>
      </c>
      <c r="AI129" s="173">
        <v>0</v>
      </c>
      <c r="AJ129" s="173">
        <v>0</v>
      </c>
      <c r="AK129" s="173">
        <v>0</v>
      </c>
      <c r="AL129" s="173">
        <v>3018</v>
      </c>
      <c r="AM129" s="173">
        <v>1284159</v>
      </c>
      <c r="AN129" s="173">
        <v>200</v>
      </c>
      <c r="AO129" s="173">
        <v>384000</v>
      </c>
    </row>
    <row r="130" spans="1:41" ht="15.75" x14ac:dyDescent="0.25">
      <c r="A130" s="296"/>
      <c r="B130" s="5" t="s">
        <v>221</v>
      </c>
      <c r="C130" s="6" t="s">
        <v>226</v>
      </c>
      <c r="D130" s="6" t="s">
        <v>51</v>
      </c>
      <c r="E130" s="6" t="s">
        <v>220</v>
      </c>
      <c r="F130" s="173">
        <f>J130+N130+R130+V130+Z130+AD130+AH130+AL130</f>
        <v>1519</v>
      </c>
      <c r="G130" s="173">
        <f>K130+O130+S130+W130+AA130+AE130+AI130+AM130</f>
        <v>365060</v>
      </c>
      <c r="H130" s="173">
        <f>L130+P130+T130+X130+AB130+AF130+AJ130+AN130</f>
        <v>50</v>
      </c>
      <c r="I130" s="173">
        <f>M130+Q130+U130+Y130+AC130+AG130+AK130+AO130</f>
        <v>825</v>
      </c>
      <c r="J130" s="173">
        <v>0</v>
      </c>
      <c r="K130" s="173">
        <v>0</v>
      </c>
      <c r="L130" s="173">
        <v>0</v>
      </c>
      <c r="M130" s="173">
        <v>0</v>
      </c>
      <c r="N130" s="173">
        <v>0</v>
      </c>
      <c r="O130" s="173">
        <v>0</v>
      </c>
      <c r="P130" s="173">
        <v>0</v>
      </c>
      <c r="Q130" s="173">
        <v>0</v>
      </c>
      <c r="R130" s="173">
        <v>0</v>
      </c>
      <c r="S130" s="173">
        <v>0</v>
      </c>
      <c r="T130" s="173">
        <v>50</v>
      </c>
      <c r="U130" s="173">
        <v>825</v>
      </c>
      <c r="V130" s="173">
        <v>997</v>
      </c>
      <c r="W130" s="173">
        <v>179460</v>
      </c>
      <c r="X130" s="173">
        <v>0</v>
      </c>
      <c r="Y130" s="173">
        <v>0</v>
      </c>
      <c r="Z130" s="173">
        <v>0</v>
      </c>
      <c r="AA130" s="173">
        <v>0</v>
      </c>
      <c r="AB130" s="173">
        <v>0</v>
      </c>
      <c r="AC130" s="173">
        <v>0</v>
      </c>
      <c r="AD130" s="173">
        <v>522</v>
      </c>
      <c r="AE130" s="173">
        <v>185600</v>
      </c>
      <c r="AF130" s="173">
        <v>0</v>
      </c>
      <c r="AG130" s="173">
        <v>0</v>
      </c>
      <c r="AH130" s="173">
        <v>0</v>
      </c>
      <c r="AI130" s="173">
        <v>0</v>
      </c>
      <c r="AJ130" s="173">
        <v>0</v>
      </c>
      <c r="AK130" s="173">
        <v>0</v>
      </c>
      <c r="AL130" s="173">
        <v>0</v>
      </c>
      <c r="AM130" s="173">
        <v>0</v>
      </c>
      <c r="AN130" s="173">
        <v>0</v>
      </c>
      <c r="AO130" s="173">
        <v>0</v>
      </c>
    </row>
    <row r="131" spans="1:41" ht="15.75" x14ac:dyDescent="0.25">
      <c r="A131" s="296"/>
      <c r="B131" s="5" t="s">
        <v>221</v>
      </c>
      <c r="C131" s="6" t="s">
        <v>227</v>
      </c>
      <c r="D131" s="6" t="s">
        <v>51</v>
      </c>
      <c r="E131" s="6" t="s">
        <v>220</v>
      </c>
      <c r="F131" s="173">
        <f>J131+N131+R131+V131+Z131+AD131+AH131+AL131</f>
        <v>120</v>
      </c>
      <c r="G131" s="173">
        <f>K131+O131+S131+W131+AA131+AE131+AI131+AM131</f>
        <v>3676.58</v>
      </c>
      <c r="H131" s="173">
        <f>L131+P131+T131+X131+AB131+AF131+AJ131+AN131</f>
        <v>50</v>
      </c>
      <c r="I131" s="173">
        <f>M131+Q131+U131+Y131+AC131+AG131+AK131+AO131</f>
        <v>1531.9</v>
      </c>
      <c r="J131" s="173">
        <v>0</v>
      </c>
      <c r="K131" s="173">
        <v>0</v>
      </c>
      <c r="L131" s="173">
        <v>0</v>
      </c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73">
        <v>120</v>
      </c>
      <c r="S131" s="173">
        <v>3676.58</v>
      </c>
      <c r="T131" s="173">
        <v>50</v>
      </c>
      <c r="U131" s="173">
        <v>1531.9</v>
      </c>
      <c r="V131" s="173">
        <v>0</v>
      </c>
      <c r="W131" s="173">
        <v>0</v>
      </c>
      <c r="X131" s="173">
        <v>0</v>
      </c>
      <c r="Y131" s="173">
        <v>0</v>
      </c>
      <c r="Z131" s="173">
        <v>0</v>
      </c>
      <c r="AA131" s="173">
        <v>0</v>
      </c>
      <c r="AB131" s="173">
        <v>0</v>
      </c>
      <c r="AC131" s="173">
        <v>0</v>
      </c>
      <c r="AD131" s="173">
        <v>0</v>
      </c>
      <c r="AE131" s="173">
        <v>0</v>
      </c>
      <c r="AF131" s="173">
        <v>0</v>
      </c>
      <c r="AG131" s="173">
        <v>0</v>
      </c>
      <c r="AH131" s="173">
        <v>0</v>
      </c>
      <c r="AI131" s="173">
        <v>0</v>
      </c>
      <c r="AJ131" s="173">
        <v>0</v>
      </c>
      <c r="AK131" s="173">
        <v>0</v>
      </c>
      <c r="AL131" s="173">
        <v>0</v>
      </c>
      <c r="AM131" s="173">
        <v>0</v>
      </c>
      <c r="AN131" s="173">
        <v>0</v>
      </c>
      <c r="AO131" s="173">
        <v>0</v>
      </c>
    </row>
    <row r="132" spans="1:41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6" t="s">
        <v>52</v>
      </c>
      <c r="F132" s="173">
        <f>J132+N132+R132+V132+Z132+AD132+AH132+AL132</f>
        <v>29494</v>
      </c>
      <c r="G132" s="173">
        <f>K132+O132+S132+W132+AA132+AE132+AI132+AM132</f>
        <v>653914.71000000008</v>
      </c>
      <c r="H132" s="173">
        <f>L132+P132+T132+X132+AB132+AF132+AJ132+AN132</f>
        <v>11078</v>
      </c>
      <c r="I132" s="173">
        <f>M132+Q132+U132+Y132+AC132+AG132+AK132+AO132</f>
        <v>368315.12</v>
      </c>
      <c r="J132" s="173">
        <v>1635</v>
      </c>
      <c r="K132" s="173">
        <v>42030.62</v>
      </c>
      <c r="L132" s="173">
        <v>2260</v>
      </c>
      <c r="M132" s="173">
        <v>16087</v>
      </c>
      <c r="N132" s="173">
        <v>4840</v>
      </c>
      <c r="O132" s="173">
        <v>113586.12000000001</v>
      </c>
      <c r="P132" s="173">
        <v>1633</v>
      </c>
      <c r="Q132" s="173">
        <v>222683.9</v>
      </c>
      <c r="R132" s="173">
        <v>2431</v>
      </c>
      <c r="S132" s="173">
        <v>54025.42</v>
      </c>
      <c r="T132" s="173">
        <v>680</v>
      </c>
      <c r="U132" s="173">
        <v>8914</v>
      </c>
      <c r="V132" s="173">
        <v>1104</v>
      </c>
      <c r="W132" s="173">
        <v>19209</v>
      </c>
      <c r="X132" s="173">
        <v>537</v>
      </c>
      <c r="Y132" s="173">
        <v>10772.19</v>
      </c>
      <c r="Z132" s="173">
        <v>4340</v>
      </c>
      <c r="AA132" s="173">
        <v>87766.44</v>
      </c>
      <c r="AB132" s="173">
        <v>200</v>
      </c>
      <c r="AC132" s="173">
        <v>7000</v>
      </c>
      <c r="AD132" s="173">
        <v>77</v>
      </c>
      <c r="AE132" s="173">
        <v>1494.46</v>
      </c>
      <c r="AF132" s="173">
        <v>100</v>
      </c>
      <c r="AG132" s="173">
        <v>1500</v>
      </c>
      <c r="AH132" s="173">
        <v>8865</v>
      </c>
      <c r="AI132" s="173">
        <v>226572.6</v>
      </c>
      <c r="AJ132" s="173">
        <v>1713</v>
      </c>
      <c r="AK132" s="173">
        <v>33208.53</v>
      </c>
      <c r="AL132" s="173">
        <v>6202</v>
      </c>
      <c r="AM132" s="173">
        <v>109230.05</v>
      </c>
      <c r="AN132" s="173">
        <v>3955</v>
      </c>
      <c r="AO132" s="173">
        <v>68149.5</v>
      </c>
    </row>
    <row r="133" spans="1:41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6" t="s">
        <v>220</v>
      </c>
      <c r="F133" s="173">
        <f>J133+N133+R133+V133+Z133+AD133+AH133+AL133</f>
        <v>0</v>
      </c>
      <c r="G133" s="173">
        <f>K133+O133+S133+W133+AA133+AE133+AI133+AM133</f>
        <v>0</v>
      </c>
      <c r="H133" s="173">
        <f>L133+P133+T133+X133+AB133+AF133+AJ133+AN133</f>
        <v>20</v>
      </c>
      <c r="I133" s="173">
        <f>M133+Q133+U133+Y133+AC133+AG133+AK133+AO133</f>
        <v>2400</v>
      </c>
      <c r="J133" s="173">
        <v>0</v>
      </c>
      <c r="K133" s="173">
        <v>0</v>
      </c>
      <c r="L133" s="173">
        <v>0</v>
      </c>
      <c r="M133" s="173">
        <v>0</v>
      </c>
      <c r="N133" s="173">
        <v>0</v>
      </c>
      <c r="O133" s="173">
        <v>0</v>
      </c>
      <c r="P133" s="173">
        <v>0</v>
      </c>
      <c r="Q133" s="173">
        <v>0</v>
      </c>
      <c r="R133" s="173">
        <v>0</v>
      </c>
      <c r="S133" s="173">
        <v>0</v>
      </c>
      <c r="T133" s="173">
        <v>0</v>
      </c>
      <c r="U133" s="173">
        <v>0</v>
      </c>
      <c r="V133" s="173">
        <v>0</v>
      </c>
      <c r="W133" s="173">
        <v>0</v>
      </c>
      <c r="X133" s="173">
        <v>0</v>
      </c>
      <c r="Y133" s="173">
        <v>0</v>
      </c>
      <c r="Z133" s="173">
        <v>0</v>
      </c>
      <c r="AA133" s="173">
        <v>0</v>
      </c>
      <c r="AB133" s="173">
        <v>20</v>
      </c>
      <c r="AC133" s="173">
        <v>2400</v>
      </c>
      <c r="AD133" s="173">
        <v>0</v>
      </c>
      <c r="AE133" s="173">
        <v>0</v>
      </c>
      <c r="AF133" s="173">
        <v>0</v>
      </c>
      <c r="AG133" s="173">
        <v>0</v>
      </c>
      <c r="AH133" s="173">
        <v>0</v>
      </c>
      <c r="AI133" s="173">
        <v>0</v>
      </c>
      <c r="AJ133" s="173">
        <v>0</v>
      </c>
      <c r="AK133" s="173">
        <v>0</v>
      </c>
      <c r="AL133" s="173">
        <v>0</v>
      </c>
      <c r="AM133" s="173">
        <v>0</v>
      </c>
      <c r="AN133" s="173">
        <v>0</v>
      </c>
      <c r="AO133" s="173">
        <v>0</v>
      </c>
    </row>
    <row r="134" spans="1:41" ht="15.75" x14ac:dyDescent="0.25">
      <c r="A134" s="296"/>
      <c r="B134" s="5" t="s">
        <v>231</v>
      </c>
      <c r="C134" s="6" t="s">
        <v>233</v>
      </c>
      <c r="D134" s="6" t="s">
        <v>51</v>
      </c>
      <c r="E134" s="6" t="s">
        <v>220</v>
      </c>
      <c r="F134" s="173">
        <f>J134+N134+R134+V134+Z134+AD134+AH134+AL134</f>
        <v>0</v>
      </c>
      <c r="G134" s="173">
        <f>K134+O134+S134+W134+AA134+AE134+AI134+AM134</f>
        <v>0</v>
      </c>
      <c r="H134" s="173">
        <f>L134+P134+T134+X134+AB134+AF134+AJ134+AN134</f>
        <v>63</v>
      </c>
      <c r="I134" s="173">
        <f>M134+Q134+U134+Y134+AC134+AG134+AK134+AO134</f>
        <v>11100</v>
      </c>
      <c r="J134" s="173">
        <v>0</v>
      </c>
      <c r="K134" s="173">
        <v>0</v>
      </c>
      <c r="L134" s="173">
        <v>0</v>
      </c>
      <c r="M134" s="173">
        <v>0</v>
      </c>
      <c r="N134" s="173">
        <v>0</v>
      </c>
      <c r="O134" s="173">
        <v>0</v>
      </c>
      <c r="P134" s="173">
        <v>33</v>
      </c>
      <c r="Q134" s="173">
        <v>6600</v>
      </c>
      <c r="R134" s="173">
        <v>0</v>
      </c>
      <c r="S134" s="173">
        <v>0</v>
      </c>
      <c r="T134" s="173">
        <v>0</v>
      </c>
      <c r="U134" s="173">
        <v>0</v>
      </c>
      <c r="V134" s="173">
        <v>0</v>
      </c>
      <c r="W134" s="173">
        <v>0</v>
      </c>
      <c r="X134" s="173">
        <v>0</v>
      </c>
      <c r="Y134" s="173">
        <v>0</v>
      </c>
      <c r="Z134" s="173">
        <v>0</v>
      </c>
      <c r="AA134" s="173">
        <v>0</v>
      </c>
      <c r="AB134" s="173">
        <v>30</v>
      </c>
      <c r="AC134" s="173">
        <v>4500</v>
      </c>
      <c r="AD134" s="173">
        <v>0</v>
      </c>
      <c r="AE134" s="173">
        <v>0</v>
      </c>
      <c r="AF134" s="173">
        <v>0</v>
      </c>
      <c r="AG134" s="173">
        <v>0</v>
      </c>
      <c r="AH134" s="173">
        <v>0</v>
      </c>
      <c r="AI134" s="173">
        <v>0</v>
      </c>
      <c r="AJ134" s="173">
        <v>0</v>
      </c>
      <c r="AK134" s="173">
        <v>0</v>
      </c>
      <c r="AL134" s="173">
        <v>0</v>
      </c>
      <c r="AM134" s="173">
        <v>0</v>
      </c>
      <c r="AN134" s="173">
        <v>0</v>
      </c>
      <c r="AO134" s="173">
        <v>0</v>
      </c>
    </row>
    <row r="135" spans="1:41" ht="15.75" x14ac:dyDescent="0.25">
      <c r="A135" s="296"/>
      <c r="B135" s="5" t="s">
        <v>231</v>
      </c>
      <c r="C135" s="6" t="s">
        <v>234</v>
      </c>
      <c r="D135" s="6" t="s">
        <v>51</v>
      </c>
      <c r="E135" s="6" t="s">
        <v>220</v>
      </c>
      <c r="F135" s="173">
        <f>J135+N135+R135+V135+Z135+AD135+AH135+AL135</f>
        <v>0</v>
      </c>
      <c r="G135" s="173">
        <f>K135+O135+S135+W135+AA135+AE135+AI135+AM135</f>
        <v>0</v>
      </c>
      <c r="H135" s="173">
        <f>L135+P135+T135+X135+AB135+AF135+AJ135+AN135</f>
        <v>30</v>
      </c>
      <c r="I135" s="173">
        <f>M135+Q135+U135+Y135+AC135+AG135+AK135+AO135</f>
        <v>4800</v>
      </c>
      <c r="J135" s="173">
        <v>0</v>
      </c>
      <c r="K135" s="173">
        <v>0</v>
      </c>
      <c r="L135" s="173">
        <v>0</v>
      </c>
      <c r="M135" s="173">
        <v>0</v>
      </c>
      <c r="N135" s="173">
        <v>0</v>
      </c>
      <c r="O135" s="173">
        <v>0</v>
      </c>
      <c r="P135" s="173">
        <v>0</v>
      </c>
      <c r="Q135" s="173">
        <v>0</v>
      </c>
      <c r="R135" s="173">
        <v>0</v>
      </c>
      <c r="S135" s="173">
        <v>0</v>
      </c>
      <c r="T135" s="173">
        <v>0</v>
      </c>
      <c r="U135" s="173">
        <v>0</v>
      </c>
      <c r="V135" s="173">
        <v>0</v>
      </c>
      <c r="W135" s="173">
        <v>0</v>
      </c>
      <c r="X135" s="173">
        <v>0</v>
      </c>
      <c r="Y135" s="173">
        <v>0</v>
      </c>
      <c r="Z135" s="173">
        <v>0</v>
      </c>
      <c r="AA135" s="173">
        <v>0</v>
      </c>
      <c r="AB135" s="173">
        <v>30</v>
      </c>
      <c r="AC135" s="173">
        <v>4800</v>
      </c>
      <c r="AD135" s="173">
        <v>0</v>
      </c>
      <c r="AE135" s="173">
        <v>0</v>
      </c>
      <c r="AF135" s="173">
        <v>0</v>
      </c>
      <c r="AG135" s="173">
        <v>0</v>
      </c>
      <c r="AH135" s="173">
        <v>0</v>
      </c>
      <c r="AI135" s="173">
        <v>0</v>
      </c>
      <c r="AJ135" s="173">
        <v>0</v>
      </c>
      <c r="AK135" s="173">
        <v>0</v>
      </c>
      <c r="AL135" s="173">
        <v>0</v>
      </c>
      <c r="AM135" s="173">
        <v>0</v>
      </c>
      <c r="AN135" s="173">
        <v>0</v>
      </c>
      <c r="AO135" s="173">
        <v>0</v>
      </c>
    </row>
    <row r="136" spans="1:41" ht="15.75" x14ac:dyDescent="0.25">
      <c r="A136" s="296"/>
      <c r="B136" s="5" t="s">
        <v>235</v>
      </c>
      <c r="C136" s="6" t="s">
        <v>236</v>
      </c>
      <c r="D136" s="6" t="s">
        <v>51</v>
      </c>
      <c r="E136" s="6" t="s">
        <v>220</v>
      </c>
      <c r="F136" s="173">
        <f>J136+N136+R136+V136+Z136+AD136+AH136+AL136</f>
        <v>0</v>
      </c>
      <c r="G136" s="173">
        <f>K136+O136+S136+W136+AA136+AE136+AI136+AM136</f>
        <v>0</v>
      </c>
      <c r="H136" s="173">
        <f>L136+P136+T136+X136+AB136+AF136+AJ136+AN136</f>
        <v>30</v>
      </c>
      <c r="I136" s="173">
        <f>M136+Q136+U136+Y136+AC136+AG136+AK136+AO136</f>
        <v>5100</v>
      </c>
      <c r="J136" s="173">
        <v>0</v>
      </c>
      <c r="K136" s="173">
        <v>0</v>
      </c>
      <c r="L136" s="173">
        <v>0</v>
      </c>
      <c r="M136" s="173">
        <v>0</v>
      </c>
      <c r="N136" s="173">
        <v>0</v>
      </c>
      <c r="O136" s="173">
        <v>0</v>
      </c>
      <c r="P136" s="173">
        <v>0</v>
      </c>
      <c r="Q136" s="173">
        <v>0</v>
      </c>
      <c r="R136" s="173">
        <v>0</v>
      </c>
      <c r="S136" s="173">
        <v>0</v>
      </c>
      <c r="T136" s="173">
        <v>0</v>
      </c>
      <c r="U136" s="173">
        <v>0</v>
      </c>
      <c r="V136" s="173">
        <v>0</v>
      </c>
      <c r="W136" s="173">
        <v>0</v>
      </c>
      <c r="X136" s="173">
        <v>0</v>
      </c>
      <c r="Y136" s="173">
        <v>0</v>
      </c>
      <c r="Z136" s="173">
        <v>0</v>
      </c>
      <c r="AA136" s="173">
        <v>0</v>
      </c>
      <c r="AB136" s="173">
        <v>30</v>
      </c>
      <c r="AC136" s="173">
        <v>5100</v>
      </c>
      <c r="AD136" s="173">
        <v>0</v>
      </c>
      <c r="AE136" s="173">
        <v>0</v>
      </c>
      <c r="AF136" s="173">
        <v>0</v>
      </c>
      <c r="AG136" s="173">
        <v>0</v>
      </c>
      <c r="AH136" s="173">
        <v>0</v>
      </c>
      <c r="AI136" s="173">
        <v>0</v>
      </c>
      <c r="AJ136" s="173">
        <v>0</v>
      </c>
      <c r="AK136" s="173">
        <v>0</v>
      </c>
      <c r="AL136" s="173">
        <v>0</v>
      </c>
      <c r="AM136" s="173">
        <v>0</v>
      </c>
      <c r="AN136" s="173">
        <v>0</v>
      </c>
      <c r="AO136" s="173">
        <v>0</v>
      </c>
    </row>
    <row r="137" spans="1:41" ht="15.75" x14ac:dyDescent="0.25">
      <c r="A137" s="296"/>
      <c r="B137" s="5" t="s">
        <v>231</v>
      </c>
      <c r="C137" s="6" t="s">
        <v>237</v>
      </c>
      <c r="D137" s="6" t="s">
        <v>51</v>
      </c>
      <c r="E137" s="6" t="s">
        <v>220</v>
      </c>
      <c r="F137" s="173">
        <f>J137+N137+R137+V137+Z137+AD137+AH137+AL137</f>
        <v>0</v>
      </c>
      <c r="G137" s="173">
        <f>K137+O137+S137+W137+AA137+AE137+AI137+AM137</f>
        <v>0</v>
      </c>
      <c r="H137" s="173">
        <f>L137+P137+T137+X137+AB137+AF137+AJ137+AN137</f>
        <v>30</v>
      </c>
      <c r="I137" s="173">
        <f>M137+Q137+U137+Y137+AC137+AG137+AK137+AO137</f>
        <v>5400</v>
      </c>
      <c r="J137" s="173">
        <v>0</v>
      </c>
      <c r="K137" s="173">
        <v>0</v>
      </c>
      <c r="L137" s="173">
        <v>0</v>
      </c>
      <c r="M137" s="173">
        <v>0</v>
      </c>
      <c r="N137" s="173">
        <v>0</v>
      </c>
      <c r="O137" s="173">
        <v>0</v>
      </c>
      <c r="P137" s="173">
        <v>0</v>
      </c>
      <c r="Q137" s="173">
        <v>0</v>
      </c>
      <c r="R137" s="173">
        <v>0</v>
      </c>
      <c r="S137" s="173">
        <v>0</v>
      </c>
      <c r="T137" s="173">
        <v>0</v>
      </c>
      <c r="U137" s="173">
        <v>0</v>
      </c>
      <c r="V137" s="173">
        <v>0</v>
      </c>
      <c r="W137" s="173">
        <v>0</v>
      </c>
      <c r="X137" s="173">
        <v>0</v>
      </c>
      <c r="Y137" s="173">
        <v>0</v>
      </c>
      <c r="Z137" s="173">
        <v>0</v>
      </c>
      <c r="AA137" s="173">
        <v>0</v>
      </c>
      <c r="AB137" s="173">
        <v>30</v>
      </c>
      <c r="AC137" s="173">
        <v>5400</v>
      </c>
      <c r="AD137" s="173">
        <v>0</v>
      </c>
      <c r="AE137" s="173">
        <v>0</v>
      </c>
      <c r="AF137" s="173">
        <v>0</v>
      </c>
      <c r="AG137" s="173">
        <v>0</v>
      </c>
      <c r="AH137" s="173">
        <v>0</v>
      </c>
      <c r="AI137" s="173">
        <v>0</v>
      </c>
      <c r="AJ137" s="173">
        <v>0</v>
      </c>
      <c r="AK137" s="173">
        <v>0</v>
      </c>
      <c r="AL137" s="173">
        <v>0</v>
      </c>
      <c r="AM137" s="173">
        <v>0</v>
      </c>
      <c r="AN137" s="173">
        <v>0</v>
      </c>
      <c r="AO137" s="173">
        <v>0</v>
      </c>
    </row>
    <row r="138" spans="1:41" ht="15.75" x14ac:dyDescent="0.25">
      <c r="A138" s="296"/>
      <c r="B138" s="5" t="s">
        <v>231</v>
      </c>
      <c r="C138" s="6" t="s">
        <v>238</v>
      </c>
      <c r="D138" s="6" t="s">
        <v>51</v>
      </c>
      <c r="E138" s="6" t="s">
        <v>220</v>
      </c>
      <c r="F138" s="173">
        <f>J138+N138+R138+V138+Z138+AD138+AH138+AL138</f>
        <v>0</v>
      </c>
      <c r="G138" s="173">
        <f>K138+O138+S138+W138+AA138+AE138+AI138+AM138</f>
        <v>0</v>
      </c>
      <c r="H138" s="173">
        <f>L138+P138+T138+X138+AB138+AF138+AJ138+AN138</f>
        <v>30</v>
      </c>
      <c r="I138" s="173">
        <f>M138+Q138+U138+Y138+AC138+AG138+AK138+AO138</f>
        <v>6600</v>
      </c>
      <c r="J138" s="173">
        <v>0</v>
      </c>
      <c r="K138" s="173">
        <v>0</v>
      </c>
      <c r="L138" s="173">
        <v>0</v>
      </c>
      <c r="M138" s="173">
        <v>0</v>
      </c>
      <c r="N138" s="173">
        <v>0</v>
      </c>
      <c r="O138" s="173">
        <v>0</v>
      </c>
      <c r="P138" s="173">
        <v>0</v>
      </c>
      <c r="Q138" s="173">
        <v>0</v>
      </c>
      <c r="R138" s="173">
        <v>0</v>
      </c>
      <c r="S138" s="173">
        <v>0</v>
      </c>
      <c r="T138" s="173">
        <v>0</v>
      </c>
      <c r="U138" s="173">
        <v>0</v>
      </c>
      <c r="V138" s="173">
        <v>0</v>
      </c>
      <c r="W138" s="173">
        <v>0</v>
      </c>
      <c r="X138" s="173">
        <v>0</v>
      </c>
      <c r="Y138" s="173">
        <v>0</v>
      </c>
      <c r="Z138" s="173">
        <v>0</v>
      </c>
      <c r="AA138" s="173">
        <v>0</v>
      </c>
      <c r="AB138" s="173">
        <v>30</v>
      </c>
      <c r="AC138" s="173">
        <v>6600</v>
      </c>
      <c r="AD138" s="173">
        <v>0</v>
      </c>
      <c r="AE138" s="173">
        <v>0</v>
      </c>
      <c r="AF138" s="173">
        <v>0</v>
      </c>
      <c r="AG138" s="173">
        <v>0</v>
      </c>
      <c r="AH138" s="173">
        <v>0</v>
      </c>
      <c r="AI138" s="173">
        <v>0</v>
      </c>
      <c r="AJ138" s="173">
        <v>0</v>
      </c>
      <c r="AK138" s="173">
        <v>0</v>
      </c>
      <c r="AL138" s="173">
        <v>0</v>
      </c>
      <c r="AM138" s="173">
        <v>0</v>
      </c>
      <c r="AN138" s="173">
        <v>0</v>
      </c>
      <c r="AO138" s="173">
        <v>0</v>
      </c>
    </row>
    <row r="139" spans="1:41" ht="15.75" x14ac:dyDescent="0.25">
      <c r="A139" s="296"/>
      <c r="B139" s="5" t="s">
        <v>239</v>
      </c>
      <c r="C139" s="6" t="s">
        <v>240</v>
      </c>
      <c r="D139" s="6" t="s">
        <v>51</v>
      </c>
      <c r="E139" s="6" t="s">
        <v>220</v>
      </c>
      <c r="F139" s="173">
        <f>J139+N139+R139+V139+Z139+AD139+AH139+AL139</f>
        <v>0</v>
      </c>
      <c r="G139" s="173">
        <f>K139+O139+S139+W139+AA139+AE139+AI139+AM139</f>
        <v>0</v>
      </c>
      <c r="H139" s="173">
        <f>L139+P139+T139+X139+AB139+AF139+AJ139+AN139</f>
        <v>30</v>
      </c>
      <c r="I139" s="173">
        <f>M139+Q139+U139+Y139+AC139+AG139+AK139+AO139</f>
        <v>7200</v>
      </c>
      <c r="J139" s="173">
        <v>0</v>
      </c>
      <c r="K139" s="173">
        <v>0</v>
      </c>
      <c r="L139" s="173">
        <v>0</v>
      </c>
      <c r="M139" s="173">
        <v>0</v>
      </c>
      <c r="N139" s="173">
        <v>0</v>
      </c>
      <c r="O139" s="173">
        <v>0</v>
      </c>
      <c r="P139" s="173">
        <v>0</v>
      </c>
      <c r="Q139" s="173">
        <v>0</v>
      </c>
      <c r="R139" s="173">
        <v>0</v>
      </c>
      <c r="S139" s="173">
        <v>0</v>
      </c>
      <c r="T139" s="173">
        <v>0</v>
      </c>
      <c r="U139" s="173">
        <v>0</v>
      </c>
      <c r="V139" s="173">
        <v>0</v>
      </c>
      <c r="W139" s="173">
        <v>0</v>
      </c>
      <c r="X139" s="173">
        <v>0</v>
      </c>
      <c r="Y139" s="173">
        <v>0</v>
      </c>
      <c r="Z139" s="173">
        <v>0</v>
      </c>
      <c r="AA139" s="173">
        <v>0</v>
      </c>
      <c r="AB139" s="173">
        <v>30</v>
      </c>
      <c r="AC139" s="173">
        <v>7200</v>
      </c>
      <c r="AD139" s="173">
        <v>0</v>
      </c>
      <c r="AE139" s="173">
        <v>0</v>
      </c>
      <c r="AF139" s="173">
        <v>0</v>
      </c>
      <c r="AG139" s="173">
        <v>0</v>
      </c>
      <c r="AH139" s="173">
        <v>0</v>
      </c>
      <c r="AI139" s="173">
        <v>0</v>
      </c>
      <c r="AJ139" s="173">
        <v>0</v>
      </c>
      <c r="AK139" s="173">
        <v>0</v>
      </c>
      <c r="AL139" s="173">
        <v>0</v>
      </c>
      <c r="AM139" s="173">
        <v>0</v>
      </c>
      <c r="AN139" s="173">
        <v>0</v>
      </c>
      <c r="AO139" s="173">
        <v>0</v>
      </c>
    </row>
    <row r="140" spans="1:41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6" t="s">
        <v>220</v>
      </c>
      <c r="F140" s="173">
        <f>J140+N140+R140+V140+Z140+AD140+AH140+AL140</f>
        <v>0</v>
      </c>
      <c r="G140" s="173">
        <f>K140+O140+S140+W140+AA140+AE140+AI140+AM140</f>
        <v>0</v>
      </c>
      <c r="H140" s="173">
        <f>L140+P140+T140+X140+AB140+AF140+AJ140+AN140</f>
        <v>100</v>
      </c>
      <c r="I140" s="173">
        <f>M140+Q140+U140+Y140+AC140+AG140+AK140+AO140</f>
        <v>22500</v>
      </c>
      <c r="J140" s="173">
        <v>0</v>
      </c>
      <c r="K140" s="173">
        <v>0</v>
      </c>
      <c r="L140" s="173">
        <v>0</v>
      </c>
      <c r="M140" s="173">
        <v>0</v>
      </c>
      <c r="N140" s="173">
        <v>0</v>
      </c>
      <c r="O140" s="173">
        <v>0</v>
      </c>
      <c r="P140" s="173">
        <v>50</v>
      </c>
      <c r="Q140" s="173">
        <v>10000</v>
      </c>
      <c r="R140" s="173">
        <v>0</v>
      </c>
      <c r="S140" s="173">
        <v>0</v>
      </c>
      <c r="T140" s="173">
        <v>0</v>
      </c>
      <c r="U140" s="173">
        <v>0</v>
      </c>
      <c r="V140" s="173">
        <v>0</v>
      </c>
      <c r="W140" s="173">
        <v>0</v>
      </c>
      <c r="X140" s="173">
        <v>0</v>
      </c>
      <c r="Y140" s="173">
        <v>0</v>
      </c>
      <c r="Z140" s="173">
        <v>0</v>
      </c>
      <c r="AA140" s="173">
        <v>0</v>
      </c>
      <c r="AB140" s="173">
        <v>50</v>
      </c>
      <c r="AC140" s="173">
        <v>12500</v>
      </c>
      <c r="AD140" s="173">
        <v>0</v>
      </c>
      <c r="AE140" s="173">
        <v>0</v>
      </c>
      <c r="AF140" s="173">
        <v>0</v>
      </c>
      <c r="AG140" s="173">
        <v>0</v>
      </c>
      <c r="AH140" s="173">
        <v>0</v>
      </c>
      <c r="AI140" s="173">
        <v>0</v>
      </c>
      <c r="AJ140" s="173">
        <v>0</v>
      </c>
      <c r="AK140" s="173">
        <v>0</v>
      </c>
      <c r="AL140" s="173">
        <v>0</v>
      </c>
      <c r="AM140" s="173">
        <v>0</v>
      </c>
      <c r="AN140" s="173">
        <v>0</v>
      </c>
      <c r="AO140" s="173">
        <v>0</v>
      </c>
    </row>
    <row r="141" spans="1:41" ht="15.75" x14ac:dyDescent="0.25">
      <c r="A141" s="296"/>
      <c r="B141" s="8" t="s">
        <v>241</v>
      </c>
      <c r="C141" s="6" t="s">
        <v>243</v>
      </c>
      <c r="D141" s="6" t="s">
        <v>51</v>
      </c>
      <c r="E141" s="6" t="s">
        <v>220</v>
      </c>
      <c r="F141" s="173">
        <f>J141+N141+R141+V141+Z141+AD141+AH141+AL141</f>
        <v>0</v>
      </c>
      <c r="G141" s="173">
        <f>K141+O141+S141+W141+AA141+AE141+AI141+AM141</f>
        <v>0</v>
      </c>
      <c r="H141" s="173">
        <f>L141+P141+T141+X141+AB141+AF141+AJ141+AN141</f>
        <v>60</v>
      </c>
      <c r="I141" s="173">
        <f>M141+Q141+U141+Y141+AC141+AG141+AK141+AO141</f>
        <v>16000</v>
      </c>
      <c r="J141" s="173">
        <v>0</v>
      </c>
      <c r="K141" s="173">
        <v>0</v>
      </c>
      <c r="L141" s="173">
        <v>0</v>
      </c>
      <c r="M141" s="173">
        <v>0</v>
      </c>
      <c r="N141" s="173">
        <v>0</v>
      </c>
      <c r="O141" s="173">
        <v>0</v>
      </c>
      <c r="P141" s="173">
        <v>0</v>
      </c>
      <c r="Q141" s="173">
        <v>0</v>
      </c>
      <c r="R141" s="173">
        <v>0</v>
      </c>
      <c r="S141" s="173">
        <v>0</v>
      </c>
      <c r="T141" s="173">
        <v>10</v>
      </c>
      <c r="U141" s="173">
        <v>1000</v>
      </c>
      <c r="V141" s="173">
        <v>0</v>
      </c>
      <c r="W141" s="173">
        <v>0</v>
      </c>
      <c r="X141" s="173">
        <v>0</v>
      </c>
      <c r="Y141" s="173">
        <v>0</v>
      </c>
      <c r="Z141" s="173">
        <v>0</v>
      </c>
      <c r="AA141" s="173">
        <v>0</v>
      </c>
      <c r="AB141" s="173">
        <v>50</v>
      </c>
      <c r="AC141" s="173">
        <v>15000</v>
      </c>
      <c r="AD141" s="173">
        <v>0</v>
      </c>
      <c r="AE141" s="173">
        <v>0</v>
      </c>
      <c r="AF141" s="173">
        <v>0</v>
      </c>
      <c r="AG141" s="173">
        <v>0</v>
      </c>
      <c r="AH141" s="173">
        <v>0</v>
      </c>
      <c r="AI141" s="173">
        <v>0</v>
      </c>
      <c r="AJ141" s="173">
        <v>0</v>
      </c>
      <c r="AK141" s="173">
        <v>0</v>
      </c>
      <c r="AL141" s="173">
        <v>0</v>
      </c>
      <c r="AM141" s="173">
        <v>0</v>
      </c>
      <c r="AN141" s="173">
        <v>0</v>
      </c>
      <c r="AO141" s="173">
        <v>0</v>
      </c>
    </row>
    <row r="142" spans="1:41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41" t="s">
        <v>10</v>
      </c>
      <c r="F142" s="173">
        <f>J142+N142+R142+V142+Z142+AD142+AH142+AL142</f>
        <v>19160</v>
      </c>
      <c r="G142" s="173">
        <f>K142+O142+S142+W142+AA142+AE142+AI142+AM142</f>
        <v>6594102.8000000007</v>
      </c>
      <c r="H142" s="173">
        <f>L142+P142+T142+X142+AB142+AF142+AJ142+AN142</f>
        <v>760</v>
      </c>
      <c r="I142" s="173">
        <f>M142+Q142+U142+Y142+AC142+AG142+AK142+AO142</f>
        <v>225133.3</v>
      </c>
      <c r="J142" s="173">
        <v>570</v>
      </c>
      <c r="K142" s="173">
        <v>196171.2</v>
      </c>
      <c r="L142" s="173">
        <v>100</v>
      </c>
      <c r="M142" s="173">
        <v>34750</v>
      </c>
      <c r="N142" s="173">
        <v>6290</v>
      </c>
      <c r="O142" s="173">
        <v>2164765.4</v>
      </c>
      <c r="P142" s="173">
        <v>110</v>
      </c>
      <c r="Q142" s="173">
        <v>37848</v>
      </c>
      <c r="R142" s="173">
        <v>2632</v>
      </c>
      <c r="S142" s="173">
        <v>905828.67999999993</v>
      </c>
      <c r="T142" s="173">
        <v>30</v>
      </c>
      <c r="U142" s="173">
        <v>10325</v>
      </c>
      <c r="V142" s="173">
        <v>0</v>
      </c>
      <c r="W142" s="173">
        <v>0</v>
      </c>
      <c r="X142" s="173">
        <v>0</v>
      </c>
      <c r="Y142" s="173">
        <v>0</v>
      </c>
      <c r="Z142" s="173">
        <v>0</v>
      </c>
      <c r="AA142" s="173">
        <v>0</v>
      </c>
      <c r="AB142" s="173">
        <v>50</v>
      </c>
      <c r="AC142" s="173">
        <v>17208</v>
      </c>
      <c r="AD142" s="173">
        <v>1258</v>
      </c>
      <c r="AE142" s="173">
        <v>432953.28</v>
      </c>
      <c r="AF142" s="173">
        <v>90</v>
      </c>
      <c r="AG142" s="173">
        <v>1980</v>
      </c>
      <c r="AH142" s="173">
        <v>237</v>
      </c>
      <c r="AI142" s="173">
        <v>81565</v>
      </c>
      <c r="AJ142" s="173">
        <v>150</v>
      </c>
      <c r="AK142" s="173">
        <v>51624</v>
      </c>
      <c r="AL142" s="173">
        <v>8173</v>
      </c>
      <c r="AM142" s="173">
        <v>2812819.24</v>
      </c>
      <c r="AN142" s="173">
        <v>230</v>
      </c>
      <c r="AO142" s="173">
        <v>71398.3</v>
      </c>
    </row>
    <row r="143" spans="1:41" ht="15.75" x14ac:dyDescent="0.25">
      <c r="A143" s="314"/>
      <c r="B143" s="8" t="s">
        <v>244</v>
      </c>
      <c r="C143" s="41" t="s">
        <v>247</v>
      </c>
      <c r="D143" s="41" t="s">
        <v>246</v>
      </c>
      <c r="E143" s="41" t="s">
        <v>10</v>
      </c>
      <c r="F143" s="173">
        <f>J143+N143+R143+V143+Z143+AD143+AH143+AL143</f>
        <v>0</v>
      </c>
      <c r="G143" s="173">
        <f>K143+O143+S143+W143+AA143+AE143+AI143+AM143</f>
        <v>0</v>
      </c>
      <c r="H143" s="173">
        <f>L143+P143+T143+X143+AB143+AF143+AJ143+AN143</f>
        <v>20</v>
      </c>
      <c r="I143" s="173">
        <f>M143+Q143+U143+Y143+AC143+AG143+AK143+AO143</f>
        <v>7000</v>
      </c>
      <c r="J143" s="173">
        <v>0</v>
      </c>
      <c r="K143" s="173">
        <v>0</v>
      </c>
      <c r="L143" s="173">
        <v>0</v>
      </c>
      <c r="M143" s="173">
        <v>0</v>
      </c>
      <c r="N143" s="173">
        <v>0</v>
      </c>
      <c r="O143" s="173">
        <v>0</v>
      </c>
      <c r="P143" s="173">
        <v>0</v>
      </c>
      <c r="Q143" s="173">
        <v>0</v>
      </c>
      <c r="R143" s="173">
        <v>0</v>
      </c>
      <c r="S143" s="173">
        <v>0</v>
      </c>
      <c r="T143" s="173">
        <v>0</v>
      </c>
      <c r="U143" s="173">
        <v>0</v>
      </c>
      <c r="V143" s="173">
        <v>0</v>
      </c>
      <c r="W143" s="173">
        <v>0</v>
      </c>
      <c r="X143" s="173">
        <v>0</v>
      </c>
      <c r="Y143" s="173">
        <v>0</v>
      </c>
      <c r="Z143" s="173">
        <v>0</v>
      </c>
      <c r="AA143" s="173">
        <v>0</v>
      </c>
      <c r="AB143" s="173">
        <v>20</v>
      </c>
      <c r="AC143" s="173">
        <v>7000</v>
      </c>
      <c r="AD143" s="173">
        <v>0</v>
      </c>
      <c r="AE143" s="173">
        <v>0</v>
      </c>
      <c r="AF143" s="173">
        <v>0</v>
      </c>
      <c r="AG143" s="173">
        <v>0</v>
      </c>
      <c r="AH143" s="173">
        <v>0</v>
      </c>
      <c r="AI143" s="173">
        <v>0</v>
      </c>
      <c r="AJ143" s="173">
        <v>0</v>
      </c>
      <c r="AK143" s="173">
        <v>0</v>
      </c>
      <c r="AL143" s="173">
        <v>0</v>
      </c>
      <c r="AM143" s="173">
        <v>0</v>
      </c>
      <c r="AN143" s="173">
        <v>0</v>
      </c>
      <c r="AO143" s="173">
        <v>0</v>
      </c>
    </row>
    <row r="144" spans="1:41" ht="15.75" x14ac:dyDescent="0.25">
      <c r="A144" s="314"/>
      <c r="B144" s="8" t="s">
        <v>244</v>
      </c>
      <c r="C144" s="41" t="s">
        <v>248</v>
      </c>
      <c r="D144" s="41" t="s">
        <v>246</v>
      </c>
      <c r="E144" s="41" t="s">
        <v>10</v>
      </c>
      <c r="F144" s="173">
        <f>J144+N144+R144+V144+Z144+AD144+AH144+AL144</f>
        <v>535</v>
      </c>
      <c r="G144" s="173">
        <f>K144+O144+S144+W144+AA144+AE144+AI144+AM144</f>
        <v>184125</v>
      </c>
      <c r="H144" s="173">
        <f>L144+P144+T144+X144+AB144+AF144+AJ144+AN144</f>
        <v>60</v>
      </c>
      <c r="I144" s="173">
        <f>M144+Q144+U144+Y144+AC144+AG144+AK144+AO144</f>
        <v>17200</v>
      </c>
      <c r="J144" s="173">
        <v>0</v>
      </c>
      <c r="K144" s="173">
        <v>0</v>
      </c>
      <c r="L144" s="173">
        <v>0</v>
      </c>
      <c r="M144" s="173">
        <v>0</v>
      </c>
      <c r="N144" s="173">
        <v>0</v>
      </c>
      <c r="O144" s="173">
        <v>0</v>
      </c>
      <c r="P144" s="173">
        <v>0</v>
      </c>
      <c r="Q144" s="173">
        <v>0</v>
      </c>
      <c r="R144" s="173">
        <v>0</v>
      </c>
      <c r="S144" s="173">
        <v>0</v>
      </c>
      <c r="T144" s="173">
        <v>0</v>
      </c>
      <c r="U144" s="173">
        <v>0</v>
      </c>
      <c r="V144" s="173">
        <v>0</v>
      </c>
      <c r="W144" s="173">
        <v>0</v>
      </c>
      <c r="X144" s="173">
        <v>0</v>
      </c>
      <c r="Y144" s="173">
        <v>0</v>
      </c>
      <c r="Z144" s="173">
        <v>0</v>
      </c>
      <c r="AA144" s="173">
        <v>0</v>
      </c>
      <c r="AB144" s="173">
        <v>20</v>
      </c>
      <c r="AC144" s="173">
        <v>7200</v>
      </c>
      <c r="AD144" s="173">
        <v>0</v>
      </c>
      <c r="AE144" s="173">
        <v>0</v>
      </c>
      <c r="AF144" s="173">
        <v>0</v>
      </c>
      <c r="AG144" s="173">
        <v>0</v>
      </c>
      <c r="AH144" s="173">
        <v>0</v>
      </c>
      <c r="AI144" s="173">
        <v>0</v>
      </c>
      <c r="AJ144" s="173">
        <v>0</v>
      </c>
      <c r="AK144" s="173">
        <v>0</v>
      </c>
      <c r="AL144" s="173">
        <v>535</v>
      </c>
      <c r="AM144" s="173">
        <v>184125</v>
      </c>
      <c r="AN144" s="173">
        <v>40</v>
      </c>
      <c r="AO144" s="173">
        <v>10000</v>
      </c>
    </row>
    <row r="145" spans="1:41" ht="15.75" x14ac:dyDescent="0.25">
      <c r="A145" s="314"/>
      <c r="B145" s="8" t="s">
        <v>244</v>
      </c>
      <c r="C145" s="41" t="s">
        <v>249</v>
      </c>
      <c r="D145" s="41" t="s">
        <v>246</v>
      </c>
      <c r="E145" s="14" t="s">
        <v>18</v>
      </c>
      <c r="F145" s="173">
        <f>J145+N145+R145+V145+Z145+AD145+AH145+AL145</f>
        <v>94</v>
      </c>
      <c r="G145" s="173">
        <f>K145+O145+S145+W145+AA145+AE145+AI145+AM145</f>
        <v>32351.040000000001</v>
      </c>
      <c r="H145" s="173">
        <f>L145+P145+T145+X145+AB145+AF145+AJ145+AN145</f>
        <v>360</v>
      </c>
      <c r="I145" s="173">
        <f>M145+Q145+U145+Y145+AC145+AG145+AK145+AO145</f>
        <v>14990</v>
      </c>
      <c r="J145" s="173">
        <v>0</v>
      </c>
      <c r="K145" s="173">
        <v>0</v>
      </c>
      <c r="L145" s="173">
        <v>0</v>
      </c>
      <c r="M145" s="173">
        <v>0</v>
      </c>
      <c r="N145" s="173">
        <v>0</v>
      </c>
      <c r="O145" s="173">
        <v>0</v>
      </c>
      <c r="P145" s="173">
        <v>0</v>
      </c>
      <c r="Q145" s="173">
        <v>0</v>
      </c>
      <c r="R145" s="173">
        <v>0</v>
      </c>
      <c r="S145" s="173">
        <v>0</v>
      </c>
      <c r="T145" s="173">
        <v>0</v>
      </c>
      <c r="U145" s="173">
        <v>0</v>
      </c>
      <c r="V145" s="173">
        <v>0</v>
      </c>
      <c r="W145" s="173">
        <v>0</v>
      </c>
      <c r="X145" s="173">
        <v>0</v>
      </c>
      <c r="Y145" s="173">
        <v>0</v>
      </c>
      <c r="Z145" s="173">
        <v>0</v>
      </c>
      <c r="AA145" s="173">
        <v>0</v>
      </c>
      <c r="AB145" s="173">
        <v>50</v>
      </c>
      <c r="AC145" s="173">
        <v>90</v>
      </c>
      <c r="AD145" s="173">
        <v>94</v>
      </c>
      <c r="AE145" s="173">
        <v>32351.040000000001</v>
      </c>
      <c r="AF145" s="173">
        <v>0</v>
      </c>
      <c r="AG145" s="173">
        <v>0</v>
      </c>
      <c r="AH145" s="173">
        <v>0</v>
      </c>
      <c r="AI145" s="173">
        <v>0</v>
      </c>
      <c r="AJ145" s="173">
        <v>0</v>
      </c>
      <c r="AK145" s="173">
        <v>0</v>
      </c>
      <c r="AL145" s="173">
        <v>0</v>
      </c>
      <c r="AM145" s="173">
        <v>0</v>
      </c>
      <c r="AN145" s="173">
        <v>310</v>
      </c>
      <c r="AO145" s="173">
        <v>14900</v>
      </c>
    </row>
    <row r="146" spans="1:41" ht="15.75" x14ac:dyDescent="0.25">
      <c r="A146" s="314"/>
      <c r="B146" s="8" t="s">
        <v>244</v>
      </c>
      <c r="C146" s="41" t="s">
        <v>250</v>
      </c>
      <c r="D146" s="41" t="s">
        <v>246</v>
      </c>
      <c r="E146" s="14" t="s">
        <v>18</v>
      </c>
      <c r="F146" s="173">
        <f>J146+N146+R146+V146+Z146+AD146+AH146+AL146</f>
        <v>0</v>
      </c>
      <c r="G146" s="173">
        <f>K146+O146+S146+W146+AA146+AE146+AI146+AM146</f>
        <v>0</v>
      </c>
      <c r="H146" s="173">
        <f>L146+P146+T146+X146+AB146+AF146+AJ146+AN146</f>
        <v>200</v>
      </c>
      <c r="I146" s="173">
        <f>M146+Q146+U146+Y146+AC146+AG146+AK146+AO146</f>
        <v>1385</v>
      </c>
      <c r="J146" s="173">
        <v>0</v>
      </c>
      <c r="K146" s="173">
        <v>0</v>
      </c>
      <c r="L146" s="173">
        <v>0</v>
      </c>
      <c r="M146" s="173">
        <v>0</v>
      </c>
      <c r="N146" s="173">
        <v>0</v>
      </c>
      <c r="O146" s="173">
        <v>0</v>
      </c>
      <c r="P146" s="173">
        <v>0</v>
      </c>
      <c r="Q146" s="173">
        <v>0</v>
      </c>
      <c r="R146" s="173">
        <v>0</v>
      </c>
      <c r="S146" s="173">
        <v>0</v>
      </c>
      <c r="T146" s="173">
        <v>0</v>
      </c>
      <c r="U146" s="173">
        <v>0</v>
      </c>
      <c r="V146" s="173">
        <v>0</v>
      </c>
      <c r="W146" s="173">
        <v>0</v>
      </c>
      <c r="X146" s="173">
        <v>0</v>
      </c>
      <c r="Y146" s="173">
        <v>0</v>
      </c>
      <c r="Z146" s="173">
        <v>0</v>
      </c>
      <c r="AA146" s="173">
        <v>0</v>
      </c>
      <c r="AB146" s="173">
        <v>50</v>
      </c>
      <c r="AC146" s="173">
        <v>60</v>
      </c>
      <c r="AD146" s="173">
        <v>0</v>
      </c>
      <c r="AE146" s="173">
        <v>0</v>
      </c>
      <c r="AF146" s="173">
        <v>0</v>
      </c>
      <c r="AG146" s="173">
        <v>0</v>
      </c>
      <c r="AH146" s="173">
        <v>0</v>
      </c>
      <c r="AI146" s="173">
        <v>0</v>
      </c>
      <c r="AJ146" s="173">
        <v>0</v>
      </c>
      <c r="AK146" s="173">
        <v>0</v>
      </c>
      <c r="AL146" s="173">
        <v>0</v>
      </c>
      <c r="AM146" s="173">
        <v>0</v>
      </c>
      <c r="AN146" s="173">
        <v>150</v>
      </c>
      <c r="AO146" s="173">
        <v>1325</v>
      </c>
    </row>
    <row r="147" spans="1:41" ht="15.75" x14ac:dyDescent="0.25">
      <c r="A147" s="314">
        <v>47</v>
      </c>
      <c r="B147" s="3" t="s">
        <v>251</v>
      </c>
      <c r="C147" s="41" t="s">
        <v>252</v>
      </c>
      <c r="D147" s="41" t="s">
        <v>62</v>
      </c>
      <c r="E147" s="14" t="s">
        <v>18</v>
      </c>
      <c r="F147" s="173">
        <f>J147+N147+R147+V147+Z147+AD147+AH147+AL147</f>
        <v>18158</v>
      </c>
      <c r="G147" s="173">
        <f>K147+O147+S147+W147+AA147+AE147+AI147+AM147</f>
        <v>66609.67</v>
      </c>
      <c r="H147" s="173">
        <f>L147+P147+T147+X147+AB147+AF147+AJ147+AN147</f>
        <v>3600</v>
      </c>
      <c r="I147" s="173">
        <f>M147+Q147+U147+Y147+AC147+AG147+AK147+AO147</f>
        <v>58380.25</v>
      </c>
      <c r="J147" s="173">
        <v>0</v>
      </c>
      <c r="K147" s="173">
        <v>0</v>
      </c>
      <c r="L147" s="173">
        <v>0</v>
      </c>
      <c r="M147" s="173">
        <v>0</v>
      </c>
      <c r="N147" s="173">
        <v>13830</v>
      </c>
      <c r="O147" s="173">
        <v>17317.939999999999</v>
      </c>
      <c r="P147" s="173">
        <v>110</v>
      </c>
      <c r="Q147" s="173">
        <v>129</v>
      </c>
      <c r="R147" s="173">
        <v>158</v>
      </c>
      <c r="S147" s="173">
        <v>196</v>
      </c>
      <c r="T147" s="173">
        <v>0</v>
      </c>
      <c r="U147" s="173">
        <v>0</v>
      </c>
      <c r="V147" s="173">
        <v>630</v>
      </c>
      <c r="W147" s="173">
        <v>744.9</v>
      </c>
      <c r="X147" s="173">
        <v>0</v>
      </c>
      <c r="Y147" s="173">
        <v>0</v>
      </c>
      <c r="Z147" s="173">
        <v>0</v>
      </c>
      <c r="AA147" s="173">
        <v>0</v>
      </c>
      <c r="AB147" s="173">
        <v>700</v>
      </c>
      <c r="AC147" s="173">
        <v>1350</v>
      </c>
      <c r="AD147" s="173">
        <v>0</v>
      </c>
      <c r="AE147" s="173">
        <v>0</v>
      </c>
      <c r="AF147" s="173">
        <v>20</v>
      </c>
      <c r="AG147" s="173">
        <v>30</v>
      </c>
      <c r="AH147" s="173">
        <v>280</v>
      </c>
      <c r="AI147" s="173">
        <v>4.5</v>
      </c>
      <c r="AJ147" s="173">
        <v>60</v>
      </c>
      <c r="AK147" s="173">
        <v>270</v>
      </c>
      <c r="AL147" s="173">
        <v>3260</v>
      </c>
      <c r="AM147" s="173">
        <v>48346.33</v>
      </c>
      <c r="AN147" s="173">
        <v>2710</v>
      </c>
      <c r="AO147" s="173">
        <v>56601.25</v>
      </c>
    </row>
    <row r="148" spans="1:41" ht="15.75" x14ac:dyDescent="0.25">
      <c r="A148" s="314"/>
      <c r="B148" s="3" t="s">
        <v>253</v>
      </c>
      <c r="C148" s="41" t="s">
        <v>254</v>
      </c>
      <c r="D148" s="41" t="s">
        <v>62</v>
      </c>
      <c r="E148" s="31" t="s">
        <v>52</v>
      </c>
      <c r="F148" s="173">
        <f>J148+N148+R148+V148+Z148+AD148+AH148+AL148</f>
        <v>11767</v>
      </c>
      <c r="G148" s="173">
        <f>K148+O148+S148+W148+AA148+AE148+AI148+AM148</f>
        <v>204837.56</v>
      </c>
      <c r="H148" s="173">
        <f>L148+P148+T148+X148+AB148+AF148+AJ148+AN148</f>
        <v>1790</v>
      </c>
      <c r="I148" s="173">
        <f>M148+Q148+U148+Y148+AC148+AG148+AK148+AO148</f>
        <v>28190.77</v>
      </c>
      <c r="J148" s="173">
        <v>384</v>
      </c>
      <c r="K148" s="173">
        <v>3052</v>
      </c>
      <c r="L148" s="173">
        <v>270</v>
      </c>
      <c r="M148" s="173">
        <v>2843</v>
      </c>
      <c r="N148" s="173">
        <v>8438</v>
      </c>
      <c r="O148" s="173">
        <v>161038</v>
      </c>
      <c r="P148" s="173">
        <v>710</v>
      </c>
      <c r="Q148" s="173">
        <v>10113.4</v>
      </c>
      <c r="R148" s="173">
        <v>1678</v>
      </c>
      <c r="S148" s="173">
        <v>25117.559999999998</v>
      </c>
      <c r="T148" s="173">
        <v>225</v>
      </c>
      <c r="U148" s="173">
        <v>4424.07</v>
      </c>
      <c r="V148" s="173">
        <v>53</v>
      </c>
      <c r="W148" s="173">
        <v>637</v>
      </c>
      <c r="X148" s="173">
        <v>15</v>
      </c>
      <c r="Y148" s="173">
        <v>390</v>
      </c>
      <c r="Z148" s="173">
        <v>204</v>
      </c>
      <c r="AA148" s="173">
        <v>3059</v>
      </c>
      <c r="AB148" s="173">
        <v>120</v>
      </c>
      <c r="AC148" s="173">
        <v>1800</v>
      </c>
      <c r="AD148" s="173">
        <v>18</v>
      </c>
      <c r="AE148" s="173">
        <v>1358</v>
      </c>
      <c r="AF148" s="173">
        <v>40</v>
      </c>
      <c r="AG148" s="173">
        <v>689.8</v>
      </c>
      <c r="AH148" s="173">
        <v>590</v>
      </c>
      <c r="AI148" s="173">
        <v>5905.48</v>
      </c>
      <c r="AJ148" s="173">
        <v>160</v>
      </c>
      <c r="AK148" s="173">
        <v>5010</v>
      </c>
      <c r="AL148" s="173">
        <v>402</v>
      </c>
      <c r="AM148" s="173">
        <v>4670.5200000000004</v>
      </c>
      <c r="AN148" s="173">
        <v>250</v>
      </c>
      <c r="AO148" s="173">
        <v>2920.5</v>
      </c>
    </row>
    <row r="149" spans="1:41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41" t="s">
        <v>509</v>
      </c>
      <c r="F149" s="173">
        <f>J149+N149+R149+V149+Z149+AD149+AH149+AL149</f>
        <v>160</v>
      </c>
      <c r="G149" s="173">
        <f>K149+O149+S149+W149+AA149+AE149+AI149+AM149</f>
        <v>2012.8</v>
      </c>
      <c r="H149" s="173">
        <f>L149+P149+T149+X149+AB149+AF149+AJ149+AN149</f>
        <v>250</v>
      </c>
      <c r="I149" s="173">
        <f>M149+Q149+U149+Y149+AC149+AG149+AK149+AO149</f>
        <v>4181.8</v>
      </c>
      <c r="J149" s="173">
        <v>0</v>
      </c>
      <c r="K149" s="173">
        <v>0</v>
      </c>
      <c r="L149" s="173">
        <v>0</v>
      </c>
      <c r="M149" s="173">
        <v>0</v>
      </c>
      <c r="N149" s="173">
        <v>0</v>
      </c>
      <c r="O149" s="173">
        <v>0</v>
      </c>
      <c r="P149" s="173">
        <v>0</v>
      </c>
      <c r="Q149" s="173">
        <v>0</v>
      </c>
      <c r="R149" s="173">
        <v>0</v>
      </c>
      <c r="S149" s="173">
        <v>0</v>
      </c>
      <c r="T149" s="173">
        <v>0</v>
      </c>
      <c r="U149" s="173">
        <v>0</v>
      </c>
      <c r="V149" s="173">
        <v>0</v>
      </c>
      <c r="W149" s="173">
        <v>0</v>
      </c>
      <c r="X149" s="173">
        <v>0</v>
      </c>
      <c r="Y149" s="173">
        <v>0</v>
      </c>
      <c r="Z149" s="173">
        <v>0</v>
      </c>
      <c r="AA149" s="173">
        <v>0</v>
      </c>
      <c r="AB149" s="173">
        <v>100</v>
      </c>
      <c r="AC149" s="173">
        <v>2500</v>
      </c>
      <c r="AD149" s="173">
        <v>0</v>
      </c>
      <c r="AE149" s="173">
        <v>0</v>
      </c>
      <c r="AF149" s="173">
        <v>0</v>
      </c>
      <c r="AG149" s="173">
        <v>0</v>
      </c>
      <c r="AH149" s="173">
        <v>0</v>
      </c>
      <c r="AI149" s="173">
        <v>0</v>
      </c>
      <c r="AJ149" s="173">
        <v>0</v>
      </c>
      <c r="AK149" s="173">
        <v>0</v>
      </c>
      <c r="AL149" s="173">
        <v>160</v>
      </c>
      <c r="AM149" s="173">
        <v>2012.8</v>
      </c>
      <c r="AN149" s="173">
        <v>150</v>
      </c>
      <c r="AO149" s="173">
        <v>1681.8</v>
      </c>
    </row>
    <row r="150" spans="1:41" ht="15.75" x14ac:dyDescent="0.25">
      <c r="A150" s="314"/>
      <c r="B150" s="31" t="s">
        <v>255</v>
      </c>
      <c r="C150" s="41" t="s">
        <v>258</v>
      </c>
      <c r="D150" s="41" t="s">
        <v>257</v>
      </c>
      <c r="E150" s="41" t="s">
        <v>509</v>
      </c>
      <c r="F150" s="173">
        <f>J150+N150+R150+V150+Z150+AD150+AH150+AL150</f>
        <v>1100</v>
      </c>
      <c r="G150" s="173">
        <f>K150+O150+S150+W150+AA150+AE150+AI150+AM150</f>
        <v>9489</v>
      </c>
      <c r="H150" s="173">
        <f>L150+P150+T150+X150+AB150+AF150+AJ150+AN150</f>
        <v>1850</v>
      </c>
      <c r="I150" s="173">
        <f>M150+Q150+U150+Y150+AC150+AG150+AK150+AO150</f>
        <v>32259</v>
      </c>
      <c r="J150" s="173">
        <v>0</v>
      </c>
      <c r="K150" s="173">
        <v>0</v>
      </c>
      <c r="L150" s="173">
        <v>400</v>
      </c>
      <c r="M150" s="173">
        <v>7159</v>
      </c>
      <c r="N150" s="173">
        <v>0</v>
      </c>
      <c r="O150" s="173">
        <v>0</v>
      </c>
      <c r="P150" s="173">
        <v>0</v>
      </c>
      <c r="Q150" s="173">
        <v>0</v>
      </c>
      <c r="R150" s="173">
        <v>100</v>
      </c>
      <c r="S150" s="173">
        <v>1789</v>
      </c>
      <c r="T150" s="173">
        <v>100</v>
      </c>
      <c r="U150" s="173">
        <v>4000</v>
      </c>
      <c r="V150" s="173">
        <v>0</v>
      </c>
      <c r="W150" s="173">
        <v>0</v>
      </c>
      <c r="X150" s="173">
        <v>1000</v>
      </c>
      <c r="Y150" s="173">
        <v>18000</v>
      </c>
      <c r="Z150" s="173">
        <v>0</v>
      </c>
      <c r="AA150" s="173">
        <v>0</v>
      </c>
      <c r="AB150" s="173">
        <v>50</v>
      </c>
      <c r="AC150" s="173">
        <v>1300</v>
      </c>
      <c r="AD150" s="173">
        <v>0</v>
      </c>
      <c r="AE150" s="173">
        <v>0</v>
      </c>
      <c r="AF150" s="173">
        <v>0</v>
      </c>
      <c r="AG150" s="173">
        <v>0</v>
      </c>
      <c r="AH150" s="173">
        <v>0</v>
      </c>
      <c r="AI150" s="173">
        <v>0</v>
      </c>
      <c r="AJ150" s="173">
        <v>0</v>
      </c>
      <c r="AK150" s="173">
        <v>0</v>
      </c>
      <c r="AL150" s="173">
        <v>1000</v>
      </c>
      <c r="AM150" s="173">
        <v>7700</v>
      </c>
      <c r="AN150" s="173">
        <v>300</v>
      </c>
      <c r="AO150" s="173">
        <v>1800</v>
      </c>
    </row>
    <row r="151" spans="1:41" ht="15.75" x14ac:dyDescent="0.25">
      <c r="A151" s="314"/>
      <c r="B151" s="31" t="s">
        <v>255</v>
      </c>
      <c r="C151" s="41" t="s">
        <v>259</v>
      </c>
      <c r="D151" s="41" t="s">
        <v>257</v>
      </c>
      <c r="E151" s="41" t="s">
        <v>509</v>
      </c>
      <c r="F151" s="173">
        <f>J151+N151+R151+V151+Z151+AD151+AH151+AL151</f>
        <v>3890</v>
      </c>
      <c r="G151" s="173">
        <f>K151+O151+S151+W151+AA151+AE151+AI151+AM151</f>
        <v>75610</v>
      </c>
      <c r="H151" s="173">
        <f>L151+P151+T151+X151+AB151+AF151+AJ151+AN151</f>
        <v>1366</v>
      </c>
      <c r="I151" s="173">
        <f>M151+Q151+U151+Y151+AC151+AG151+AK151+AO151</f>
        <v>33829.4</v>
      </c>
      <c r="J151" s="173">
        <v>0</v>
      </c>
      <c r="K151" s="173">
        <v>0</v>
      </c>
      <c r="L151" s="173">
        <v>0</v>
      </c>
      <c r="M151" s="173">
        <v>0</v>
      </c>
      <c r="N151" s="173">
        <v>960</v>
      </c>
      <c r="O151" s="173">
        <v>22464</v>
      </c>
      <c r="P151" s="173">
        <v>166</v>
      </c>
      <c r="Q151" s="173">
        <v>3884.4</v>
      </c>
      <c r="R151" s="173">
        <v>50</v>
      </c>
      <c r="S151" s="173">
        <v>1050</v>
      </c>
      <c r="T151" s="173">
        <v>560</v>
      </c>
      <c r="U151" s="173">
        <v>6605</v>
      </c>
      <c r="V151" s="173">
        <v>2620</v>
      </c>
      <c r="W151" s="173">
        <v>46896</v>
      </c>
      <c r="X151" s="173">
        <v>0</v>
      </c>
      <c r="Y151" s="173">
        <v>0</v>
      </c>
      <c r="Z151" s="173">
        <v>0</v>
      </c>
      <c r="AA151" s="173">
        <v>0</v>
      </c>
      <c r="AB151" s="173">
        <v>110</v>
      </c>
      <c r="AC151" s="173">
        <v>17200</v>
      </c>
      <c r="AD151" s="173">
        <v>0</v>
      </c>
      <c r="AE151" s="173">
        <v>0</v>
      </c>
      <c r="AF151" s="173">
        <v>0</v>
      </c>
      <c r="AG151" s="173">
        <v>0</v>
      </c>
      <c r="AH151" s="173">
        <v>0</v>
      </c>
      <c r="AI151" s="173">
        <v>0</v>
      </c>
      <c r="AJ151" s="173">
        <v>230</v>
      </c>
      <c r="AK151" s="173">
        <v>690</v>
      </c>
      <c r="AL151" s="173">
        <v>260</v>
      </c>
      <c r="AM151" s="173">
        <v>5200</v>
      </c>
      <c r="AN151" s="173">
        <v>300</v>
      </c>
      <c r="AO151" s="173">
        <v>5450</v>
      </c>
    </row>
    <row r="152" spans="1:41" ht="15.75" x14ac:dyDescent="0.25">
      <c r="A152" s="314"/>
      <c r="B152" s="31" t="s">
        <v>255</v>
      </c>
      <c r="C152" s="41" t="s">
        <v>260</v>
      </c>
      <c r="D152" s="41" t="s">
        <v>257</v>
      </c>
      <c r="E152" s="41" t="s">
        <v>509</v>
      </c>
      <c r="F152" s="173">
        <f>J152+N152+R152+V152+Z152+AD152+AH152+AL152</f>
        <v>0</v>
      </c>
      <c r="G152" s="173">
        <f>K152+O152+S152+W152+AA152+AE152+AI152+AM152</f>
        <v>0</v>
      </c>
      <c r="H152" s="173">
        <f>L152+P152+T152+X152+AB152+AF152+AJ152+AN152</f>
        <v>50</v>
      </c>
      <c r="I152" s="173">
        <f>M152+Q152+U152+Y152+AC152+AG152+AK152+AO152</f>
        <v>16500</v>
      </c>
      <c r="J152" s="173">
        <v>0</v>
      </c>
      <c r="K152" s="173">
        <v>0</v>
      </c>
      <c r="L152" s="173">
        <v>0</v>
      </c>
      <c r="M152" s="173">
        <v>0</v>
      </c>
      <c r="N152" s="173">
        <v>0</v>
      </c>
      <c r="O152" s="173">
        <v>0</v>
      </c>
      <c r="P152" s="173">
        <v>0</v>
      </c>
      <c r="Q152" s="173">
        <v>0</v>
      </c>
      <c r="R152" s="173">
        <v>0</v>
      </c>
      <c r="S152" s="173">
        <v>0</v>
      </c>
      <c r="T152" s="173">
        <v>0</v>
      </c>
      <c r="U152" s="173">
        <v>0</v>
      </c>
      <c r="V152" s="173">
        <v>0</v>
      </c>
      <c r="W152" s="173">
        <v>0</v>
      </c>
      <c r="X152" s="173">
        <v>0</v>
      </c>
      <c r="Y152" s="173">
        <v>0</v>
      </c>
      <c r="Z152" s="173">
        <v>0</v>
      </c>
      <c r="AA152" s="173">
        <v>0</v>
      </c>
      <c r="AB152" s="173">
        <v>50</v>
      </c>
      <c r="AC152" s="173">
        <v>16500</v>
      </c>
      <c r="AD152" s="173">
        <v>0</v>
      </c>
      <c r="AE152" s="173">
        <v>0</v>
      </c>
      <c r="AF152" s="173">
        <v>0</v>
      </c>
      <c r="AG152" s="173">
        <v>0</v>
      </c>
      <c r="AH152" s="173">
        <v>0</v>
      </c>
      <c r="AI152" s="173">
        <v>0</v>
      </c>
      <c r="AJ152" s="173">
        <v>0</v>
      </c>
      <c r="AK152" s="173">
        <v>0</v>
      </c>
      <c r="AL152" s="173">
        <v>0</v>
      </c>
      <c r="AM152" s="173">
        <v>0</v>
      </c>
      <c r="AN152" s="173">
        <v>0</v>
      </c>
      <c r="AO152" s="173">
        <v>0</v>
      </c>
    </row>
    <row r="153" spans="1:41" ht="15.75" x14ac:dyDescent="0.25">
      <c r="A153" s="314"/>
      <c r="B153" s="31" t="s">
        <v>255</v>
      </c>
      <c r="C153" s="41" t="s">
        <v>261</v>
      </c>
      <c r="D153" s="41" t="s">
        <v>257</v>
      </c>
      <c r="E153" s="41" t="s">
        <v>509</v>
      </c>
      <c r="F153" s="173">
        <f>J153+N153+R153+V153+Z153+AD153+AH153+AL153</f>
        <v>360</v>
      </c>
      <c r="G153" s="173">
        <f>K153+O153+S153+W153+AA153+AE153+AI153+AM153</f>
        <v>128876.4</v>
      </c>
      <c r="H153" s="173">
        <f>L153+P153+T153+X153+AB153+AF153+AJ153+AN153</f>
        <v>30</v>
      </c>
      <c r="I153" s="173">
        <f>M153+Q153+U153+Y153+AC153+AG153+AK153+AO153</f>
        <v>600</v>
      </c>
      <c r="J153" s="173">
        <v>0</v>
      </c>
      <c r="K153" s="173">
        <v>0</v>
      </c>
      <c r="L153" s="173">
        <v>0</v>
      </c>
      <c r="M153" s="173">
        <v>0</v>
      </c>
      <c r="N153" s="173">
        <v>360</v>
      </c>
      <c r="O153" s="173">
        <v>128876.4</v>
      </c>
      <c r="P153" s="173">
        <v>0</v>
      </c>
      <c r="Q153" s="173">
        <v>0</v>
      </c>
      <c r="R153" s="173">
        <v>0</v>
      </c>
      <c r="S153" s="173">
        <v>0</v>
      </c>
      <c r="T153" s="173">
        <v>0</v>
      </c>
      <c r="U153" s="173">
        <v>0</v>
      </c>
      <c r="V153" s="173">
        <v>0</v>
      </c>
      <c r="W153" s="173">
        <v>0</v>
      </c>
      <c r="X153" s="173">
        <v>0</v>
      </c>
      <c r="Y153" s="173">
        <v>0</v>
      </c>
      <c r="Z153" s="173">
        <v>0</v>
      </c>
      <c r="AA153" s="173">
        <v>0</v>
      </c>
      <c r="AB153" s="173">
        <v>30</v>
      </c>
      <c r="AC153" s="173">
        <v>600</v>
      </c>
      <c r="AD153" s="173">
        <v>0</v>
      </c>
      <c r="AE153" s="173">
        <v>0</v>
      </c>
      <c r="AF153" s="173">
        <v>0</v>
      </c>
      <c r="AG153" s="173">
        <v>0</v>
      </c>
      <c r="AH153" s="173">
        <v>0</v>
      </c>
      <c r="AI153" s="173">
        <v>0</v>
      </c>
      <c r="AJ153" s="173">
        <v>0</v>
      </c>
      <c r="AK153" s="173">
        <v>0</v>
      </c>
      <c r="AL153" s="173">
        <v>0</v>
      </c>
      <c r="AM153" s="173">
        <v>0</v>
      </c>
      <c r="AN153" s="173">
        <v>0</v>
      </c>
      <c r="AO153" s="173">
        <v>0</v>
      </c>
    </row>
    <row r="154" spans="1:41" ht="15.75" x14ac:dyDescent="0.25">
      <c r="A154" s="314"/>
      <c r="B154" s="31" t="s">
        <v>255</v>
      </c>
      <c r="C154" s="41" t="s">
        <v>262</v>
      </c>
      <c r="D154" s="41" t="s">
        <v>257</v>
      </c>
      <c r="E154" s="41" t="s">
        <v>10</v>
      </c>
      <c r="F154" s="173">
        <f>J154+N154+R154+V154+Z154+AD154+AH154+AL154</f>
        <v>0</v>
      </c>
      <c r="G154" s="173">
        <f>K154+O154+S154+W154+AA154+AE154+AI154+AM154</f>
        <v>0</v>
      </c>
      <c r="H154" s="173">
        <f>L154+P154+T154+X154+AB154+AF154+AJ154+AN154</f>
        <v>100</v>
      </c>
      <c r="I154" s="173">
        <f>M154+Q154+U154+Y154+AC154+AG154+AK154+AO154</f>
        <v>4000</v>
      </c>
      <c r="J154" s="173">
        <v>0</v>
      </c>
      <c r="K154" s="173">
        <v>0</v>
      </c>
      <c r="L154" s="173">
        <v>0</v>
      </c>
      <c r="M154" s="173">
        <v>0</v>
      </c>
      <c r="N154" s="173">
        <v>0</v>
      </c>
      <c r="O154" s="173">
        <v>0</v>
      </c>
      <c r="P154" s="173">
        <v>0</v>
      </c>
      <c r="Q154" s="173">
        <v>0</v>
      </c>
      <c r="R154" s="173">
        <v>0</v>
      </c>
      <c r="S154" s="173">
        <v>0</v>
      </c>
      <c r="T154" s="173">
        <v>0</v>
      </c>
      <c r="U154" s="173">
        <v>0</v>
      </c>
      <c r="V154" s="173">
        <v>0</v>
      </c>
      <c r="W154" s="173">
        <v>0</v>
      </c>
      <c r="X154" s="173">
        <v>0</v>
      </c>
      <c r="Y154" s="173">
        <v>0</v>
      </c>
      <c r="Z154" s="173">
        <v>0</v>
      </c>
      <c r="AA154" s="173">
        <v>0</v>
      </c>
      <c r="AB154" s="173">
        <v>100</v>
      </c>
      <c r="AC154" s="173">
        <v>4000</v>
      </c>
      <c r="AD154" s="173">
        <v>0</v>
      </c>
      <c r="AE154" s="173">
        <v>0</v>
      </c>
      <c r="AF154" s="173">
        <v>0</v>
      </c>
      <c r="AG154" s="173">
        <v>0</v>
      </c>
      <c r="AH154" s="173">
        <v>0</v>
      </c>
      <c r="AI154" s="173">
        <v>0</v>
      </c>
      <c r="AJ154" s="173">
        <v>0</v>
      </c>
      <c r="AK154" s="173">
        <v>0</v>
      </c>
      <c r="AL154" s="173">
        <v>0</v>
      </c>
      <c r="AM154" s="173">
        <v>0</v>
      </c>
      <c r="AN154" s="173">
        <v>0</v>
      </c>
      <c r="AO154" s="173">
        <v>0</v>
      </c>
    </row>
    <row r="155" spans="1:41" ht="15.75" x14ac:dyDescent="0.25">
      <c r="A155" s="314"/>
      <c r="B155" s="31" t="s">
        <v>255</v>
      </c>
      <c r="C155" s="41" t="s">
        <v>263</v>
      </c>
      <c r="D155" s="41" t="s">
        <v>257</v>
      </c>
      <c r="E155" s="14" t="s">
        <v>18</v>
      </c>
      <c r="F155" s="173">
        <f>J155+N155+R155+V155+Z155+AD155+AH155+AL155</f>
        <v>1100</v>
      </c>
      <c r="G155" s="173">
        <f>K155+O155+S155+W155+AA155+AE155+AI155+AM155</f>
        <v>19580</v>
      </c>
      <c r="H155" s="173">
        <f>L155+P155+T155+X155+AB155+AF155+AJ155+AN155</f>
        <v>30</v>
      </c>
      <c r="I155" s="173">
        <f>M155+Q155+U155+Y155+AC155+AG155+AK155+AO155</f>
        <v>1350</v>
      </c>
      <c r="J155" s="173">
        <v>0</v>
      </c>
      <c r="K155" s="173">
        <v>0</v>
      </c>
      <c r="L155" s="173">
        <v>0</v>
      </c>
      <c r="M155" s="173">
        <v>0</v>
      </c>
      <c r="N155" s="173">
        <v>0</v>
      </c>
      <c r="O155" s="173">
        <v>0</v>
      </c>
      <c r="P155" s="173">
        <v>0</v>
      </c>
      <c r="Q155" s="173">
        <v>0</v>
      </c>
      <c r="R155" s="173">
        <v>0</v>
      </c>
      <c r="S155" s="173">
        <v>0</v>
      </c>
      <c r="T155" s="173">
        <v>0</v>
      </c>
      <c r="U155" s="173">
        <v>0</v>
      </c>
      <c r="V155" s="173">
        <v>0</v>
      </c>
      <c r="W155" s="173">
        <v>0</v>
      </c>
      <c r="X155" s="173">
        <v>0</v>
      </c>
      <c r="Y155" s="173">
        <v>0</v>
      </c>
      <c r="Z155" s="173">
        <v>0</v>
      </c>
      <c r="AA155" s="173">
        <v>0</v>
      </c>
      <c r="AB155" s="173">
        <v>30</v>
      </c>
      <c r="AC155" s="173">
        <v>1350</v>
      </c>
      <c r="AD155" s="173">
        <v>1100</v>
      </c>
      <c r="AE155" s="173">
        <v>19580</v>
      </c>
      <c r="AF155" s="173">
        <v>0</v>
      </c>
      <c r="AG155" s="173">
        <v>0</v>
      </c>
      <c r="AH155" s="173">
        <v>0</v>
      </c>
      <c r="AI155" s="173">
        <v>0</v>
      </c>
      <c r="AJ155" s="173">
        <v>0</v>
      </c>
      <c r="AK155" s="173">
        <v>0</v>
      </c>
      <c r="AL155" s="173">
        <v>0</v>
      </c>
      <c r="AM155" s="173">
        <v>0</v>
      </c>
      <c r="AN155" s="173">
        <v>0</v>
      </c>
      <c r="AO155" s="173">
        <v>0</v>
      </c>
    </row>
    <row r="156" spans="1:41" ht="15.75" x14ac:dyDescent="0.25">
      <c r="A156" s="314"/>
      <c r="B156" s="31" t="s">
        <v>255</v>
      </c>
      <c r="C156" s="41" t="s">
        <v>264</v>
      </c>
      <c r="D156" s="41" t="s">
        <v>257</v>
      </c>
      <c r="E156" s="14" t="s">
        <v>18</v>
      </c>
      <c r="F156" s="173">
        <f>J156+N156+R156+V156+Z156+AD156+AH156+AL156</f>
        <v>14636</v>
      </c>
      <c r="G156" s="173">
        <f>K156+O156+S156+W156+AA156+AE156+AI156+AM156</f>
        <v>208604.99</v>
      </c>
      <c r="H156" s="173">
        <f>L156+P156+T156+X156+AB156+AF156+AJ156+AN156</f>
        <v>11145</v>
      </c>
      <c r="I156" s="173">
        <f>M156+Q156+U156+Y156+AC156+AG156+AK156+AO156</f>
        <v>175755.5</v>
      </c>
      <c r="J156" s="173">
        <v>780</v>
      </c>
      <c r="K156" s="173">
        <v>28080</v>
      </c>
      <c r="L156" s="173">
        <v>1000</v>
      </c>
      <c r="M156" s="173">
        <v>18000</v>
      </c>
      <c r="N156" s="173">
        <v>2160</v>
      </c>
      <c r="O156" s="173">
        <v>38662</v>
      </c>
      <c r="P156" s="173">
        <v>1600</v>
      </c>
      <c r="Q156" s="173">
        <v>28300</v>
      </c>
      <c r="R156" s="173">
        <v>2980</v>
      </c>
      <c r="S156" s="173">
        <v>55631.46</v>
      </c>
      <c r="T156" s="173">
        <v>300</v>
      </c>
      <c r="U156" s="173">
        <v>3000</v>
      </c>
      <c r="V156" s="173">
        <v>469</v>
      </c>
      <c r="W156" s="173">
        <v>8392</v>
      </c>
      <c r="X156" s="173">
        <v>215</v>
      </c>
      <c r="Y156" s="173">
        <v>3888</v>
      </c>
      <c r="Z156" s="173">
        <v>0</v>
      </c>
      <c r="AA156" s="173">
        <v>0</v>
      </c>
      <c r="AB156" s="173">
        <v>330</v>
      </c>
      <c r="AC156" s="173">
        <v>6870</v>
      </c>
      <c r="AD156" s="173">
        <v>1807</v>
      </c>
      <c r="AE156" s="173">
        <v>18939.52</v>
      </c>
      <c r="AF156" s="173">
        <v>0</v>
      </c>
      <c r="AG156" s="173">
        <v>0</v>
      </c>
      <c r="AH156" s="173">
        <v>1640</v>
      </c>
      <c r="AI156" s="173">
        <v>16794</v>
      </c>
      <c r="AJ156" s="173">
        <v>5700</v>
      </c>
      <c r="AK156" s="173">
        <v>88927.5</v>
      </c>
      <c r="AL156" s="173">
        <v>4800</v>
      </c>
      <c r="AM156" s="173">
        <v>42106.01</v>
      </c>
      <c r="AN156" s="173">
        <v>2000</v>
      </c>
      <c r="AO156" s="173">
        <v>26770</v>
      </c>
    </row>
    <row r="157" spans="1:41" ht="15.75" x14ac:dyDescent="0.25">
      <c r="A157" s="314"/>
      <c r="B157" s="31" t="s">
        <v>255</v>
      </c>
      <c r="C157" s="41" t="s">
        <v>265</v>
      </c>
      <c r="D157" s="41" t="s">
        <v>257</v>
      </c>
      <c r="E157" s="14" t="s">
        <v>18</v>
      </c>
      <c r="F157" s="173">
        <f>J157+N157+R157+V157+Z157+AD157+AH157+AL157</f>
        <v>8830</v>
      </c>
      <c r="G157" s="173">
        <f>K157+O157+S157+W157+AA157+AE157+AI157+AM157</f>
        <v>170686.69</v>
      </c>
      <c r="H157" s="173">
        <f>L157+P157+T157+X157+AB157+AF157+AJ157+AN157</f>
        <v>2428</v>
      </c>
      <c r="I157" s="173">
        <f>M157+Q157+U157+Y157+AC157+AG157+AK157+AO157</f>
        <v>42799.8</v>
      </c>
      <c r="J157" s="173">
        <v>0</v>
      </c>
      <c r="K157" s="173">
        <v>0</v>
      </c>
      <c r="L157" s="173">
        <v>0</v>
      </c>
      <c r="M157" s="173">
        <v>0</v>
      </c>
      <c r="N157" s="173">
        <v>8830</v>
      </c>
      <c r="O157" s="173">
        <v>170686.69</v>
      </c>
      <c r="P157" s="173">
        <v>1200</v>
      </c>
      <c r="Q157" s="173">
        <v>28400</v>
      </c>
      <c r="R157" s="173">
        <v>0</v>
      </c>
      <c r="S157" s="173">
        <v>0</v>
      </c>
      <c r="T157" s="173">
        <v>546</v>
      </c>
      <c r="U157" s="173">
        <v>709.80000000000007</v>
      </c>
      <c r="V157" s="173">
        <v>0</v>
      </c>
      <c r="W157" s="173">
        <v>0</v>
      </c>
      <c r="X157" s="173">
        <v>0</v>
      </c>
      <c r="Y157" s="173">
        <v>0</v>
      </c>
      <c r="Z157" s="173">
        <v>0</v>
      </c>
      <c r="AA157" s="173">
        <v>0</v>
      </c>
      <c r="AB157" s="173">
        <v>30</v>
      </c>
      <c r="AC157" s="173">
        <v>1650</v>
      </c>
      <c r="AD157" s="173">
        <v>0</v>
      </c>
      <c r="AE157" s="173">
        <v>0</v>
      </c>
      <c r="AF157" s="173">
        <v>0</v>
      </c>
      <c r="AG157" s="173">
        <v>0</v>
      </c>
      <c r="AH157" s="173">
        <v>0</v>
      </c>
      <c r="AI157" s="173">
        <v>0</v>
      </c>
      <c r="AJ157" s="173">
        <v>0</v>
      </c>
      <c r="AK157" s="173">
        <v>0</v>
      </c>
      <c r="AL157" s="173">
        <v>0</v>
      </c>
      <c r="AM157" s="173">
        <v>0</v>
      </c>
      <c r="AN157" s="173">
        <v>652</v>
      </c>
      <c r="AO157" s="173">
        <v>12040</v>
      </c>
    </row>
    <row r="158" spans="1:41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14" t="s">
        <v>18</v>
      </c>
      <c r="F158" s="173">
        <f>J158+N158+R158+V158+Z158+AD158+AH158+AL158</f>
        <v>46493</v>
      </c>
      <c r="G158" s="173">
        <f>K158+O158+S158+W158+AA158+AE158+AI158+AM158</f>
        <v>23287.5</v>
      </c>
      <c r="H158" s="173">
        <f>L158+P158+T158+X158+AB158+AF158+AJ158+AN158</f>
        <v>16103</v>
      </c>
      <c r="I158" s="173">
        <f>M158+Q158+U158+Y158+AC158+AG158+AK158+AO158</f>
        <v>34952</v>
      </c>
      <c r="J158" s="173">
        <v>4800</v>
      </c>
      <c r="K158" s="173">
        <v>3084</v>
      </c>
      <c r="L158" s="173">
        <v>1070</v>
      </c>
      <c r="M158" s="173">
        <v>1098</v>
      </c>
      <c r="N158" s="173">
        <v>15850</v>
      </c>
      <c r="O158" s="173">
        <v>7871.5</v>
      </c>
      <c r="P158" s="173">
        <v>3133</v>
      </c>
      <c r="Q158" s="173">
        <v>16210</v>
      </c>
      <c r="R158" s="173">
        <v>9679</v>
      </c>
      <c r="S158" s="173">
        <v>4501</v>
      </c>
      <c r="T158" s="173">
        <v>2100</v>
      </c>
      <c r="U158" s="173">
        <v>7600</v>
      </c>
      <c r="V158" s="173">
        <v>7000</v>
      </c>
      <c r="W158" s="173">
        <v>2256</v>
      </c>
      <c r="X158" s="173">
        <v>50</v>
      </c>
      <c r="Y158" s="173">
        <v>32</v>
      </c>
      <c r="Z158" s="173">
        <v>0</v>
      </c>
      <c r="AA158" s="173">
        <v>0</v>
      </c>
      <c r="AB158" s="173">
        <v>2150</v>
      </c>
      <c r="AC158" s="173">
        <v>3230</v>
      </c>
      <c r="AD158" s="173">
        <v>0</v>
      </c>
      <c r="AE158" s="173">
        <v>0</v>
      </c>
      <c r="AF158" s="173">
        <v>1100</v>
      </c>
      <c r="AG158" s="173">
        <v>2862</v>
      </c>
      <c r="AH158" s="173">
        <v>6480</v>
      </c>
      <c r="AI158" s="173">
        <v>2140</v>
      </c>
      <c r="AJ158" s="173">
        <v>6500</v>
      </c>
      <c r="AK158" s="173">
        <v>3920</v>
      </c>
      <c r="AL158" s="173">
        <v>2684</v>
      </c>
      <c r="AM158" s="173">
        <v>3435</v>
      </c>
      <c r="AN158" s="173">
        <v>0</v>
      </c>
      <c r="AO158" s="173">
        <v>0</v>
      </c>
    </row>
    <row r="159" spans="1:41" ht="15.75" x14ac:dyDescent="0.25">
      <c r="A159" s="314"/>
      <c r="B159" s="31" t="s">
        <v>266</v>
      </c>
      <c r="C159" s="31" t="s">
        <v>268</v>
      </c>
      <c r="D159" s="41" t="s">
        <v>257</v>
      </c>
      <c r="E159" s="41" t="s">
        <v>10</v>
      </c>
      <c r="F159" s="173">
        <f>J159+N159+R159+V159+Z159+AD159+AH159+AL159</f>
        <v>29</v>
      </c>
      <c r="G159" s="173">
        <f>K159+O159+S159+W159+AA159+AE159+AI159+AM159</f>
        <v>4302</v>
      </c>
      <c r="H159" s="173">
        <f>L159+P159+T159+X159+AB159+AF159+AJ159+AN159</f>
        <v>495</v>
      </c>
      <c r="I159" s="173">
        <f>M159+Q159+U159+Y159+AC159+AG159+AK159+AO159</f>
        <v>57600</v>
      </c>
      <c r="J159" s="173">
        <v>0</v>
      </c>
      <c r="K159" s="173">
        <v>0</v>
      </c>
      <c r="L159" s="173">
        <v>0</v>
      </c>
      <c r="M159" s="173">
        <v>0</v>
      </c>
      <c r="N159" s="173">
        <v>29</v>
      </c>
      <c r="O159" s="173">
        <v>4302</v>
      </c>
      <c r="P159" s="173">
        <v>150</v>
      </c>
      <c r="Q159" s="173">
        <v>16000</v>
      </c>
      <c r="R159" s="173">
        <v>0</v>
      </c>
      <c r="S159" s="173">
        <v>0</v>
      </c>
      <c r="T159" s="173">
        <v>130</v>
      </c>
      <c r="U159" s="173">
        <v>14000</v>
      </c>
      <c r="V159" s="173">
        <v>0</v>
      </c>
      <c r="W159" s="173">
        <v>0</v>
      </c>
      <c r="X159" s="173">
        <v>50</v>
      </c>
      <c r="Y159" s="173">
        <v>7500</v>
      </c>
      <c r="Z159" s="173">
        <v>0</v>
      </c>
      <c r="AA159" s="173">
        <v>0</v>
      </c>
      <c r="AB159" s="173">
        <v>35</v>
      </c>
      <c r="AC159" s="173">
        <v>5900</v>
      </c>
      <c r="AD159" s="173">
        <v>0</v>
      </c>
      <c r="AE159" s="173">
        <v>0</v>
      </c>
      <c r="AF159" s="173">
        <v>20</v>
      </c>
      <c r="AG159" s="173">
        <v>400</v>
      </c>
      <c r="AH159" s="173">
        <v>0</v>
      </c>
      <c r="AI159" s="173">
        <v>0</v>
      </c>
      <c r="AJ159" s="173">
        <v>110</v>
      </c>
      <c r="AK159" s="173">
        <v>13800</v>
      </c>
      <c r="AL159" s="173">
        <v>0</v>
      </c>
      <c r="AM159" s="173">
        <v>0</v>
      </c>
      <c r="AN159" s="173">
        <v>0</v>
      </c>
      <c r="AO159" s="173">
        <v>0</v>
      </c>
    </row>
    <row r="160" spans="1:41" ht="15.75" x14ac:dyDescent="0.25">
      <c r="A160" s="314"/>
      <c r="B160" s="31" t="s">
        <v>266</v>
      </c>
      <c r="C160" s="31" t="s">
        <v>269</v>
      </c>
      <c r="D160" s="31" t="s">
        <v>257</v>
      </c>
      <c r="E160" s="41" t="s">
        <v>10</v>
      </c>
      <c r="F160" s="173">
        <f>J160+N160+R160+V160+Z160+AD160+AH160+AL160</f>
        <v>0</v>
      </c>
      <c r="G160" s="173">
        <f>K160+O160+S160+W160+AA160+AE160+AI160+AM160</f>
        <v>0</v>
      </c>
      <c r="H160" s="173">
        <f>L160+P160+T160+X160+AB160+AF160+AJ160+AN160</f>
        <v>70</v>
      </c>
      <c r="I160" s="173">
        <f>M160+Q160+U160+Y160+AC160+AG160+AK160+AO160</f>
        <v>12900</v>
      </c>
      <c r="J160" s="173">
        <v>0</v>
      </c>
      <c r="K160" s="173">
        <v>0</v>
      </c>
      <c r="L160" s="173">
        <v>0</v>
      </c>
      <c r="M160" s="173">
        <v>0</v>
      </c>
      <c r="N160" s="173">
        <v>0</v>
      </c>
      <c r="O160" s="173">
        <v>0</v>
      </c>
      <c r="P160" s="173">
        <v>0</v>
      </c>
      <c r="Q160" s="173">
        <v>0</v>
      </c>
      <c r="R160" s="173">
        <v>0</v>
      </c>
      <c r="S160" s="173">
        <v>0</v>
      </c>
      <c r="T160" s="173">
        <v>20</v>
      </c>
      <c r="U160" s="173">
        <v>2400</v>
      </c>
      <c r="V160" s="173">
        <v>0</v>
      </c>
      <c r="W160" s="173">
        <v>0</v>
      </c>
      <c r="X160" s="173">
        <v>0</v>
      </c>
      <c r="Y160" s="173">
        <v>0</v>
      </c>
      <c r="Z160" s="173">
        <v>0</v>
      </c>
      <c r="AA160" s="173">
        <v>0</v>
      </c>
      <c r="AB160" s="173">
        <v>50</v>
      </c>
      <c r="AC160" s="173">
        <v>10500</v>
      </c>
      <c r="AD160" s="173">
        <v>0</v>
      </c>
      <c r="AE160" s="173">
        <v>0</v>
      </c>
      <c r="AF160" s="173">
        <v>0</v>
      </c>
      <c r="AG160" s="173">
        <v>0</v>
      </c>
      <c r="AH160" s="173">
        <v>0</v>
      </c>
      <c r="AI160" s="173">
        <v>0</v>
      </c>
      <c r="AJ160" s="173">
        <v>0</v>
      </c>
      <c r="AK160" s="173">
        <v>0</v>
      </c>
      <c r="AL160" s="173">
        <v>0</v>
      </c>
      <c r="AM160" s="173">
        <v>0</v>
      </c>
      <c r="AN160" s="173">
        <v>0</v>
      </c>
      <c r="AO160" s="173">
        <v>0</v>
      </c>
    </row>
    <row r="161" spans="1:41" ht="15.75" x14ac:dyDescent="0.25">
      <c r="A161" s="314">
        <v>50</v>
      </c>
      <c r="B161" s="31" t="s">
        <v>270</v>
      </c>
      <c r="C161" s="31" t="s">
        <v>271</v>
      </c>
      <c r="D161" s="41" t="s">
        <v>257</v>
      </c>
      <c r="E161" s="14" t="s">
        <v>18</v>
      </c>
      <c r="F161" s="173">
        <f>J161+N161+R161+V161+Z161+AD161+AH161+AL161</f>
        <v>153158</v>
      </c>
      <c r="G161" s="173">
        <f>K161+O161+S161+W161+AA161+AE161+AI161+AM161</f>
        <v>197971.81000000003</v>
      </c>
      <c r="H161" s="173">
        <f>L161+P161+T161+X161+AB161+AF161+AJ161+AN161</f>
        <v>30085</v>
      </c>
      <c r="I161" s="173">
        <f>M161+Q161+U161+Y161+AC161+AG161+AK161+AO161</f>
        <v>49976.499999999993</v>
      </c>
      <c r="J161" s="173">
        <v>2060</v>
      </c>
      <c r="K161" s="173">
        <v>1742</v>
      </c>
      <c r="L161" s="173">
        <v>1125</v>
      </c>
      <c r="M161" s="173">
        <v>1091</v>
      </c>
      <c r="N161" s="173">
        <v>41190</v>
      </c>
      <c r="O161" s="173">
        <v>74441.86</v>
      </c>
      <c r="P161" s="173">
        <v>7860</v>
      </c>
      <c r="Q161" s="173">
        <v>21580.6</v>
      </c>
      <c r="R161" s="173">
        <v>16270</v>
      </c>
      <c r="S161" s="173">
        <v>19812.259999999998</v>
      </c>
      <c r="T161" s="173">
        <v>2120</v>
      </c>
      <c r="U161" s="173">
        <v>2752.1</v>
      </c>
      <c r="V161" s="173">
        <v>20383</v>
      </c>
      <c r="W161" s="173">
        <v>18171</v>
      </c>
      <c r="X161" s="173">
        <v>4780</v>
      </c>
      <c r="Y161" s="173">
        <v>4108.1000000000004</v>
      </c>
      <c r="Z161" s="173">
        <v>10050</v>
      </c>
      <c r="AA161" s="173">
        <v>12425.28</v>
      </c>
      <c r="AB161" s="173">
        <v>3300</v>
      </c>
      <c r="AC161" s="173">
        <v>3500</v>
      </c>
      <c r="AD161" s="173">
        <v>18365</v>
      </c>
      <c r="AE161" s="173">
        <v>23165.11</v>
      </c>
      <c r="AF161" s="173">
        <v>1100</v>
      </c>
      <c r="AG161" s="173">
        <v>2570</v>
      </c>
      <c r="AH161" s="173">
        <v>20440</v>
      </c>
      <c r="AI161" s="173">
        <v>25911.1</v>
      </c>
      <c r="AJ161" s="173">
        <v>3600</v>
      </c>
      <c r="AK161" s="173">
        <v>5024.7</v>
      </c>
      <c r="AL161" s="173">
        <v>24400</v>
      </c>
      <c r="AM161" s="173">
        <v>22303.200000000001</v>
      </c>
      <c r="AN161" s="173">
        <v>6200</v>
      </c>
      <c r="AO161" s="173">
        <v>9350</v>
      </c>
    </row>
    <row r="162" spans="1:41" ht="15.75" x14ac:dyDescent="0.25">
      <c r="A162" s="314"/>
      <c r="B162" s="31" t="s">
        <v>270</v>
      </c>
      <c r="C162" s="31" t="s">
        <v>272</v>
      </c>
      <c r="D162" s="41" t="s">
        <v>257</v>
      </c>
      <c r="E162" s="41" t="s">
        <v>10</v>
      </c>
      <c r="F162" s="173">
        <f>J162+N162+R162+V162+Z162+AD162+AH162+AL162</f>
        <v>3084</v>
      </c>
      <c r="G162" s="173">
        <f>K162+O162+S162+W162+AA162+AE162+AI162+AM162</f>
        <v>20180</v>
      </c>
      <c r="H162" s="173">
        <f>L162+P162+T162+X162+AB162+AF162+AJ162+AN162</f>
        <v>1254</v>
      </c>
      <c r="I162" s="173">
        <f>M162+Q162+U162+Y162+AC162+AG162+AK162+AO162</f>
        <v>19035</v>
      </c>
      <c r="J162" s="173">
        <v>6</v>
      </c>
      <c r="K162" s="173">
        <v>351</v>
      </c>
      <c r="L162" s="173">
        <v>30</v>
      </c>
      <c r="M162" s="173">
        <v>1500</v>
      </c>
      <c r="N162" s="173">
        <v>0</v>
      </c>
      <c r="O162" s="173">
        <v>0</v>
      </c>
      <c r="P162" s="173">
        <v>120</v>
      </c>
      <c r="Q162" s="173">
        <v>11870</v>
      </c>
      <c r="R162" s="173">
        <v>238</v>
      </c>
      <c r="S162" s="173">
        <v>14970</v>
      </c>
      <c r="T162" s="173">
        <v>0</v>
      </c>
      <c r="U162" s="173">
        <v>0</v>
      </c>
      <c r="V162" s="173">
        <v>0</v>
      </c>
      <c r="W162" s="173">
        <v>0</v>
      </c>
      <c r="X162" s="173">
        <v>64</v>
      </c>
      <c r="Y162" s="173">
        <v>2611</v>
      </c>
      <c r="Z162" s="173">
        <v>40</v>
      </c>
      <c r="AA162" s="173">
        <v>2024</v>
      </c>
      <c r="AB162" s="173">
        <v>30</v>
      </c>
      <c r="AC162" s="173">
        <v>1518</v>
      </c>
      <c r="AD162" s="173">
        <v>0</v>
      </c>
      <c r="AE162" s="173">
        <v>0</v>
      </c>
      <c r="AF162" s="173">
        <v>0</v>
      </c>
      <c r="AG162" s="173">
        <v>0</v>
      </c>
      <c r="AH162" s="173">
        <v>0</v>
      </c>
      <c r="AI162" s="173">
        <v>0</v>
      </c>
      <c r="AJ162" s="173">
        <v>0</v>
      </c>
      <c r="AK162" s="173">
        <v>0</v>
      </c>
      <c r="AL162" s="173">
        <v>2800</v>
      </c>
      <c r="AM162" s="173">
        <v>2835</v>
      </c>
      <c r="AN162" s="173">
        <v>1010</v>
      </c>
      <c r="AO162" s="173">
        <v>1536</v>
      </c>
    </row>
    <row r="163" spans="1:41" ht="15.75" x14ac:dyDescent="0.25">
      <c r="A163" s="314"/>
      <c r="B163" s="31" t="s">
        <v>270</v>
      </c>
      <c r="C163" s="31" t="s">
        <v>273</v>
      </c>
      <c r="D163" s="41" t="s">
        <v>257</v>
      </c>
      <c r="E163" s="41" t="s">
        <v>10</v>
      </c>
      <c r="F163" s="173">
        <f>J163+N163+R163+V163+Z163+AD163+AH163+AL163</f>
        <v>6111</v>
      </c>
      <c r="G163" s="173">
        <f>K163+O163+S163+W163+AA163+AE163+AI163+AM163</f>
        <v>19953</v>
      </c>
      <c r="H163" s="173">
        <f>L163+P163+T163+X163+AB163+AF163+AJ163+AN163</f>
        <v>1016</v>
      </c>
      <c r="I163" s="173">
        <f>M163+Q163+U163+Y163+AC163+AG163+AK163+AO163</f>
        <v>43709.8</v>
      </c>
      <c r="J163" s="173">
        <v>0</v>
      </c>
      <c r="K163" s="173">
        <v>0</v>
      </c>
      <c r="L163" s="173">
        <v>0</v>
      </c>
      <c r="M163" s="173">
        <v>0</v>
      </c>
      <c r="N163" s="173">
        <v>171</v>
      </c>
      <c r="O163" s="173">
        <v>11593</v>
      </c>
      <c r="P163" s="173">
        <v>0</v>
      </c>
      <c r="Q163" s="173">
        <v>0</v>
      </c>
      <c r="R163" s="173">
        <v>5940</v>
      </c>
      <c r="S163" s="173">
        <v>8360</v>
      </c>
      <c r="T163" s="173">
        <v>776</v>
      </c>
      <c r="U163" s="173">
        <v>24309.8</v>
      </c>
      <c r="V163" s="173">
        <v>0</v>
      </c>
      <c r="W163" s="173">
        <v>0</v>
      </c>
      <c r="X163" s="173">
        <v>100</v>
      </c>
      <c r="Y163" s="173">
        <v>9000</v>
      </c>
      <c r="Z163" s="173">
        <v>0</v>
      </c>
      <c r="AA163" s="173">
        <v>0</v>
      </c>
      <c r="AB163" s="173">
        <v>50</v>
      </c>
      <c r="AC163" s="173">
        <v>4000</v>
      </c>
      <c r="AD163" s="173">
        <v>0</v>
      </c>
      <c r="AE163" s="173">
        <v>0</v>
      </c>
      <c r="AF163" s="173">
        <v>0</v>
      </c>
      <c r="AG163" s="173">
        <v>0</v>
      </c>
      <c r="AH163" s="173">
        <v>0</v>
      </c>
      <c r="AI163" s="173">
        <v>0</v>
      </c>
      <c r="AJ163" s="173">
        <v>50</v>
      </c>
      <c r="AK163" s="173">
        <v>0</v>
      </c>
      <c r="AL163" s="173">
        <v>0</v>
      </c>
      <c r="AM163" s="173">
        <v>0</v>
      </c>
      <c r="AN163" s="173">
        <v>40</v>
      </c>
      <c r="AO163" s="173">
        <v>6400</v>
      </c>
    </row>
    <row r="164" spans="1:41" ht="15.75" x14ac:dyDescent="0.25">
      <c r="A164" s="314"/>
      <c r="B164" s="31" t="s">
        <v>270</v>
      </c>
      <c r="C164" s="31" t="s">
        <v>274</v>
      </c>
      <c r="D164" s="41" t="s">
        <v>257</v>
      </c>
      <c r="E164" s="41" t="s">
        <v>10</v>
      </c>
      <c r="F164" s="173">
        <f>J164+N164+R164+V164+Z164+AD164+AH164+AL164</f>
        <v>2600</v>
      </c>
      <c r="G164" s="173">
        <f>K164+O164+S164+W164+AA164+AE164+AI164+AM164</f>
        <v>157000</v>
      </c>
      <c r="H164" s="173">
        <f>L164+P164+T164+X164+AB164+AF164+AJ164+AN164</f>
        <v>60</v>
      </c>
      <c r="I164" s="173">
        <f>M164+Q164+U164+Y164+AC164+AG164+AK164+AO164</f>
        <v>6800</v>
      </c>
      <c r="J164" s="173">
        <v>1600</v>
      </c>
      <c r="K164" s="173">
        <v>2000</v>
      </c>
      <c r="L164" s="173">
        <v>10</v>
      </c>
      <c r="M164" s="173">
        <v>3800</v>
      </c>
      <c r="N164" s="173">
        <v>0</v>
      </c>
      <c r="O164" s="173">
        <v>0</v>
      </c>
      <c r="P164" s="173">
        <v>0</v>
      </c>
      <c r="Q164" s="173">
        <v>0</v>
      </c>
      <c r="R164" s="173">
        <v>1000</v>
      </c>
      <c r="S164" s="173">
        <v>155000</v>
      </c>
      <c r="T164" s="173">
        <v>0</v>
      </c>
      <c r="U164" s="173">
        <v>0</v>
      </c>
      <c r="V164" s="173">
        <v>0</v>
      </c>
      <c r="W164" s="173">
        <v>0</v>
      </c>
      <c r="X164" s="173">
        <v>0</v>
      </c>
      <c r="Y164" s="173">
        <v>0</v>
      </c>
      <c r="Z164" s="173">
        <v>0</v>
      </c>
      <c r="AA164" s="173">
        <v>0</v>
      </c>
      <c r="AB164" s="173">
        <v>50</v>
      </c>
      <c r="AC164" s="173">
        <v>3000</v>
      </c>
      <c r="AD164" s="173">
        <v>0</v>
      </c>
      <c r="AE164" s="173">
        <v>0</v>
      </c>
      <c r="AF164" s="173">
        <v>0</v>
      </c>
      <c r="AG164" s="173">
        <v>0</v>
      </c>
      <c r="AH164" s="173">
        <v>0</v>
      </c>
      <c r="AI164" s="173">
        <v>0</v>
      </c>
      <c r="AJ164" s="173">
        <v>0</v>
      </c>
      <c r="AK164" s="173">
        <v>0</v>
      </c>
      <c r="AL164" s="173">
        <v>0</v>
      </c>
      <c r="AM164" s="173">
        <v>0</v>
      </c>
      <c r="AN164" s="173">
        <v>0</v>
      </c>
      <c r="AO164" s="173">
        <v>0</v>
      </c>
    </row>
    <row r="165" spans="1:41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41" t="s">
        <v>52</v>
      </c>
      <c r="F165" s="173">
        <f>J165+N165+R165+V165+Z165+AD165+AH165+AL165</f>
        <v>600</v>
      </c>
      <c r="G165" s="173">
        <f>K165+O165+S165+W165+AA165+AE165+AI165+AM165</f>
        <v>21584</v>
      </c>
      <c r="H165" s="173">
        <f>L165+P165+T165+X165+AB165+AF165+AJ165+AN165</f>
        <v>60</v>
      </c>
      <c r="I165" s="173">
        <f>M165+Q165+U165+Y165+AC165+AG165+AK165+AO165</f>
        <v>1360</v>
      </c>
      <c r="J165" s="173">
        <v>0</v>
      </c>
      <c r="K165" s="173">
        <v>0</v>
      </c>
      <c r="L165" s="173">
        <v>0</v>
      </c>
      <c r="M165" s="173">
        <v>0</v>
      </c>
      <c r="N165" s="173">
        <v>0</v>
      </c>
      <c r="O165" s="173">
        <v>0</v>
      </c>
      <c r="P165" s="173">
        <v>0</v>
      </c>
      <c r="Q165" s="173">
        <v>0</v>
      </c>
      <c r="R165" s="173">
        <v>480</v>
      </c>
      <c r="S165" s="173">
        <v>16820</v>
      </c>
      <c r="T165" s="173">
        <v>40</v>
      </c>
      <c r="U165" s="173">
        <v>1280</v>
      </c>
      <c r="V165" s="173">
        <v>0</v>
      </c>
      <c r="W165" s="173">
        <v>0</v>
      </c>
      <c r="X165" s="173">
        <v>0</v>
      </c>
      <c r="Y165" s="173">
        <v>0</v>
      </c>
      <c r="Z165" s="173">
        <v>0</v>
      </c>
      <c r="AA165" s="173">
        <v>0</v>
      </c>
      <c r="AB165" s="173">
        <v>20</v>
      </c>
      <c r="AC165" s="173">
        <v>80</v>
      </c>
      <c r="AD165" s="173">
        <v>0</v>
      </c>
      <c r="AE165" s="173">
        <v>0</v>
      </c>
      <c r="AF165" s="173">
        <v>0</v>
      </c>
      <c r="AG165" s="173">
        <v>0</v>
      </c>
      <c r="AH165" s="173">
        <v>0</v>
      </c>
      <c r="AI165" s="173">
        <v>0</v>
      </c>
      <c r="AJ165" s="173">
        <v>0</v>
      </c>
      <c r="AK165" s="173">
        <v>0</v>
      </c>
      <c r="AL165" s="173">
        <v>120</v>
      </c>
      <c r="AM165" s="173">
        <v>4764</v>
      </c>
      <c r="AN165" s="173">
        <v>0</v>
      </c>
      <c r="AO165" s="173">
        <v>0</v>
      </c>
    </row>
    <row r="166" spans="1:41" ht="15.75" x14ac:dyDescent="0.25">
      <c r="A166" s="314"/>
      <c r="B166" s="31" t="s">
        <v>278</v>
      </c>
      <c r="C166" s="41" t="s">
        <v>279</v>
      </c>
      <c r="D166" s="41" t="s">
        <v>277</v>
      </c>
      <c r="E166" s="41" t="s">
        <v>52</v>
      </c>
      <c r="F166" s="173">
        <f>J166+N166+R166+V166+Z166+AD166+AH166+AL166</f>
        <v>0</v>
      </c>
      <c r="G166" s="173">
        <f>K166+O166+S166+W166+AA166+AE166+AI166+AM166</f>
        <v>0</v>
      </c>
      <c r="H166" s="173">
        <f>L166+P166+T166+X166+AB166+AF166+AJ166+AN166</f>
        <v>150</v>
      </c>
      <c r="I166" s="173">
        <f>M166+Q166+U166+Y166+AC166+AG166+AK166+AO166</f>
        <v>3700</v>
      </c>
      <c r="J166" s="173">
        <v>0</v>
      </c>
      <c r="K166" s="173">
        <v>0</v>
      </c>
      <c r="L166" s="173">
        <v>0</v>
      </c>
      <c r="M166" s="173">
        <v>0</v>
      </c>
      <c r="N166" s="173">
        <v>0</v>
      </c>
      <c r="O166" s="173">
        <v>0</v>
      </c>
      <c r="P166" s="173">
        <v>100</v>
      </c>
      <c r="Q166" s="173">
        <v>600</v>
      </c>
      <c r="R166" s="173">
        <v>0</v>
      </c>
      <c r="S166" s="173">
        <v>0</v>
      </c>
      <c r="T166" s="173">
        <v>30</v>
      </c>
      <c r="U166" s="173">
        <v>3000</v>
      </c>
      <c r="V166" s="173">
        <v>0</v>
      </c>
      <c r="W166" s="173">
        <v>0</v>
      </c>
      <c r="X166" s="173">
        <v>0</v>
      </c>
      <c r="Y166" s="173">
        <v>0</v>
      </c>
      <c r="Z166" s="173">
        <v>0</v>
      </c>
      <c r="AA166" s="173">
        <v>0</v>
      </c>
      <c r="AB166" s="173">
        <v>20</v>
      </c>
      <c r="AC166" s="173">
        <v>100</v>
      </c>
      <c r="AD166" s="173">
        <v>0</v>
      </c>
      <c r="AE166" s="173">
        <v>0</v>
      </c>
      <c r="AF166" s="173">
        <v>0</v>
      </c>
      <c r="AG166" s="173">
        <v>0</v>
      </c>
      <c r="AH166" s="173">
        <v>0</v>
      </c>
      <c r="AI166" s="173">
        <v>0</v>
      </c>
      <c r="AJ166" s="173">
        <v>0</v>
      </c>
      <c r="AK166" s="173">
        <v>0</v>
      </c>
      <c r="AL166" s="173">
        <v>0</v>
      </c>
      <c r="AM166" s="173">
        <v>0</v>
      </c>
      <c r="AN166" s="173">
        <v>0</v>
      </c>
      <c r="AO166" s="173">
        <v>0</v>
      </c>
    </row>
    <row r="167" spans="1:41" ht="15.75" x14ac:dyDescent="0.25">
      <c r="A167" s="314"/>
      <c r="B167" s="31" t="s">
        <v>278</v>
      </c>
      <c r="C167" s="41" t="s">
        <v>280</v>
      </c>
      <c r="D167" s="41" t="s">
        <v>277</v>
      </c>
      <c r="E167" s="41" t="s">
        <v>52</v>
      </c>
      <c r="F167" s="173">
        <f>J167+N167+R167+V167+Z167+AD167+AH167+AL167</f>
        <v>5</v>
      </c>
      <c r="G167" s="173">
        <f>K167+O167+S167+W167+AA167+AE167+AI167+AM167</f>
        <v>550</v>
      </c>
      <c r="H167" s="173">
        <f>L167+P167+T167+X167+AB167+AF167+AJ167+AN167</f>
        <v>20</v>
      </c>
      <c r="I167" s="173">
        <f>M167+Q167+U167+Y167+AC167+AG167+AK167+AO167</f>
        <v>140</v>
      </c>
      <c r="J167" s="173">
        <v>0</v>
      </c>
      <c r="K167" s="173">
        <v>0</v>
      </c>
      <c r="L167" s="173">
        <v>0</v>
      </c>
      <c r="M167" s="173">
        <v>0</v>
      </c>
      <c r="N167" s="173">
        <v>5</v>
      </c>
      <c r="O167" s="173">
        <v>550</v>
      </c>
      <c r="P167" s="173">
        <v>0</v>
      </c>
      <c r="Q167" s="173">
        <v>0</v>
      </c>
      <c r="R167" s="173">
        <v>0</v>
      </c>
      <c r="S167" s="173">
        <v>0</v>
      </c>
      <c r="T167" s="173">
        <v>0</v>
      </c>
      <c r="U167" s="173">
        <v>0</v>
      </c>
      <c r="V167" s="173">
        <v>0</v>
      </c>
      <c r="W167" s="173">
        <v>0</v>
      </c>
      <c r="X167" s="173">
        <v>0</v>
      </c>
      <c r="Y167" s="173">
        <v>0</v>
      </c>
      <c r="Z167" s="173">
        <v>0</v>
      </c>
      <c r="AA167" s="173">
        <v>0</v>
      </c>
      <c r="AB167" s="173">
        <v>20</v>
      </c>
      <c r="AC167" s="173">
        <v>140</v>
      </c>
      <c r="AD167" s="173">
        <v>0</v>
      </c>
      <c r="AE167" s="173">
        <v>0</v>
      </c>
      <c r="AF167" s="173">
        <v>0</v>
      </c>
      <c r="AG167" s="173">
        <v>0</v>
      </c>
      <c r="AH167" s="173">
        <v>0</v>
      </c>
      <c r="AI167" s="173">
        <v>0</v>
      </c>
      <c r="AJ167" s="173">
        <v>0</v>
      </c>
      <c r="AK167" s="173">
        <v>0</v>
      </c>
      <c r="AL167" s="173">
        <v>0</v>
      </c>
      <c r="AM167" s="173">
        <v>0</v>
      </c>
      <c r="AN167" s="173">
        <v>0</v>
      </c>
      <c r="AO167" s="173">
        <v>0</v>
      </c>
    </row>
    <row r="168" spans="1:41" ht="15.75" x14ac:dyDescent="0.25">
      <c r="A168" s="314"/>
      <c r="B168" s="31" t="s">
        <v>278</v>
      </c>
      <c r="C168" s="41" t="s">
        <v>281</v>
      </c>
      <c r="D168" s="41" t="s">
        <v>277</v>
      </c>
      <c r="E168" s="41" t="s">
        <v>52</v>
      </c>
      <c r="F168" s="173">
        <f>J168+N168+R168+V168+Z168+AD168+AH168+AL168</f>
        <v>0</v>
      </c>
      <c r="G168" s="173">
        <f>K168+O168+S168+W168+AA168+AE168+AI168+AM168</f>
        <v>0</v>
      </c>
      <c r="H168" s="173">
        <f>L168+P168+T168+X168+AB168+AF168+AJ168+AN168</f>
        <v>150</v>
      </c>
      <c r="I168" s="173">
        <f>M168+Q168+U168+Y168+AC168+AG168+AK168+AO168</f>
        <v>3780</v>
      </c>
      <c r="J168" s="173">
        <v>0</v>
      </c>
      <c r="K168" s="173">
        <v>0</v>
      </c>
      <c r="L168" s="173">
        <v>30</v>
      </c>
      <c r="M168" s="173">
        <v>300</v>
      </c>
      <c r="N168" s="173">
        <v>0</v>
      </c>
      <c r="O168" s="173">
        <v>0</v>
      </c>
      <c r="P168" s="173">
        <v>0</v>
      </c>
      <c r="Q168" s="173">
        <v>0</v>
      </c>
      <c r="R168" s="173">
        <v>0</v>
      </c>
      <c r="S168" s="173">
        <v>0</v>
      </c>
      <c r="T168" s="173">
        <v>0</v>
      </c>
      <c r="U168" s="173">
        <v>0</v>
      </c>
      <c r="V168" s="173">
        <v>0</v>
      </c>
      <c r="W168" s="173">
        <v>0</v>
      </c>
      <c r="X168" s="173">
        <v>0</v>
      </c>
      <c r="Y168" s="173">
        <v>0</v>
      </c>
      <c r="Z168" s="173">
        <v>0</v>
      </c>
      <c r="AA168" s="173">
        <v>0</v>
      </c>
      <c r="AB168" s="173">
        <v>20</v>
      </c>
      <c r="AC168" s="173">
        <v>180</v>
      </c>
      <c r="AD168" s="173">
        <v>0</v>
      </c>
      <c r="AE168" s="173">
        <v>0</v>
      </c>
      <c r="AF168" s="173">
        <v>0</v>
      </c>
      <c r="AG168" s="173">
        <v>0</v>
      </c>
      <c r="AH168" s="173">
        <v>0</v>
      </c>
      <c r="AI168" s="173">
        <v>0</v>
      </c>
      <c r="AJ168" s="173">
        <v>100</v>
      </c>
      <c r="AK168" s="173">
        <v>3300</v>
      </c>
      <c r="AL168" s="173">
        <v>0</v>
      </c>
      <c r="AM168" s="173">
        <v>0</v>
      </c>
      <c r="AN168" s="173">
        <v>0</v>
      </c>
      <c r="AO168" s="173">
        <v>0</v>
      </c>
    </row>
    <row r="169" spans="1:41" ht="15.75" x14ac:dyDescent="0.25">
      <c r="A169" s="314"/>
      <c r="B169" s="31" t="s">
        <v>278</v>
      </c>
      <c r="C169" s="41" t="s">
        <v>282</v>
      </c>
      <c r="D169" s="41" t="s">
        <v>277</v>
      </c>
      <c r="E169" s="41" t="s">
        <v>52</v>
      </c>
      <c r="F169" s="173">
        <f>J169+N169+R169+V169+Z169+AD169+AH169+AL169</f>
        <v>200</v>
      </c>
      <c r="G169" s="173">
        <f>K169+O169+S169+W169+AA169+AE169+AI169+AM169</f>
        <v>6360</v>
      </c>
      <c r="H169" s="173">
        <f>L169+P169+T169+X169+AB169+AF169+AJ169+AN169</f>
        <v>520</v>
      </c>
      <c r="I169" s="173">
        <f>M169+Q169+U169+Y169+AC169+AG169+AK169+AO169</f>
        <v>25850</v>
      </c>
      <c r="J169" s="173">
        <v>0</v>
      </c>
      <c r="K169" s="173">
        <v>0</v>
      </c>
      <c r="L169" s="173">
        <v>0</v>
      </c>
      <c r="M169" s="173">
        <v>0</v>
      </c>
      <c r="N169" s="173">
        <v>0</v>
      </c>
      <c r="O169" s="173">
        <v>0</v>
      </c>
      <c r="P169" s="173">
        <v>0</v>
      </c>
      <c r="Q169" s="173">
        <v>0</v>
      </c>
      <c r="R169" s="173">
        <v>0</v>
      </c>
      <c r="S169" s="173">
        <v>0</v>
      </c>
      <c r="T169" s="173">
        <v>0</v>
      </c>
      <c r="U169" s="173">
        <v>0</v>
      </c>
      <c r="V169" s="173">
        <v>200</v>
      </c>
      <c r="W169" s="173">
        <v>6360</v>
      </c>
      <c r="X169" s="173">
        <v>0</v>
      </c>
      <c r="Y169" s="173">
        <v>0</v>
      </c>
      <c r="Z169" s="173">
        <v>0</v>
      </c>
      <c r="AA169" s="173">
        <v>0</v>
      </c>
      <c r="AB169" s="173">
        <v>20</v>
      </c>
      <c r="AC169" s="173">
        <v>200</v>
      </c>
      <c r="AD169" s="173">
        <v>0</v>
      </c>
      <c r="AE169" s="173">
        <v>0</v>
      </c>
      <c r="AF169" s="173">
        <v>0</v>
      </c>
      <c r="AG169" s="173">
        <v>0</v>
      </c>
      <c r="AH169" s="173">
        <v>0</v>
      </c>
      <c r="AI169" s="173">
        <v>0</v>
      </c>
      <c r="AJ169" s="173">
        <v>0</v>
      </c>
      <c r="AK169" s="173">
        <v>0</v>
      </c>
      <c r="AL169" s="173">
        <v>0</v>
      </c>
      <c r="AM169" s="173">
        <v>0</v>
      </c>
      <c r="AN169" s="173">
        <v>500</v>
      </c>
      <c r="AO169" s="173">
        <v>25650</v>
      </c>
    </row>
    <row r="170" spans="1:41" ht="15.75" x14ac:dyDescent="0.25">
      <c r="A170" s="314"/>
      <c r="B170" s="31" t="s">
        <v>278</v>
      </c>
      <c r="C170" s="41" t="s">
        <v>283</v>
      </c>
      <c r="D170" s="41" t="s">
        <v>277</v>
      </c>
      <c r="E170" s="41" t="s">
        <v>10</v>
      </c>
      <c r="F170" s="173">
        <f>J170+N170+R170+V170+Z170+AD170+AH170+AL170</f>
        <v>0</v>
      </c>
      <c r="G170" s="173">
        <f>K170+O170+S170+W170+AA170+AE170+AI170+AM170</f>
        <v>0</v>
      </c>
      <c r="H170" s="173">
        <f>L170+P170+T170+X170+AB170+AF170+AJ170+AN170</f>
        <v>20</v>
      </c>
      <c r="I170" s="173">
        <f>M170+Q170+U170+Y170+AC170+AG170+AK170+AO170</f>
        <v>240</v>
      </c>
      <c r="J170" s="173">
        <v>0</v>
      </c>
      <c r="K170" s="173">
        <v>0</v>
      </c>
      <c r="L170" s="173">
        <v>0</v>
      </c>
      <c r="M170" s="173">
        <v>0</v>
      </c>
      <c r="N170" s="173">
        <v>0</v>
      </c>
      <c r="O170" s="173">
        <v>0</v>
      </c>
      <c r="P170" s="173">
        <v>0</v>
      </c>
      <c r="Q170" s="173">
        <v>0</v>
      </c>
      <c r="R170" s="173">
        <v>0</v>
      </c>
      <c r="S170" s="173">
        <v>0</v>
      </c>
      <c r="T170" s="173">
        <v>0</v>
      </c>
      <c r="U170" s="173">
        <v>0</v>
      </c>
      <c r="V170" s="173">
        <v>0</v>
      </c>
      <c r="W170" s="173">
        <v>0</v>
      </c>
      <c r="X170" s="173">
        <v>0</v>
      </c>
      <c r="Y170" s="173">
        <v>0</v>
      </c>
      <c r="Z170" s="173">
        <v>0</v>
      </c>
      <c r="AA170" s="173">
        <v>0</v>
      </c>
      <c r="AB170" s="173">
        <v>20</v>
      </c>
      <c r="AC170" s="173">
        <v>240</v>
      </c>
      <c r="AD170" s="173">
        <v>0</v>
      </c>
      <c r="AE170" s="173">
        <v>0</v>
      </c>
      <c r="AF170" s="173">
        <v>0</v>
      </c>
      <c r="AG170" s="173">
        <v>0</v>
      </c>
      <c r="AH170" s="173">
        <v>0</v>
      </c>
      <c r="AI170" s="173">
        <v>0</v>
      </c>
      <c r="AJ170" s="173">
        <v>0</v>
      </c>
      <c r="AK170" s="173">
        <v>0</v>
      </c>
      <c r="AL170" s="173">
        <v>0</v>
      </c>
      <c r="AM170" s="173">
        <v>0</v>
      </c>
      <c r="AN170" s="173">
        <v>0</v>
      </c>
      <c r="AO170" s="173">
        <v>0</v>
      </c>
    </row>
    <row r="171" spans="1:41" ht="15.75" x14ac:dyDescent="0.25">
      <c r="A171" s="314"/>
      <c r="B171" s="31" t="s">
        <v>278</v>
      </c>
      <c r="C171" s="41" t="s">
        <v>284</v>
      </c>
      <c r="D171" s="41" t="s">
        <v>277</v>
      </c>
      <c r="E171" s="14" t="s">
        <v>18</v>
      </c>
      <c r="F171" s="173">
        <f>J171+N171+R171+V171+Z171+AD171+AH171+AL171</f>
        <v>0</v>
      </c>
      <c r="G171" s="173">
        <f>K171+O171+S171+W171+AA171+AE171+AI171+AM171</f>
        <v>0</v>
      </c>
      <c r="H171" s="173">
        <f>L171+P171+T171+X171+AB171+AF171+AJ171+AN171</f>
        <v>70</v>
      </c>
      <c r="I171" s="173">
        <f>M171+Q171+U171+Y171+AC171+AG171+AK171+AO171</f>
        <v>2700</v>
      </c>
      <c r="J171" s="173">
        <v>0</v>
      </c>
      <c r="K171" s="173">
        <v>0</v>
      </c>
      <c r="L171" s="173">
        <v>0</v>
      </c>
      <c r="M171" s="173">
        <v>0</v>
      </c>
      <c r="N171" s="173">
        <v>0</v>
      </c>
      <c r="O171" s="173">
        <v>0</v>
      </c>
      <c r="P171" s="173">
        <v>0</v>
      </c>
      <c r="Q171" s="173">
        <v>0</v>
      </c>
      <c r="R171" s="173">
        <v>0</v>
      </c>
      <c r="S171" s="173">
        <v>0</v>
      </c>
      <c r="T171" s="173">
        <v>40</v>
      </c>
      <c r="U171" s="173">
        <v>1200</v>
      </c>
      <c r="V171" s="173">
        <v>0</v>
      </c>
      <c r="W171" s="173">
        <v>0</v>
      </c>
      <c r="X171" s="173">
        <v>0</v>
      </c>
      <c r="Y171" s="173">
        <v>0</v>
      </c>
      <c r="Z171" s="173">
        <v>0</v>
      </c>
      <c r="AA171" s="173">
        <v>0</v>
      </c>
      <c r="AB171" s="173">
        <v>30</v>
      </c>
      <c r="AC171" s="173">
        <v>1500</v>
      </c>
      <c r="AD171" s="173">
        <v>0</v>
      </c>
      <c r="AE171" s="173">
        <v>0</v>
      </c>
      <c r="AF171" s="173">
        <v>0</v>
      </c>
      <c r="AG171" s="173">
        <v>0</v>
      </c>
      <c r="AH171" s="173">
        <v>0</v>
      </c>
      <c r="AI171" s="173">
        <v>0</v>
      </c>
      <c r="AJ171" s="173">
        <v>0</v>
      </c>
      <c r="AK171" s="173">
        <v>0</v>
      </c>
      <c r="AL171" s="173">
        <v>0</v>
      </c>
      <c r="AM171" s="173">
        <v>0</v>
      </c>
      <c r="AN171" s="173">
        <v>0</v>
      </c>
      <c r="AO171" s="173">
        <v>0</v>
      </c>
    </row>
    <row r="172" spans="1:41" ht="15.75" x14ac:dyDescent="0.25">
      <c r="A172" s="314"/>
      <c r="B172" s="31" t="s">
        <v>278</v>
      </c>
      <c r="C172" s="41" t="s">
        <v>285</v>
      </c>
      <c r="D172" s="41" t="s">
        <v>277</v>
      </c>
      <c r="E172" s="14" t="s">
        <v>18</v>
      </c>
      <c r="F172" s="173">
        <f>J172+N172+R172+V172+Z172+AD172+AH172+AL172</f>
        <v>0</v>
      </c>
      <c r="G172" s="173">
        <f>K172+O172+S172+W172+AA172+AE172+AI172+AM172</f>
        <v>0</v>
      </c>
      <c r="H172" s="173">
        <f>L172+P172+T172+X172+AB172+AF172+AJ172+AN172</f>
        <v>30</v>
      </c>
      <c r="I172" s="173">
        <f>M172+Q172+U172+Y172+AC172+AG172+AK172+AO172</f>
        <v>1560</v>
      </c>
      <c r="J172" s="173">
        <v>0</v>
      </c>
      <c r="K172" s="173">
        <v>0</v>
      </c>
      <c r="L172" s="173">
        <v>0</v>
      </c>
      <c r="M172" s="173">
        <v>0</v>
      </c>
      <c r="N172" s="173">
        <v>0</v>
      </c>
      <c r="O172" s="173">
        <v>0</v>
      </c>
      <c r="P172" s="173">
        <v>0</v>
      </c>
      <c r="Q172" s="173">
        <v>0</v>
      </c>
      <c r="R172" s="173">
        <v>0</v>
      </c>
      <c r="S172" s="173">
        <v>0</v>
      </c>
      <c r="T172" s="173">
        <v>0</v>
      </c>
      <c r="U172" s="173">
        <v>0</v>
      </c>
      <c r="V172" s="173">
        <v>0</v>
      </c>
      <c r="W172" s="173">
        <v>0</v>
      </c>
      <c r="X172" s="173">
        <v>0</v>
      </c>
      <c r="Y172" s="173">
        <v>0</v>
      </c>
      <c r="Z172" s="173">
        <v>0</v>
      </c>
      <c r="AA172" s="173">
        <v>0</v>
      </c>
      <c r="AB172" s="173">
        <v>30</v>
      </c>
      <c r="AC172" s="173">
        <v>1560</v>
      </c>
      <c r="AD172" s="173">
        <v>0</v>
      </c>
      <c r="AE172" s="173">
        <v>0</v>
      </c>
      <c r="AF172" s="173">
        <v>0</v>
      </c>
      <c r="AG172" s="173">
        <v>0</v>
      </c>
      <c r="AH172" s="173">
        <v>0</v>
      </c>
      <c r="AI172" s="173">
        <v>0</v>
      </c>
      <c r="AJ172" s="173">
        <v>0</v>
      </c>
      <c r="AK172" s="173">
        <v>0</v>
      </c>
      <c r="AL172" s="173">
        <v>0</v>
      </c>
      <c r="AM172" s="173">
        <v>0</v>
      </c>
      <c r="AN172" s="173">
        <v>0</v>
      </c>
      <c r="AO172" s="173">
        <v>0</v>
      </c>
    </row>
    <row r="173" spans="1:41" ht="15.75" x14ac:dyDescent="0.25">
      <c r="A173" s="314"/>
      <c r="B173" s="31" t="s">
        <v>278</v>
      </c>
      <c r="C173" s="41" t="s">
        <v>286</v>
      </c>
      <c r="D173" s="41" t="s">
        <v>277</v>
      </c>
      <c r="E173" s="41" t="s">
        <v>10</v>
      </c>
      <c r="F173" s="173">
        <f>J173+N173+R173+V173+Z173+AD173+AH173+AL173</f>
        <v>19</v>
      </c>
      <c r="G173" s="173">
        <f>K173+O173+S173+W173+AA173+AE173+AI173+AM173</f>
        <v>3971</v>
      </c>
      <c r="H173" s="173">
        <f>L173+P173+T173+X173+AB173+AF173+AJ173+AN173</f>
        <v>430</v>
      </c>
      <c r="I173" s="173">
        <f>M173+Q173+U173+Y173+AC173+AG173+AK173+AO173</f>
        <v>30325</v>
      </c>
      <c r="J173" s="173">
        <v>0</v>
      </c>
      <c r="K173" s="173">
        <v>0</v>
      </c>
      <c r="L173" s="173">
        <v>0</v>
      </c>
      <c r="M173" s="173">
        <v>0</v>
      </c>
      <c r="N173" s="173">
        <v>19</v>
      </c>
      <c r="O173" s="173">
        <v>3971</v>
      </c>
      <c r="P173" s="173">
        <v>50</v>
      </c>
      <c r="Q173" s="173">
        <v>26400</v>
      </c>
      <c r="R173" s="173">
        <v>0</v>
      </c>
      <c r="S173" s="173">
        <v>0</v>
      </c>
      <c r="T173" s="173">
        <v>350</v>
      </c>
      <c r="U173" s="173">
        <v>2275</v>
      </c>
      <c r="V173" s="173">
        <v>0</v>
      </c>
      <c r="W173" s="173">
        <v>0</v>
      </c>
      <c r="X173" s="173">
        <v>0</v>
      </c>
      <c r="Y173" s="173">
        <v>0</v>
      </c>
      <c r="Z173" s="173">
        <v>0</v>
      </c>
      <c r="AA173" s="173">
        <v>0</v>
      </c>
      <c r="AB173" s="173">
        <v>30</v>
      </c>
      <c r="AC173" s="173">
        <v>1650</v>
      </c>
      <c r="AD173" s="173">
        <v>0</v>
      </c>
      <c r="AE173" s="173">
        <v>0</v>
      </c>
      <c r="AF173" s="173">
        <v>0</v>
      </c>
      <c r="AG173" s="173">
        <v>0</v>
      </c>
      <c r="AH173" s="173">
        <v>0</v>
      </c>
      <c r="AI173" s="173">
        <v>0</v>
      </c>
      <c r="AJ173" s="173">
        <v>0</v>
      </c>
      <c r="AK173" s="173">
        <v>0</v>
      </c>
      <c r="AL173" s="173">
        <v>0</v>
      </c>
      <c r="AM173" s="173">
        <v>0</v>
      </c>
      <c r="AN173" s="173">
        <v>0</v>
      </c>
      <c r="AO173" s="173">
        <v>0</v>
      </c>
    </row>
    <row r="174" spans="1:41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41" t="s">
        <v>52</v>
      </c>
      <c r="F174" s="173">
        <f>J174+N174+R174+V174+Z174+AD174+AH174+AL174</f>
        <v>56891</v>
      </c>
      <c r="G174" s="173">
        <f>K174+O174+S174+W174+AA174+AE174+AI174+AM174</f>
        <v>386243.11</v>
      </c>
      <c r="H174" s="173">
        <f>L174+P174+T174+X174+AB174+AF174+AJ174+AN174</f>
        <v>14563</v>
      </c>
      <c r="I174" s="173">
        <f>M174+Q174+U174+Y174+AC174+AG174+AK174+AO174</f>
        <v>325191.19999999995</v>
      </c>
      <c r="J174" s="173">
        <v>670</v>
      </c>
      <c r="K174" s="173">
        <v>4266</v>
      </c>
      <c r="L174" s="173">
        <v>782</v>
      </c>
      <c r="M174" s="173">
        <v>3090</v>
      </c>
      <c r="N174" s="173">
        <v>15410</v>
      </c>
      <c r="O174" s="173">
        <v>98711.53</v>
      </c>
      <c r="P174" s="173">
        <v>626</v>
      </c>
      <c r="Q174" s="173">
        <v>3530.4</v>
      </c>
      <c r="R174" s="173">
        <v>10644</v>
      </c>
      <c r="S174" s="173">
        <v>67322</v>
      </c>
      <c r="T174" s="173">
        <v>1740</v>
      </c>
      <c r="U174" s="173">
        <v>12293</v>
      </c>
      <c r="V174" s="173">
        <v>7710</v>
      </c>
      <c r="W174" s="173">
        <v>49673</v>
      </c>
      <c r="X174" s="173">
        <v>1370</v>
      </c>
      <c r="Y174" s="173">
        <v>8771.5</v>
      </c>
      <c r="Z174" s="173">
        <v>1275</v>
      </c>
      <c r="AA174" s="173">
        <v>8185.02</v>
      </c>
      <c r="AB174" s="173">
        <v>800</v>
      </c>
      <c r="AC174" s="173">
        <v>5482</v>
      </c>
      <c r="AD174" s="173">
        <v>443</v>
      </c>
      <c r="AE174" s="173">
        <v>16545.64</v>
      </c>
      <c r="AF174" s="173">
        <v>1080</v>
      </c>
      <c r="AG174" s="173">
        <v>7230</v>
      </c>
      <c r="AH174" s="173">
        <v>3360</v>
      </c>
      <c r="AI174" s="173">
        <v>19713</v>
      </c>
      <c r="AJ174" s="173">
        <v>840</v>
      </c>
      <c r="AK174" s="173">
        <v>4618.1399999999994</v>
      </c>
      <c r="AL174" s="173">
        <v>17379</v>
      </c>
      <c r="AM174" s="173">
        <v>121826.92000000001</v>
      </c>
      <c r="AN174" s="173">
        <v>7325</v>
      </c>
      <c r="AO174" s="173">
        <v>280176.15999999997</v>
      </c>
    </row>
    <row r="175" spans="1:41" ht="15.75" x14ac:dyDescent="0.25">
      <c r="A175" s="314"/>
      <c r="B175" s="31" t="s">
        <v>287</v>
      </c>
      <c r="C175" s="41" t="s">
        <v>289</v>
      </c>
      <c r="D175" s="41" t="s">
        <v>277</v>
      </c>
      <c r="E175" s="41" t="s">
        <v>52</v>
      </c>
      <c r="F175" s="173">
        <f>J175+N175+R175+V175+Z175+AD175+AH175+AL175</f>
        <v>11722</v>
      </c>
      <c r="G175" s="173">
        <f>K175+O175+S175+W175+AA175+AE175+AI175+AM175</f>
        <v>82578.73</v>
      </c>
      <c r="H175" s="173">
        <f>L175+P175+T175+X175+AB175+AF175+AJ175+AN175</f>
        <v>7713</v>
      </c>
      <c r="I175" s="173">
        <f>M175+Q175+U175+Y175+AC175+AG175+AK175+AO175</f>
        <v>53592.24</v>
      </c>
      <c r="J175" s="173">
        <v>2030</v>
      </c>
      <c r="K175" s="173">
        <v>12213</v>
      </c>
      <c r="L175" s="173">
        <v>3100</v>
      </c>
      <c r="M175" s="173">
        <v>19262</v>
      </c>
      <c r="N175" s="173">
        <v>2370</v>
      </c>
      <c r="O175" s="173">
        <v>13923</v>
      </c>
      <c r="P175" s="173">
        <v>510</v>
      </c>
      <c r="Q175" s="173">
        <v>2949</v>
      </c>
      <c r="R175" s="173">
        <v>560</v>
      </c>
      <c r="S175" s="173">
        <v>3724</v>
      </c>
      <c r="T175" s="173">
        <v>50</v>
      </c>
      <c r="U175" s="173">
        <v>332.5</v>
      </c>
      <c r="V175" s="173">
        <v>240</v>
      </c>
      <c r="W175" s="173">
        <v>13200</v>
      </c>
      <c r="X175" s="173">
        <v>100</v>
      </c>
      <c r="Y175" s="173">
        <v>6000</v>
      </c>
      <c r="Z175" s="173">
        <v>60</v>
      </c>
      <c r="AA175" s="173">
        <v>370.2</v>
      </c>
      <c r="AB175" s="173">
        <v>300</v>
      </c>
      <c r="AC175" s="173">
        <v>1650</v>
      </c>
      <c r="AD175" s="173">
        <v>0</v>
      </c>
      <c r="AE175" s="173">
        <v>0</v>
      </c>
      <c r="AF175" s="173">
        <v>0</v>
      </c>
      <c r="AG175" s="173">
        <v>0</v>
      </c>
      <c r="AH175" s="173">
        <v>2862</v>
      </c>
      <c r="AI175" s="173">
        <v>18147.8</v>
      </c>
      <c r="AJ175" s="173">
        <v>1720</v>
      </c>
      <c r="AK175" s="173">
        <v>12984</v>
      </c>
      <c r="AL175" s="173">
        <v>3600</v>
      </c>
      <c r="AM175" s="173">
        <v>21000.73</v>
      </c>
      <c r="AN175" s="173">
        <v>1933</v>
      </c>
      <c r="AO175" s="173">
        <v>10414.74</v>
      </c>
    </row>
    <row r="176" spans="1:41" ht="15.75" x14ac:dyDescent="0.25">
      <c r="A176" s="314"/>
      <c r="B176" s="31" t="s">
        <v>287</v>
      </c>
      <c r="C176" s="41" t="s">
        <v>124</v>
      </c>
      <c r="D176" s="41" t="s">
        <v>277</v>
      </c>
      <c r="E176" s="14" t="s">
        <v>18</v>
      </c>
      <c r="F176" s="173">
        <f>J176+N176+R176+V176+Z176+AD176+AH176+AL176</f>
        <v>2298</v>
      </c>
      <c r="G176" s="173">
        <f>K176+O176+S176+W176+AA176+AE176+AI176+AM176</f>
        <v>2297.56</v>
      </c>
      <c r="H176" s="173">
        <f>L176+P176+T176+X176+AB176+AF176+AJ176+AN176</f>
        <v>120</v>
      </c>
      <c r="I176" s="173">
        <f>M176+Q176+U176+Y176+AC176+AG176+AK176+AO176</f>
        <v>209</v>
      </c>
      <c r="J176" s="173">
        <v>0</v>
      </c>
      <c r="K176" s="173">
        <v>0</v>
      </c>
      <c r="L176" s="173">
        <v>0</v>
      </c>
      <c r="M176" s="173">
        <v>0</v>
      </c>
      <c r="N176" s="173">
        <v>2100</v>
      </c>
      <c r="O176" s="173">
        <v>2056</v>
      </c>
      <c r="P176" s="173">
        <v>0</v>
      </c>
      <c r="Q176" s="173">
        <v>0</v>
      </c>
      <c r="R176" s="173">
        <v>0</v>
      </c>
      <c r="S176" s="173">
        <v>0</v>
      </c>
      <c r="T176" s="173">
        <v>0</v>
      </c>
      <c r="U176" s="173">
        <v>0</v>
      </c>
      <c r="V176" s="173">
        <v>0</v>
      </c>
      <c r="W176" s="173">
        <v>0</v>
      </c>
      <c r="X176" s="173">
        <v>0</v>
      </c>
      <c r="Y176" s="173">
        <v>0</v>
      </c>
      <c r="Z176" s="173">
        <v>0</v>
      </c>
      <c r="AA176" s="173">
        <v>0</v>
      </c>
      <c r="AB176" s="173">
        <v>70</v>
      </c>
      <c r="AC176" s="173">
        <v>124</v>
      </c>
      <c r="AD176" s="173">
        <v>0</v>
      </c>
      <c r="AE176" s="173">
        <v>0</v>
      </c>
      <c r="AF176" s="173">
        <v>0</v>
      </c>
      <c r="AG176" s="173">
        <v>0</v>
      </c>
      <c r="AH176" s="173">
        <v>198</v>
      </c>
      <c r="AI176" s="173">
        <v>241.56</v>
      </c>
      <c r="AJ176" s="173">
        <v>50</v>
      </c>
      <c r="AK176" s="173">
        <v>85</v>
      </c>
      <c r="AL176" s="173">
        <v>0</v>
      </c>
      <c r="AM176" s="173">
        <v>0</v>
      </c>
      <c r="AN176" s="173">
        <v>0</v>
      </c>
      <c r="AO176" s="173">
        <v>0</v>
      </c>
    </row>
    <row r="177" spans="1:41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14" t="s">
        <v>18</v>
      </c>
      <c r="F177" s="173">
        <f>J177+N177+R177+V177+Z177+AD177+AH177+AL177</f>
        <v>0</v>
      </c>
      <c r="G177" s="173">
        <f>K177+O177+S177+W177+AA177+AE177+AI177+AM177</f>
        <v>0</v>
      </c>
      <c r="H177" s="173">
        <f>L177+P177+T177+X177+AB177+AF177+AJ177+AN177</f>
        <v>50</v>
      </c>
      <c r="I177" s="173">
        <f>M177+Q177+U177+Y177+AC177+AG177+AK177+AO177</f>
        <v>100</v>
      </c>
      <c r="J177" s="173">
        <v>0</v>
      </c>
      <c r="K177" s="173">
        <v>0</v>
      </c>
      <c r="L177" s="173">
        <v>0</v>
      </c>
      <c r="M177" s="173">
        <v>0</v>
      </c>
      <c r="N177" s="173">
        <v>0</v>
      </c>
      <c r="O177" s="173">
        <v>0</v>
      </c>
      <c r="P177" s="173">
        <v>0</v>
      </c>
      <c r="Q177" s="173">
        <v>0</v>
      </c>
      <c r="R177" s="173">
        <v>0</v>
      </c>
      <c r="S177" s="173">
        <v>0</v>
      </c>
      <c r="T177" s="173">
        <v>0</v>
      </c>
      <c r="U177" s="173">
        <v>0</v>
      </c>
      <c r="V177" s="173">
        <v>0</v>
      </c>
      <c r="W177" s="173">
        <v>0</v>
      </c>
      <c r="X177" s="173">
        <v>0</v>
      </c>
      <c r="Y177" s="173">
        <v>0</v>
      </c>
      <c r="Z177" s="173">
        <v>0</v>
      </c>
      <c r="AA177" s="173">
        <v>0</v>
      </c>
      <c r="AB177" s="173">
        <v>50</v>
      </c>
      <c r="AC177" s="173">
        <v>100</v>
      </c>
      <c r="AD177" s="173">
        <v>0</v>
      </c>
      <c r="AE177" s="173">
        <v>0</v>
      </c>
      <c r="AF177" s="173">
        <v>0</v>
      </c>
      <c r="AG177" s="173">
        <v>0</v>
      </c>
      <c r="AH177" s="173">
        <v>0</v>
      </c>
      <c r="AI177" s="173">
        <v>0</v>
      </c>
      <c r="AJ177" s="173">
        <v>0</v>
      </c>
      <c r="AK177" s="173">
        <v>0</v>
      </c>
      <c r="AL177" s="173">
        <v>0</v>
      </c>
      <c r="AM177" s="173">
        <v>0</v>
      </c>
      <c r="AN177" s="173">
        <v>0</v>
      </c>
      <c r="AO177" s="173">
        <v>0</v>
      </c>
    </row>
    <row r="178" spans="1:41" ht="15.75" x14ac:dyDescent="0.25">
      <c r="A178" s="314"/>
      <c r="B178" s="31" t="s">
        <v>292</v>
      </c>
      <c r="C178" s="41" t="s">
        <v>293</v>
      </c>
      <c r="D178" s="41" t="s">
        <v>277</v>
      </c>
      <c r="E178" s="41" t="s">
        <v>10</v>
      </c>
      <c r="F178" s="173">
        <f>J178+N178+R178+V178+Z178+AD178+AH178+AL178</f>
        <v>0</v>
      </c>
      <c r="G178" s="173">
        <f>K178+O178+S178+W178+AA178+AE178+AI178+AM178</f>
        <v>0</v>
      </c>
      <c r="H178" s="173">
        <f>L178+P178+T178+X178+AB178+AF178+AJ178+AN178</f>
        <v>30</v>
      </c>
      <c r="I178" s="173">
        <f>M178+Q178+U178+Y178+AC178+AG178+AK178+AO178</f>
        <v>1500</v>
      </c>
      <c r="J178" s="173">
        <v>0</v>
      </c>
      <c r="K178" s="173">
        <v>0</v>
      </c>
      <c r="L178" s="173">
        <v>0</v>
      </c>
      <c r="M178" s="173">
        <v>0</v>
      </c>
      <c r="N178" s="173">
        <v>0</v>
      </c>
      <c r="O178" s="173">
        <v>0</v>
      </c>
      <c r="P178" s="173">
        <v>0</v>
      </c>
      <c r="Q178" s="173">
        <v>0</v>
      </c>
      <c r="R178" s="173">
        <v>0</v>
      </c>
      <c r="S178" s="173">
        <v>0</v>
      </c>
      <c r="T178" s="173">
        <v>0</v>
      </c>
      <c r="U178" s="173">
        <v>0</v>
      </c>
      <c r="V178" s="173">
        <v>0</v>
      </c>
      <c r="W178" s="173">
        <v>0</v>
      </c>
      <c r="X178" s="173">
        <v>0</v>
      </c>
      <c r="Y178" s="173">
        <v>0</v>
      </c>
      <c r="Z178" s="173">
        <v>0</v>
      </c>
      <c r="AA178" s="173">
        <v>0</v>
      </c>
      <c r="AB178" s="173">
        <v>30</v>
      </c>
      <c r="AC178" s="173">
        <v>1500</v>
      </c>
      <c r="AD178" s="173">
        <v>0</v>
      </c>
      <c r="AE178" s="173">
        <v>0</v>
      </c>
      <c r="AF178" s="173">
        <v>0</v>
      </c>
      <c r="AG178" s="173">
        <v>0</v>
      </c>
      <c r="AH178" s="173">
        <v>0</v>
      </c>
      <c r="AI178" s="173">
        <v>0</v>
      </c>
      <c r="AJ178" s="173">
        <v>0</v>
      </c>
      <c r="AK178" s="173">
        <v>0</v>
      </c>
      <c r="AL178" s="173">
        <v>0</v>
      </c>
      <c r="AM178" s="173">
        <v>0</v>
      </c>
      <c r="AN178" s="173">
        <v>0</v>
      </c>
      <c r="AO178" s="173">
        <v>0</v>
      </c>
    </row>
    <row r="179" spans="1:41" ht="15.75" x14ac:dyDescent="0.25">
      <c r="A179" s="314"/>
      <c r="B179" s="31" t="s">
        <v>290</v>
      </c>
      <c r="C179" s="41" t="s">
        <v>294</v>
      </c>
      <c r="D179" s="41" t="s">
        <v>277</v>
      </c>
      <c r="E179" s="41" t="s">
        <v>10</v>
      </c>
      <c r="F179" s="173">
        <f>J179+N179+R179+V179+Z179+AD179+AH179+AL179</f>
        <v>0</v>
      </c>
      <c r="G179" s="173">
        <f>K179+O179+S179+W179+AA179+AE179+AI179+AM179</f>
        <v>0</v>
      </c>
      <c r="H179" s="173">
        <f>L179+P179+T179+X179+AB179+AF179+AJ179+AN179</f>
        <v>20</v>
      </c>
      <c r="I179" s="173">
        <f>M179+Q179+U179+Y179+AC179+AG179+AK179+AO179</f>
        <v>2400</v>
      </c>
      <c r="J179" s="173">
        <v>0</v>
      </c>
      <c r="K179" s="173">
        <v>0</v>
      </c>
      <c r="L179" s="173">
        <v>0</v>
      </c>
      <c r="M179" s="173">
        <v>0</v>
      </c>
      <c r="N179" s="173">
        <v>0</v>
      </c>
      <c r="O179" s="173">
        <v>0</v>
      </c>
      <c r="P179" s="173">
        <v>0</v>
      </c>
      <c r="Q179" s="173">
        <v>0</v>
      </c>
      <c r="R179" s="173">
        <v>0</v>
      </c>
      <c r="S179" s="173">
        <v>0</v>
      </c>
      <c r="T179" s="173">
        <v>0</v>
      </c>
      <c r="U179" s="173">
        <v>0</v>
      </c>
      <c r="V179" s="173">
        <v>0</v>
      </c>
      <c r="W179" s="173">
        <v>0</v>
      </c>
      <c r="X179" s="173">
        <v>0</v>
      </c>
      <c r="Y179" s="173">
        <v>0</v>
      </c>
      <c r="Z179" s="173">
        <v>0</v>
      </c>
      <c r="AA179" s="173">
        <v>0</v>
      </c>
      <c r="AB179" s="173">
        <v>20</v>
      </c>
      <c r="AC179" s="173">
        <v>2400</v>
      </c>
      <c r="AD179" s="173">
        <v>0</v>
      </c>
      <c r="AE179" s="173">
        <v>0</v>
      </c>
      <c r="AF179" s="173">
        <v>0</v>
      </c>
      <c r="AG179" s="173">
        <v>0</v>
      </c>
      <c r="AH179" s="173">
        <v>0</v>
      </c>
      <c r="AI179" s="173">
        <v>0</v>
      </c>
      <c r="AJ179" s="173">
        <v>0</v>
      </c>
      <c r="AK179" s="173">
        <v>0</v>
      </c>
      <c r="AL179" s="173">
        <v>0</v>
      </c>
      <c r="AM179" s="173">
        <v>0</v>
      </c>
      <c r="AN179" s="173">
        <v>0</v>
      </c>
      <c r="AO179" s="173">
        <v>0</v>
      </c>
    </row>
    <row r="180" spans="1:41" ht="15.75" x14ac:dyDescent="0.25">
      <c r="A180" s="314"/>
      <c r="B180" s="31" t="s">
        <v>292</v>
      </c>
      <c r="C180" s="41" t="s">
        <v>295</v>
      </c>
      <c r="D180" s="41" t="s">
        <v>277</v>
      </c>
      <c r="E180" s="41" t="s">
        <v>10</v>
      </c>
      <c r="F180" s="173">
        <f>J180+N180+R180+V180+Z180+AD180+AH180+AL180</f>
        <v>0</v>
      </c>
      <c r="G180" s="173">
        <f>K180+O180+S180+W180+AA180+AE180+AI180+AM180</f>
        <v>0</v>
      </c>
      <c r="H180" s="173">
        <f>L180+P180+T180+X180+AB180+AF180+AJ180+AN180</f>
        <v>20</v>
      </c>
      <c r="I180" s="173">
        <f>M180+Q180+U180+Y180+AC180+AG180+AK180+AO180</f>
        <v>3000</v>
      </c>
      <c r="J180" s="173">
        <v>0</v>
      </c>
      <c r="K180" s="173">
        <v>0</v>
      </c>
      <c r="L180" s="173">
        <v>0</v>
      </c>
      <c r="M180" s="173">
        <v>0</v>
      </c>
      <c r="N180" s="173">
        <v>0</v>
      </c>
      <c r="O180" s="173">
        <v>0</v>
      </c>
      <c r="P180" s="173">
        <v>0</v>
      </c>
      <c r="Q180" s="173">
        <v>0</v>
      </c>
      <c r="R180" s="173">
        <v>0</v>
      </c>
      <c r="S180" s="173">
        <v>0</v>
      </c>
      <c r="T180" s="173">
        <v>0</v>
      </c>
      <c r="U180" s="173">
        <v>0</v>
      </c>
      <c r="V180" s="173">
        <v>0</v>
      </c>
      <c r="W180" s="173">
        <v>0</v>
      </c>
      <c r="X180" s="173">
        <v>0</v>
      </c>
      <c r="Y180" s="173">
        <v>0</v>
      </c>
      <c r="Z180" s="173">
        <v>0</v>
      </c>
      <c r="AA180" s="173">
        <v>0</v>
      </c>
      <c r="AB180" s="173">
        <v>20</v>
      </c>
      <c r="AC180" s="173">
        <v>3000</v>
      </c>
      <c r="AD180" s="173">
        <v>0</v>
      </c>
      <c r="AE180" s="173">
        <v>0</v>
      </c>
      <c r="AF180" s="173">
        <v>0</v>
      </c>
      <c r="AG180" s="173">
        <v>0</v>
      </c>
      <c r="AH180" s="173">
        <v>0</v>
      </c>
      <c r="AI180" s="173">
        <v>0</v>
      </c>
      <c r="AJ180" s="173">
        <v>0</v>
      </c>
      <c r="AK180" s="173">
        <v>0</v>
      </c>
      <c r="AL180" s="173">
        <v>0</v>
      </c>
      <c r="AM180" s="173">
        <v>0</v>
      </c>
      <c r="AN180" s="173">
        <v>0</v>
      </c>
      <c r="AO180" s="173">
        <v>0</v>
      </c>
    </row>
    <row r="181" spans="1:41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41" t="s">
        <v>52</v>
      </c>
      <c r="F181" s="173">
        <f>J181+N181+R181+V181+Z181+AD181+AH181+AL181</f>
        <v>92796</v>
      </c>
      <c r="G181" s="173">
        <f>K181+O181+S181+W181+AA181+AE181+AI181+AM181</f>
        <v>296160.37</v>
      </c>
      <c r="H181" s="173">
        <f>L181+P181+T181+X181+AB181+AF181+AJ181+AN181</f>
        <v>22148</v>
      </c>
      <c r="I181" s="173">
        <f>M181+Q181+U181+Y181+AC181+AG181+AK181+AO181</f>
        <v>88301.64</v>
      </c>
      <c r="J181" s="173">
        <v>3900</v>
      </c>
      <c r="K181" s="173">
        <v>10123.98</v>
      </c>
      <c r="L181" s="173">
        <v>1738</v>
      </c>
      <c r="M181" s="173">
        <v>6820.6</v>
      </c>
      <c r="N181" s="173">
        <v>11710</v>
      </c>
      <c r="O181" s="173">
        <v>33014.29</v>
      </c>
      <c r="P181" s="173">
        <v>1310</v>
      </c>
      <c r="Q181" s="173">
        <v>6050.5</v>
      </c>
      <c r="R181" s="173">
        <v>25135</v>
      </c>
      <c r="S181" s="173">
        <v>74831.409999999989</v>
      </c>
      <c r="T181" s="173">
        <v>1770</v>
      </c>
      <c r="U181" s="173">
        <v>17638.82</v>
      </c>
      <c r="V181" s="173">
        <v>2770</v>
      </c>
      <c r="W181" s="173">
        <v>12696</v>
      </c>
      <c r="X181" s="173">
        <v>1500</v>
      </c>
      <c r="Y181" s="173">
        <v>5100</v>
      </c>
      <c r="Z181" s="173">
        <v>2100</v>
      </c>
      <c r="AA181" s="173">
        <v>6390.7</v>
      </c>
      <c r="AB181" s="173">
        <v>1350</v>
      </c>
      <c r="AC181" s="173">
        <v>4206</v>
      </c>
      <c r="AD181" s="173">
        <v>1383</v>
      </c>
      <c r="AE181" s="173">
        <v>3561.34</v>
      </c>
      <c r="AF181" s="173">
        <v>50</v>
      </c>
      <c r="AG181" s="173">
        <v>325</v>
      </c>
      <c r="AH181" s="173">
        <v>8810</v>
      </c>
      <c r="AI181" s="173">
        <v>22465.34</v>
      </c>
      <c r="AJ181" s="173">
        <v>2530</v>
      </c>
      <c r="AK181" s="173">
        <v>9955</v>
      </c>
      <c r="AL181" s="173">
        <v>36988</v>
      </c>
      <c r="AM181" s="173">
        <v>133077.31</v>
      </c>
      <c r="AN181" s="173">
        <v>11900</v>
      </c>
      <c r="AO181" s="173">
        <v>38205.72</v>
      </c>
    </row>
    <row r="182" spans="1:41" ht="15.75" x14ac:dyDescent="0.25">
      <c r="A182" s="314"/>
      <c r="B182" s="31" t="s">
        <v>299</v>
      </c>
      <c r="C182" s="41" t="s">
        <v>300</v>
      </c>
      <c r="D182" s="41" t="s">
        <v>298</v>
      </c>
      <c r="E182" s="41" t="s">
        <v>52</v>
      </c>
      <c r="F182" s="173">
        <f>J182+N182+R182+V182+Z182+AD182+AH182+AL182</f>
        <v>283</v>
      </c>
      <c r="G182" s="173">
        <f>K182+O182+S182+W182+AA182+AE182+AI182+AM182</f>
        <v>858</v>
      </c>
      <c r="H182" s="173">
        <f>L182+P182+T182+X182+AB182+AF182+AJ182+AN182</f>
        <v>190</v>
      </c>
      <c r="I182" s="173">
        <f>M182+Q182+U182+Y182+AC182+AG182+AK182+AO182</f>
        <v>1767.4</v>
      </c>
      <c r="J182" s="173">
        <v>0</v>
      </c>
      <c r="K182" s="173">
        <v>0</v>
      </c>
      <c r="L182" s="173">
        <v>0</v>
      </c>
      <c r="M182" s="173">
        <v>0</v>
      </c>
      <c r="N182" s="173">
        <v>0</v>
      </c>
      <c r="O182" s="173">
        <v>0</v>
      </c>
      <c r="P182" s="173">
        <v>0</v>
      </c>
      <c r="Q182" s="173">
        <v>0</v>
      </c>
      <c r="R182" s="173">
        <v>0</v>
      </c>
      <c r="S182" s="173">
        <v>0</v>
      </c>
      <c r="T182" s="173">
        <v>0</v>
      </c>
      <c r="U182" s="173">
        <v>0</v>
      </c>
      <c r="V182" s="173">
        <v>283</v>
      </c>
      <c r="W182" s="173">
        <v>858</v>
      </c>
      <c r="X182" s="173">
        <v>90</v>
      </c>
      <c r="Y182" s="173">
        <v>267.39999999999998</v>
      </c>
      <c r="Z182" s="173">
        <v>0</v>
      </c>
      <c r="AA182" s="173">
        <v>0</v>
      </c>
      <c r="AB182" s="173">
        <v>100</v>
      </c>
      <c r="AC182" s="173">
        <v>1500</v>
      </c>
      <c r="AD182" s="173">
        <v>0</v>
      </c>
      <c r="AE182" s="173">
        <v>0</v>
      </c>
      <c r="AF182" s="173">
        <v>0</v>
      </c>
      <c r="AG182" s="173">
        <v>0</v>
      </c>
      <c r="AH182" s="173">
        <v>0</v>
      </c>
      <c r="AI182" s="173">
        <v>0</v>
      </c>
      <c r="AJ182" s="173">
        <v>0</v>
      </c>
      <c r="AK182" s="173">
        <v>0</v>
      </c>
      <c r="AL182" s="173">
        <v>0</v>
      </c>
      <c r="AM182" s="173">
        <v>0</v>
      </c>
      <c r="AN182" s="173">
        <v>0</v>
      </c>
      <c r="AO182" s="173">
        <v>0</v>
      </c>
    </row>
    <row r="183" spans="1:41" ht="15.75" x14ac:dyDescent="0.25">
      <c r="A183" s="314"/>
      <c r="B183" s="31" t="s">
        <v>299</v>
      </c>
      <c r="C183" s="41" t="s">
        <v>301</v>
      </c>
      <c r="D183" s="41" t="s">
        <v>298</v>
      </c>
      <c r="E183" s="14" t="s">
        <v>18</v>
      </c>
      <c r="F183" s="173">
        <f>J183+N183+R183+V183+Z183+AD183+AH183+AL183</f>
        <v>600</v>
      </c>
      <c r="G183" s="173">
        <f>K183+O183+S183+W183+AA183+AE183+AI183+AM183</f>
        <v>660</v>
      </c>
      <c r="H183" s="173">
        <f>L183+P183+T183+X183+AB183+AF183+AJ183+AN183</f>
        <v>30</v>
      </c>
      <c r="I183" s="173">
        <f>M183+Q183+U183+Y183+AC183+AG183+AK183+AO183</f>
        <v>30</v>
      </c>
      <c r="J183" s="173">
        <v>0</v>
      </c>
      <c r="K183" s="173">
        <v>0</v>
      </c>
      <c r="L183" s="173">
        <v>0</v>
      </c>
      <c r="M183" s="173">
        <v>0</v>
      </c>
      <c r="N183" s="173">
        <v>600</v>
      </c>
      <c r="O183" s="173">
        <v>660</v>
      </c>
      <c r="P183" s="173">
        <v>0</v>
      </c>
      <c r="Q183" s="173">
        <v>0</v>
      </c>
      <c r="R183" s="173">
        <v>0</v>
      </c>
      <c r="S183" s="173">
        <v>0</v>
      </c>
      <c r="T183" s="173">
        <v>0</v>
      </c>
      <c r="U183" s="173">
        <v>0</v>
      </c>
      <c r="V183" s="173">
        <v>0</v>
      </c>
      <c r="W183" s="173">
        <v>0</v>
      </c>
      <c r="X183" s="173">
        <v>0</v>
      </c>
      <c r="Y183" s="173">
        <v>0</v>
      </c>
      <c r="Z183" s="173">
        <v>0</v>
      </c>
      <c r="AA183" s="173">
        <v>0</v>
      </c>
      <c r="AB183" s="173">
        <v>30</v>
      </c>
      <c r="AC183" s="173">
        <v>30</v>
      </c>
      <c r="AD183" s="173">
        <v>0</v>
      </c>
      <c r="AE183" s="173">
        <v>0</v>
      </c>
      <c r="AF183" s="173">
        <v>0</v>
      </c>
      <c r="AG183" s="173">
        <v>0</v>
      </c>
      <c r="AH183" s="173">
        <v>0</v>
      </c>
      <c r="AI183" s="173">
        <v>0</v>
      </c>
      <c r="AJ183" s="173">
        <v>0</v>
      </c>
      <c r="AK183" s="173">
        <v>0</v>
      </c>
      <c r="AL183" s="173">
        <v>0</v>
      </c>
      <c r="AM183" s="173">
        <v>0</v>
      </c>
      <c r="AN183" s="173">
        <v>0</v>
      </c>
      <c r="AO183" s="173">
        <v>0</v>
      </c>
    </row>
    <row r="184" spans="1:41" ht="15.75" x14ac:dyDescent="0.25">
      <c r="A184" s="314"/>
      <c r="B184" s="31" t="s">
        <v>299</v>
      </c>
      <c r="C184" s="41" t="s">
        <v>302</v>
      </c>
      <c r="D184" s="41" t="s">
        <v>298</v>
      </c>
      <c r="E184" s="41" t="s">
        <v>10</v>
      </c>
      <c r="F184" s="173">
        <f>J184+N184+R184+V184+Z184+AD184+AH184+AL184</f>
        <v>0</v>
      </c>
      <c r="G184" s="173">
        <f>K184+O184+S184+W184+AA184+AE184+AI184+AM184</f>
        <v>0</v>
      </c>
      <c r="H184" s="173">
        <f>L184+P184+T184+X184+AB184+AF184+AJ184+AN184</f>
        <v>38</v>
      </c>
      <c r="I184" s="173">
        <f>M184+Q184+U184+Y184+AC184+AG184+AK184+AO184</f>
        <v>529.4</v>
      </c>
      <c r="J184" s="173">
        <v>0</v>
      </c>
      <c r="K184" s="173">
        <v>0</v>
      </c>
      <c r="L184" s="173">
        <v>0</v>
      </c>
      <c r="M184" s="173">
        <v>0</v>
      </c>
      <c r="N184" s="173">
        <v>0</v>
      </c>
      <c r="O184" s="173">
        <v>0</v>
      </c>
      <c r="P184" s="173">
        <v>0</v>
      </c>
      <c r="Q184" s="173">
        <v>0</v>
      </c>
      <c r="R184" s="173">
        <v>0</v>
      </c>
      <c r="S184" s="173">
        <v>0</v>
      </c>
      <c r="T184" s="173">
        <v>28</v>
      </c>
      <c r="U184" s="173">
        <v>29.400000000000002</v>
      </c>
      <c r="V184" s="173">
        <v>0</v>
      </c>
      <c r="W184" s="173">
        <v>0</v>
      </c>
      <c r="X184" s="173">
        <v>0</v>
      </c>
      <c r="Y184" s="173">
        <v>0</v>
      </c>
      <c r="Z184" s="173">
        <v>0</v>
      </c>
      <c r="AA184" s="173">
        <v>0</v>
      </c>
      <c r="AB184" s="173">
        <v>10</v>
      </c>
      <c r="AC184" s="173">
        <v>500</v>
      </c>
      <c r="AD184" s="173">
        <v>0</v>
      </c>
      <c r="AE184" s="173">
        <v>0</v>
      </c>
      <c r="AF184" s="173">
        <v>0</v>
      </c>
      <c r="AG184" s="173">
        <v>0</v>
      </c>
      <c r="AH184" s="173">
        <v>0</v>
      </c>
      <c r="AI184" s="173">
        <v>0</v>
      </c>
      <c r="AJ184" s="173">
        <v>0</v>
      </c>
      <c r="AK184" s="173">
        <v>0</v>
      </c>
      <c r="AL184" s="173">
        <v>0</v>
      </c>
      <c r="AM184" s="173">
        <v>0</v>
      </c>
      <c r="AN184" s="173">
        <v>0</v>
      </c>
      <c r="AO184" s="173">
        <v>0</v>
      </c>
    </row>
    <row r="185" spans="1:41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14" t="s">
        <v>18</v>
      </c>
      <c r="F185" s="173">
        <f>J185+N185+R185+V185+Z185+AD185+AH185+AL185</f>
        <v>15025.2</v>
      </c>
      <c r="G185" s="173">
        <f>K185+O185+S185+W185+AA185+AE185+AI185+AM185</f>
        <v>22161.364999999998</v>
      </c>
      <c r="H185" s="173">
        <f>L185+P185+T185+X185+AB185+AF185+AJ185+AN185</f>
        <v>1910</v>
      </c>
      <c r="I185" s="173">
        <f>M185+Q185+U185+Y185+AC185+AG185+AK185+AO185</f>
        <v>5354.8200000000006</v>
      </c>
      <c r="J185" s="173">
        <v>450</v>
      </c>
      <c r="K185" s="173">
        <v>435</v>
      </c>
      <c r="L185" s="173">
        <v>200</v>
      </c>
      <c r="M185" s="173">
        <v>500</v>
      </c>
      <c r="N185" s="173">
        <v>360</v>
      </c>
      <c r="O185" s="173">
        <v>504</v>
      </c>
      <c r="P185" s="173">
        <v>160</v>
      </c>
      <c r="Q185" s="173">
        <v>80</v>
      </c>
      <c r="R185" s="173">
        <v>1300</v>
      </c>
      <c r="S185" s="173">
        <v>1359.4</v>
      </c>
      <c r="T185" s="173">
        <v>160</v>
      </c>
      <c r="U185" s="173">
        <v>2360</v>
      </c>
      <c r="V185" s="173">
        <v>920</v>
      </c>
      <c r="W185" s="173">
        <v>4784</v>
      </c>
      <c r="X185" s="173">
        <v>0</v>
      </c>
      <c r="Y185" s="173">
        <v>0</v>
      </c>
      <c r="Z185" s="173">
        <v>0</v>
      </c>
      <c r="AA185" s="173">
        <v>0</v>
      </c>
      <c r="AB185" s="173">
        <v>210</v>
      </c>
      <c r="AC185" s="173">
        <v>307.5</v>
      </c>
      <c r="AD185" s="173">
        <v>2795.2</v>
      </c>
      <c r="AE185" s="173">
        <v>5018.42</v>
      </c>
      <c r="AF185" s="173">
        <v>230</v>
      </c>
      <c r="AG185" s="173">
        <v>397.5</v>
      </c>
      <c r="AH185" s="173">
        <v>1550</v>
      </c>
      <c r="AI185" s="173">
        <v>1610</v>
      </c>
      <c r="AJ185" s="173">
        <v>220</v>
      </c>
      <c r="AK185" s="173">
        <v>759.84999999999991</v>
      </c>
      <c r="AL185" s="173">
        <v>7650</v>
      </c>
      <c r="AM185" s="173">
        <v>8450.5450000000001</v>
      </c>
      <c r="AN185" s="173">
        <v>730</v>
      </c>
      <c r="AO185" s="173">
        <v>949.97</v>
      </c>
    </row>
    <row r="186" spans="1:41" ht="15.75" x14ac:dyDescent="0.25">
      <c r="A186" s="314"/>
      <c r="B186" s="31" t="s">
        <v>303</v>
      </c>
      <c r="C186" s="41" t="s">
        <v>306</v>
      </c>
      <c r="D186" s="41" t="s">
        <v>305</v>
      </c>
      <c r="E186" s="41" t="s">
        <v>7</v>
      </c>
      <c r="F186" s="173">
        <f>J186+N186+R186+V186+Z186+AD186+AH186+AL186</f>
        <v>2403</v>
      </c>
      <c r="G186" s="173">
        <f>K186+O186+S186+W186+AA186+AE186+AI186+AM186</f>
        <v>4082.96</v>
      </c>
      <c r="H186" s="173">
        <f>L186+P186+T186+X186+AB186+AF186+AJ186+AN186</f>
        <v>1601</v>
      </c>
      <c r="I186" s="173">
        <f>M186+Q186+U186+Y186+AC186+AG186+AK186+AO186</f>
        <v>2323.2600000000002</v>
      </c>
      <c r="J186" s="173">
        <v>0</v>
      </c>
      <c r="K186" s="173">
        <v>0</v>
      </c>
      <c r="L186" s="173">
        <v>20</v>
      </c>
      <c r="M186" s="173">
        <v>20.74</v>
      </c>
      <c r="N186" s="173">
        <v>0</v>
      </c>
      <c r="O186" s="173">
        <v>0</v>
      </c>
      <c r="P186" s="173">
        <v>500</v>
      </c>
      <c r="Q186" s="173">
        <v>967.2</v>
      </c>
      <c r="R186" s="173">
        <v>330</v>
      </c>
      <c r="S186" s="173">
        <v>627</v>
      </c>
      <c r="T186" s="173">
        <v>650</v>
      </c>
      <c r="U186" s="173">
        <v>660</v>
      </c>
      <c r="V186" s="173">
        <v>0</v>
      </c>
      <c r="W186" s="173">
        <v>0</v>
      </c>
      <c r="X186" s="173">
        <v>0</v>
      </c>
      <c r="Y186" s="173">
        <v>0</v>
      </c>
      <c r="Z186" s="173">
        <v>160</v>
      </c>
      <c r="AA186" s="173">
        <v>288</v>
      </c>
      <c r="AB186" s="173">
        <v>100</v>
      </c>
      <c r="AC186" s="173">
        <v>300</v>
      </c>
      <c r="AD186" s="173">
        <v>1900</v>
      </c>
      <c r="AE186" s="173">
        <v>3096</v>
      </c>
      <c r="AF186" s="173">
        <v>30</v>
      </c>
      <c r="AG186" s="173">
        <v>48</v>
      </c>
      <c r="AH186" s="173">
        <v>10</v>
      </c>
      <c r="AI186" s="173">
        <v>17</v>
      </c>
      <c r="AJ186" s="173">
        <v>300</v>
      </c>
      <c r="AK186" s="173">
        <v>309</v>
      </c>
      <c r="AL186" s="173">
        <v>3</v>
      </c>
      <c r="AM186" s="173">
        <v>54.96</v>
      </c>
      <c r="AN186" s="173">
        <v>1</v>
      </c>
      <c r="AO186" s="173">
        <v>18.32</v>
      </c>
    </row>
    <row r="187" spans="1:41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14" t="s">
        <v>18</v>
      </c>
      <c r="F187" s="173">
        <f>J187+N187+R187+V187+Z187+AD187+AH187+AL187</f>
        <v>43042</v>
      </c>
      <c r="G187" s="173">
        <f>K187+O187+S187+W187+AA187+AE187+AI187+AM187</f>
        <v>53657.35</v>
      </c>
      <c r="H187" s="173">
        <f>L187+P187+T187+X187+AB187+AF187+AJ187+AN187</f>
        <v>7924</v>
      </c>
      <c r="I187" s="173">
        <f>M187+Q187+U187+Y187+AC187+AG187+AK187+AO187</f>
        <v>11517.02</v>
      </c>
      <c r="J187" s="173">
        <v>2800</v>
      </c>
      <c r="K187" s="173">
        <v>2349.5300000000002</v>
      </c>
      <c r="L187" s="173">
        <v>982</v>
      </c>
      <c r="M187" s="173">
        <v>2482</v>
      </c>
      <c r="N187" s="173">
        <v>19400</v>
      </c>
      <c r="O187" s="173">
        <v>23580.6</v>
      </c>
      <c r="P187" s="173">
        <v>1250</v>
      </c>
      <c r="Q187" s="173">
        <v>1508</v>
      </c>
      <c r="R187" s="173">
        <v>4626</v>
      </c>
      <c r="S187" s="173">
        <v>9194.2199999999993</v>
      </c>
      <c r="T187" s="173">
        <v>970</v>
      </c>
      <c r="U187" s="173">
        <v>1262.6199999999999</v>
      </c>
      <c r="V187" s="173">
        <v>2620</v>
      </c>
      <c r="W187" s="173">
        <v>3607</v>
      </c>
      <c r="X187" s="173">
        <v>1100</v>
      </c>
      <c r="Y187" s="173">
        <v>1630</v>
      </c>
      <c r="Z187" s="173">
        <v>850</v>
      </c>
      <c r="AA187" s="173">
        <v>1140</v>
      </c>
      <c r="AB187" s="173">
        <v>1630</v>
      </c>
      <c r="AC187" s="173">
        <v>2428.8000000000002</v>
      </c>
      <c r="AD187" s="173">
        <v>6726</v>
      </c>
      <c r="AE187" s="173">
        <v>5063.8</v>
      </c>
      <c r="AF187" s="173">
        <v>0</v>
      </c>
      <c r="AG187" s="173">
        <v>0</v>
      </c>
      <c r="AH187" s="173">
        <v>1370</v>
      </c>
      <c r="AI187" s="173">
        <v>4644.1000000000004</v>
      </c>
      <c r="AJ187" s="173">
        <v>152</v>
      </c>
      <c r="AK187" s="173">
        <v>457.2</v>
      </c>
      <c r="AL187" s="173">
        <v>4650</v>
      </c>
      <c r="AM187" s="173">
        <v>4078.1</v>
      </c>
      <c r="AN187" s="173">
        <v>1840</v>
      </c>
      <c r="AO187" s="173">
        <v>1748.4</v>
      </c>
    </row>
    <row r="188" spans="1:41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41" t="s">
        <v>52</v>
      </c>
      <c r="F188" s="173">
        <f>J188+N188+R188+V188+Z188+AD188+AH188+AL188</f>
        <v>1614</v>
      </c>
      <c r="G188" s="173">
        <f>K188+O188+S188+W188+AA188+AE188+AI188+AM188</f>
        <v>17606.239999999998</v>
      </c>
      <c r="H188" s="173">
        <f>L188+P188+T188+X188+AB188+AF188+AJ188+AN188</f>
        <v>725</v>
      </c>
      <c r="I188" s="173">
        <f>M188+Q188+U188+Y188+AC188+AG188+AK188+AO188</f>
        <v>146475</v>
      </c>
      <c r="J188" s="173">
        <v>4</v>
      </c>
      <c r="K188" s="173">
        <v>2480</v>
      </c>
      <c r="L188" s="173">
        <v>650</v>
      </c>
      <c r="M188" s="173">
        <v>124005</v>
      </c>
      <c r="N188" s="173">
        <v>0</v>
      </c>
      <c r="O188" s="173">
        <v>0</v>
      </c>
      <c r="P188" s="173">
        <v>55</v>
      </c>
      <c r="Q188" s="173">
        <v>20150</v>
      </c>
      <c r="R188" s="173">
        <v>1600</v>
      </c>
      <c r="S188" s="173">
        <v>9526.24</v>
      </c>
      <c r="T188" s="173">
        <v>0</v>
      </c>
      <c r="U188" s="173">
        <v>0</v>
      </c>
      <c r="V188" s="173">
        <v>0</v>
      </c>
      <c r="W188" s="173">
        <v>0</v>
      </c>
      <c r="X188" s="173">
        <v>0</v>
      </c>
      <c r="Y188" s="173">
        <v>0</v>
      </c>
      <c r="Z188" s="173">
        <v>10</v>
      </c>
      <c r="AA188" s="173">
        <v>5600</v>
      </c>
      <c r="AB188" s="173">
        <v>20</v>
      </c>
      <c r="AC188" s="173">
        <v>2320</v>
      </c>
      <c r="AD188" s="173">
        <v>0</v>
      </c>
      <c r="AE188" s="173">
        <v>0</v>
      </c>
      <c r="AF188" s="173">
        <v>0</v>
      </c>
      <c r="AG188" s="173">
        <v>0</v>
      </c>
      <c r="AH188" s="173">
        <v>0</v>
      </c>
      <c r="AI188" s="173">
        <v>0</v>
      </c>
      <c r="AJ188" s="173">
        <v>0</v>
      </c>
      <c r="AK188" s="173">
        <v>0</v>
      </c>
      <c r="AL188" s="173">
        <v>0</v>
      </c>
      <c r="AM188" s="173">
        <v>0</v>
      </c>
      <c r="AN188" s="173">
        <v>0</v>
      </c>
      <c r="AO188" s="173">
        <v>0</v>
      </c>
    </row>
    <row r="189" spans="1:41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41" t="s">
        <v>52</v>
      </c>
      <c r="F189" s="173">
        <f>J189+N189+R189+V189+Z189+AD189+AH189+AL189</f>
        <v>1170</v>
      </c>
      <c r="G189" s="173">
        <f>K189+O189+S189+W189+AA189+AE189+AI189+AM189</f>
        <v>42786.8</v>
      </c>
      <c r="H189" s="173">
        <f>L189+P189+T189+X189+AB189+AF189+AJ189+AN189</f>
        <v>1062</v>
      </c>
      <c r="I189" s="173">
        <f>M189+Q189+U189+Y189+AC189+AG189+AK189+AO189</f>
        <v>32584.15</v>
      </c>
      <c r="J189" s="173">
        <v>0</v>
      </c>
      <c r="K189" s="173">
        <v>0</v>
      </c>
      <c r="L189" s="173">
        <v>130</v>
      </c>
      <c r="M189" s="173">
        <v>981</v>
      </c>
      <c r="N189" s="173">
        <v>0</v>
      </c>
      <c r="O189" s="173">
        <v>0</v>
      </c>
      <c r="P189" s="173">
        <v>170</v>
      </c>
      <c r="Q189" s="173">
        <v>5100</v>
      </c>
      <c r="R189" s="173">
        <v>30</v>
      </c>
      <c r="S189" s="173">
        <v>5050</v>
      </c>
      <c r="T189" s="173">
        <v>5</v>
      </c>
      <c r="U189" s="173">
        <v>275</v>
      </c>
      <c r="V189" s="173">
        <v>0</v>
      </c>
      <c r="W189" s="173">
        <v>0</v>
      </c>
      <c r="X189" s="173">
        <v>0</v>
      </c>
      <c r="Y189" s="173">
        <v>0</v>
      </c>
      <c r="Z189" s="173">
        <v>95</v>
      </c>
      <c r="AA189" s="173">
        <v>7505</v>
      </c>
      <c r="AB189" s="173">
        <v>100</v>
      </c>
      <c r="AC189" s="173">
        <v>5000</v>
      </c>
      <c r="AD189" s="173">
        <v>0</v>
      </c>
      <c r="AE189" s="173">
        <v>0</v>
      </c>
      <c r="AF189" s="173">
        <v>20</v>
      </c>
      <c r="AG189" s="173">
        <v>684.4</v>
      </c>
      <c r="AH189" s="173">
        <v>465</v>
      </c>
      <c r="AI189" s="173">
        <v>15441.8</v>
      </c>
      <c r="AJ189" s="173">
        <v>335</v>
      </c>
      <c r="AK189" s="173">
        <v>11647.75</v>
      </c>
      <c r="AL189" s="173">
        <v>580</v>
      </c>
      <c r="AM189" s="173">
        <v>14790</v>
      </c>
      <c r="AN189" s="173">
        <v>302</v>
      </c>
      <c r="AO189" s="173">
        <v>8896</v>
      </c>
    </row>
    <row r="190" spans="1:41" ht="15.75" x14ac:dyDescent="0.25">
      <c r="A190" s="314"/>
      <c r="B190" s="31" t="s">
        <v>316</v>
      </c>
      <c r="C190" s="41" t="s">
        <v>317</v>
      </c>
      <c r="D190" s="41" t="s">
        <v>315</v>
      </c>
      <c r="E190" s="41" t="s">
        <v>52</v>
      </c>
      <c r="F190" s="173">
        <f>J190+N190+R190+V190+Z190+AD190+AH190+AL190</f>
        <v>390</v>
      </c>
      <c r="G190" s="173">
        <f>K190+O190+S190+W190+AA190+AE190+AI190+AM190</f>
        <v>14812</v>
      </c>
      <c r="H190" s="173">
        <f>L190+P190+T190+X190+AB190+AF190+AJ190+AN190</f>
        <v>1190</v>
      </c>
      <c r="I190" s="173">
        <f>M190+Q190+U190+Y190+AC190+AG190+AK190+AO190</f>
        <v>77125</v>
      </c>
      <c r="J190" s="173">
        <v>0</v>
      </c>
      <c r="K190" s="173">
        <v>0</v>
      </c>
      <c r="L190" s="173">
        <v>0</v>
      </c>
      <c r="M190" s="173">
        <v>0</v>
      </c>
      <c r="N190" s="173">
        <v>0</v>
      </c>
      <c r="O190" s="173">
        <v>0</v>
      </c>
      <c r="P190" s="173">
        <v>350</v>
      </c>
      <c r="Q190" s="173">
        <v>12240</v>
      </c>
      <c r="R190" s="173">
        <v>70</v>
      </c>
      <c r="S190" s="173">
        <v>2012</v>
      </c>
      <c r="T190" s="173">
        <v>525</v>
      </c>
      <c r="U190" s="173">
        <v>51250</v>
      </c>
      <c r="V190" s="173">
        <v>320</v>
      </c>
      <c r="W190" s="173">
        <v>12800</v>
      </c>
      <c r="X190" s="173">
        <v>200</v>
      </c>
      <c r="Y190" s="173">
        <v>8000</v>
      </c>
      <c r="Z190" s="173">
        <v>0</v>
      </c>
      <c r="AA190" s="173">
        <v>0</v>
      </c>
      <c r="AB190" s="173">
        <v>100</v>
      </c>
      <c r="AC190" s="173">
        <v>4500</v>
      </c>
      <c r="AD190" s="173">
        <v>0</v>
      </c>
      <c r="AE190" s="173">
        <v>0</v>
      </c>
      <c r="AF190" s="173">
        <v>0</v>
      </c>
      <c r="AG190" s="173">
        <v>0</v>
      </c>
      <c r="AH190" s="173">
        <v>0</v>
      </c>
      <c r="AI190" s="173">
        <v>0</v>
      </c>
      <c r="AJ190" s="173">
        <v>15</v>
      </c>
      <c r="AK190" s="173">
        <v>1135</v>
      </c>
      <c r="AL190" s="173">
        <v>0</v>
      </c>
      <c r="AM190" s="173">
        <v>0</v>
      </c>
      <c r="AN190" s="173">
        <v>0</v>
      </c>
      <c r="AO190" s="173">
        <v>0</v>
      </c>
    </row>
    <row r="191" spans="1:41" ht="15.75" x14ac:dyDescent="0.25">
      <c r="A191" s="314"/>
      <c r="B191" s="31" t="s">
        <v>316</v>
      </c>
      <c r="C191" s="41" t="s">
        <v>318</v>
      </c>
      <c r="D191" s="41" t="s">
        <v>315</v>
      </c>
      <c r="E191" s="41" t="s">
        <v>52</v>
      </c>
      <c r="F191" s="173">
        <f>J191+N191+R191+V191+Z191+AD191+AH191+AL191</f>
        <v>1155</v>
      </c>
      <c r="G191" s="173">
        <f>K191+O191+S191+W191+AA191+AE191+AI191+AM191</f>
        <v>40683</v>
      </c>
      <c r="H191" s="173">
        <f>L191+P191+T191+X191+AB191+AF191+AJ191+AN191</f>
        <v>3455</v>
      </c>
      <c r="I191" s="173">
        <f>M191+Q191+U191+Y191+AC191+AG191+AK191+AO191</f>
        <v>99736.920000000013</v>
      </c>
      <c r="J191" s="173">
        <v>0</v>
      </c>
      <c r="K191" s="173">
        <v>0</v>
      </c>
      <c r="L191" s="173">
        <v>0</v>
      </c>
      <c r="M191" s="173">
        <v>0</v>
      </c>
      <c r="N191" s="173">
        <v>460</v>
      </c>
      <c r="O191" s="173">
        <v>16027</v>
      </c>
      <c r="P191" s="173">
        <v>200</v>
      </c>
      <c r="Q191" s="173">
        <v>9170</v>
      </c>
      <c r="R191" s="173">
        <v>225</v>
      </c>
      <c r="S191" s="173">
        <v>9000</v>
      </c>
      <c r="T191" s="173">
        <v>0</v>
      </c>
      <c r="U191" s="173">
        <v>0</v>
      </c>
      <c r="V191" s="173">
        <v>320</v>
      </c>
      <c r="W191" s="173">
        <v>5660</v>
      </c>
      <c r="X191" s="173">
        <v>20</v>
      </c>
      <c r="Y191" s="173">
        <v>687.32</v>
      </c>
      <c r="Z191" s="173">
        <v>100</v>
      </c>
      <c r="AA191" s="173">
        <v>8000</v>
      </c>
      <c r="AB191" s="173">
        <v>670</v>
      </c>
      <c r="AC191" s="173">
        <v>15200</v>
      </c>
      <c r="AD191" s="173">
        <v>0</v>
      </c>
      <c r="AE191" s="173">
        <v>0</v>
      </c>
      <c r="AF191" s="173">
        <v>0</v>
      </c>
      <c r="AG191" s="173">
        <v>0</v>
      </c>
      <c r="AH191" s="173">
        <v>0</v>
      </c>
      <c r="AI191" s="173">
        <v>0</v>
      </c>
      <c r="AJ191" s="173">
        <v>60</v>
      </c>
      <c r="AK191" s="173">
        <v>1980</v>
      </c>
      <c r="AL191" s="173">
        <v>50</v>
      </c>
      <c r="AM191" s="173">
        <v>1996</v>
      </c>
      <c r="AN191" s="173">
        <v>2505</v>
      </c>
      <c r="AO191" s="173">
        <v>72699.600000000006</v>
      </c>
    </row>
    <row r="192" spans="1:41" ht="15.75" x14ac:dyDescent="0.25">
      <c r="A192" s="314"/>
      <c r="B192" s="31" t="s">
        <v>316</v>
      </c>
      <c r="C192" s="41" t="s">
        <v>319</v>
      </c>
      <c r="D192" s="41" t="s">
        <v>315</v>
      </c>
      <c r="E192" s="41" t="s">
        <v>52</v>
      </c>
      <c r="F192" s="173">
        <f>J192+N192+R192+V192+Z192+AD192+AH192+AL192</f>
        <v>11291</v>
      </c>
      <c r="G192" s="173">
        <f>K192+O192+S192+W192+AA192+AE192+AI192+AM192</f>
        <v>375675.95999999996</v>
      </c>
      <c r="H192" s="173">
        <f>L192+P192+T192+X192+AB192+AF192+AJ192+AN192</f>
        <v>3348</v>
      </c>
      <c r="I192" s="173">
        <f>M192+Q192+U192+Y192+AC192+AG192+AK192+AO192</f>
        <v>143877.79999999999</v>
      </c>
      <c r="J192" s="173">
        <v>800</v>
      </c>
      <c r="K192" s="173">
        <v>30400</v>
      </c>
      <c r="L192" s="173">
        <v>100</v>
      </c>
      <c r="M192" s="173">
        <v>2900</v>
      </c>
      <c r="N192" s="173">
        <v>15</v>
      </c>
      <c r="O192" s="173">
        <v>177</v>
      </c>
      <c r="P192" s="173">
        <v>33</v>
      </c>
      <c r="Q192" s="173">
        <v>1293.5999999999999</v>
      </c>
      <c r="R192" s="173">
        <v>2800</v>
      </c>
      <c r="S192" s="173">
        <v>112000</v>
      </c>
      <c r="T192" s="173">
        <v>10</v>
      </c>
      <c r="U192" s="173">
        <v>500</v>
      </c>
      <c r="V192" s="173">
        <v>0</v>
      </c>
      <c r="W192" s="173">
        <v>0</v>
      </c>
      <c r="X192" s="173">
        <v>0</v>
      </c>
      <c r="Y192" s="173">
        <v>0</v>
      </c>
      <c r="Z192" s="173">
        <v>1000</v>
      </c>
      <c r="AA192" s="173">
        <v>39000</v>
      </c>
      <c r="AB192" s="173">
        <v>600</v>
      </c>
      <c r="AC192" s="173">
        <v>30000</v>
      </c>
      <c r="AD192" s="173">
        <v>100</v>
      </c>
      <c r="AE192" s="173">
        <v>4400</v>
      </c>
      <c r="AF192" s="173">
        <v>25</v>
      </c>
      <c r="AG192" s="173">
        <v>1000</v>
      </c>
      <c r="AH192" s="173">
        <v>735</v>
      </c>
      <c r="AI192" s="173">
        <v>27122.13</v>
      </c>
      <c r="AJ192" s="173">
        <v>360</v>
      </c>
      <c r="AK192" s="173">
        <v>11625.2</v>
      </c>
      <c r="AL192" s="173">
        <v>5841</v>
      </c>
      <c r="AM192" s="173">
        <v>162576.82999999999</v>
      </c>
      <c r="AN192" s="173">
        <v>2220</v>
      </c>
      <c r="AO192" s="173">
        <v>96559</v>
      </c>
    </row>
    <row r="193" spans="1:41" ht="15.75" x14ac:dyDescent="0.25">
      <c r="A193" s="314"/>
      <c r="B193" s="31" t="s">
        <v>316</v>
      </c>
      <c r="C193" s="41" t="s">
        <v>320</v>
      </c>
      <c r="D193" s="41" t="s">
        <v>315</v>
      </c>
      <c r="E193" s="41" t="s">
        <v>52</v>
      </c>
      <c r="F193" s="173">
        <f>J193+N193+R193+V193+Z193+AD193+AH193+AL193</f>
        <v>70</v>
      </c>
      <c r="G193" s="173">
        <f>K193+O193+S193+W193+AA193+AE193+AI193+AM193</f>
        <v>4998</v>
      </c>
      <c r="H193" s="173">
        <f>L193+P193+T193+X193+AB193+AF193+AJ193+AN193</f>
        <v>140</v>
      </c>
      <c r="I193" s="173">
        <f>M193+Q193+U193+Y193+AC193+AG193+AK193+AO193</f>
        <v>8356</v>
      </c>
      <c r="J193" s="173">
        <v>0</v>
      </c>
      <c r="K193" s="173">
        <v>0</v>
      </c>
      <c r="L193" s="173">
        <v>0</v>
      </c>
      <c r="M193" s="173">
        <v>0</v>
      </c>
      <c r="N193" s="173">
        <v>0</v>
      </c>
      <c r="O193" s="173">
        <v>0</v>
      </c>
      <c r="P193" s="173">
        <v>0</v>
      </c>
      <c r="Q193" s="173">
        <v>0</v>
      </c>
      <c r="R193" s="173">
        <v>0</v>
      </c>
      <c r="S193" s="173">
        <v>0</v>
      </c>
      <c r="T193" s="173">
        <v>0</v>
      </c>
      <c r="U193" s="173">
        <v>0</v>
      </c>
      <c r="V193" s="173">
        <v>0</v>
      </c>
      <c r="W193" s="173">
        <v>0</v>
      </c>
      <c r="X193" s="173">
        <v>0</v>
      </c>
      <c r="Y193" s="173">
        <v>0</v>
      </c>
      <c r="Z193" s="173">
        <v>0</v>
      </c>
      <c r="AA193" s="173">
        <v>0</v>
      </c>
      <c r="AB193" s="173">
        <v>100</v>
      </c>
      <c r="AC193" s="173">
        <v>5500</v>
      </c>
      <c r="AD193" s="173">
        <v>0</v>
      </c>
      <c r="AE193" s="173">
        <v>0</v>
      </c>
      <c r="AF193" s="173">
        <v>0</v>
      </c>
      <c r="AG193" s="173">
        <v>0</v>
      </c>
      <c r="AH193" s="173">
        <v>0</v>
      </c>
      <c r="AI193" s="173">
        <v>0</v>
      </c>
      <c r="AJ193" s="173">
        <v>0</v>
      </c>
      <c r="AK193" s="173">
        <v>0</v>
      </c>
      <c r="AL193" s="173">
        <v>70</v>
      </c>
      <c r="AM193" s="173">
        <v>4998</v>
      </c>
      <c r="AN193" s="173">
        <v>40</v>
      </c>
      <c r="AO193" s="173">
        <v>2856</v>
      </c>
    </row>
    <row r="194" spans="1:41" ht="15.75" x14ac:dyDescent="0.25">
      <c r="A194" s="314"/>
      <c r="B194" s="31" t="s">
        <v>316</v>
      </c>
      <c r="C194" s="41" t="s">
        <v>321</v>
      </c>
      <c r="D194" s="41" t="s">
        <v>315</v>
      </c>
      <c r="E194" s="14" t="s">
        <v>18</v>
      </c>
      <c r="F194" s="173">
        <f>J194+N194+R194+V194+Z194+AD194+AH194+AL194</f>
        <v>800</v>
      </c>
      <c r="G194" s="173">
        <f>K194+O194+S194+W194+AA194+AE194+AI194+AM194</f>
        <v>6800</v>
      </c>
      <c r="H194" s="173">
        <f>L194+P194+T194+X194+AB194+AF194+AJ194+AN194</f>
        <v>356</v>
      </c>
      <c r="I194" s="173">
        <f>M194+Q194+U194+Y194+AC194+AG194+AK194+AO194</f>
        <v>13257</v>
      </c>
      <c r="J194" s="173">
        <v>0</v>
      </c>
      <c r="K194" s="173">
        <v>0</v>
      </c>
      <c r="L194" s="173">
        <v>80</v>
      </c>
      <c r="M194" s="173">
        <v>2523</v>
      </c>
      <c r="N194" s="173">
        <v>0</v>
      </c>
      <c r="O194" s="173">
        <v>0</v>
      </c>
      <c r="P194" s="173">
        <v>0</v>
      </c>
      <c r="Q194" s="173">
        <v>0</v>
      </c>
      <c r="R194" s="173">
        <v>0</v>
      </c>
      <c r="S194" s="173">
        <v>0</v>
      </c>
      <c r="T194" s="173">
        <v>26</v>
      </c>
      <c r="U194" s="173">
        <v>234</v>
      </c>
      <c r="V194" s="173">
        <v>800</v>
      </c>
      <c r="W194" s="173">
        <v>6800</v>
      </c>
      <c r="X194" s="173">
        <v>200</v>
      </c>
      <c r="Y194" s="173">
        <v>10000</v>
      </c>
      <c r="Z194" s="173">
        <v>0</v>
      </c>
      <c r="AA194" s="173">
        <v>0</v>
      </c>
      <c r="AB194" s="173">
        <v>50</v>
      </c>
      <c r="AC194" s="173">
        <v>500</v>
      </c>
      <c r="AD194" s="173">
        <v>0</v>
      </c>
      <c r="AE194" s="173">
        <v>0</v>
      </c>
      <c r="AF194" s="173">
        <v>0</v>
      </c>
      <c r="AG194" s="173">
        <v>0</v>
      </c>
      <c r="AH194" s="173">
        <v>0</v>
      </c>
      <c r="AI194" s="173">
        <v>0</v>
      </c>
      <c r="AJ194" s="173">
        <v>0</v>
      </c>
      <c r="AK194" s="173">
        <v>0</v>
      </c>
      <c r="AL194" s="173">
        <v>0</v>
      </c>
      <c r="AM194" s="173">
        <v>0</v>
      </c>
      <c r="AN194" s="173">
        <v>0</v>
      </c>
      <c r="AO194" s="173">
        <v>0</v>
      </c>
    </row>
    <row r="195" spans="1:41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41" t="s">
        <v>52</v>
      </c>
      <c r="F195" s="173">
        <f>J195+N195+R195+V195+Z195+AD195+AH195+AL195</f>
        <v>128507</v>
      </c>
      <c r="G195" s="173">
        <f>K195+O195+S195+W195+AA195+AE195+AI195+AM195</f>
        <v>1181882.57</v>
      </c>
      <c r="H195" s="173">
        <f>L195+P195+T195+X195+AB195+AF195+AJ195+AN195</f>
        <v>38428</v>
      </c>
      <c r="I195" s="173">
        <f>M195+Q195+U195+Y195+AC195+AG195+AK195+AO195</f>
        <v>278163.02574425173</v>
      </c>
      <c r="J195" s="173">
        <v>7230</v>
      </c>
      <c r="K195" s="173">
        <v>90558.420000000013</v>
      </c>
      <c r="L195" s="173">
        <v>3366</v>
      </c>
      <c r="M195" s="173">
        <v>30122.400000000001</v>
      </c>
      <c r="N195" s="173">
        <v>11530</v>
      </c>
      <c r="O195" s="173">
        <v>72978.5</v>
      </c>
      <c r="P195" s="173">
        <v>8400</v>
      </c>
      <c r="Q195" s="173">
        <v>44580</v>
      </c>
      <c r="R195" s="173">
        <v>29112</v>
      </c>
      <c r="S195" s="173">
        <v>352165.05</v>
      </c>
      <c r="T195" s="173">
        <v>2460</v>
      </c>
      <c r="U195" s="173">
        <v>15778</v>
      </c>
      <c r="V195" s="173">
        <v>13340</v>
      </c>
      <c r="W195" s="173">
        <v>87565</v>
      </c>
      <c r="X195" s="173">
        <v>2130</v>
      </c>
      <c r="Y195" s="173">
        <v>11899.42</v>
      </c>
      <c r="Z195" s="173">
        <v>5962</v>
      </c>
      <c r="AA195" s="173">
        <v>57566</v>
      </c>
      <c r="AB195" s="173">
        <v>3320</v>
      </c>
      <c r="AC195" s="173">
        <v>16486</v>
      </c>
      <c r="AD195" s="173">
        <v>333</v>
      </c>
      <c r="AE195" s="173">
        <v>20967.900000000001</v>
      </c>
      <c r="AF195" s="173">
        <v>300</v>
      </c>
      <c r="AG195" s="173">
        <v>4600</v>
      </c>
      <c r="AH195" s="173">
        <v>24475</v>
      </c>
      <c r="AI195" s="173">
        <v>221938.9</v>
      </c>
      <c r="AJ195" s="173">
        <v>7580</v>
      </c>
      <c r="AK195" s="173">
        <v>59056.959999999999</v>
      </c>
      <c r="AL195" s="173">
        <v>36525</v>
      </c>
      <c r="AM195" s="173">
        <v>278142.8</v>
      </c>
      <c r="AN195" s="173">
        <v>10872</v>
      </c>
      <c r="AO195" s="173">
        <v>95640.245744251719</v>
      </c>
    </row>
    <row r="196" spans="1:41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41" t="s">
        <v>10</v>
      </c>
      <c r="F196" s="173">
        <f>J196+N196+R196+V196+Z196+AD196+AH196+AL196</f>
        <v>0</v>
      </c>
      <c r="G196" s="173">
        <f>K196+O196+S196+W196+AA196+AE196+AI196+AM196</f>
        <v>0</v>
      </c>
      <c r="H196" s="173">
        <f>L196+P196+T196+X196+AB196+AF196+AJ196+AN196</f>
        <v>10</v>
      </c>
      <c r="I196" s="173">
        <f>M196+Q196+U196+Y196+AC196+AG196+AK196+AO196</f>
        <v>190</v>
      </c>
      <c r="J196" s="173">
        <v>0</v>
      </c>
      <c r="K196" s="173">
        <v>0</v>
      </c>
      <c r="L196" s="173">
        <v>0</v>
      </c>
      <c r="M196" s="173">
        <v>0</v>
      </c>
      <c r="N196" s="173">
        <v>0</v>
      </c>
      <c r="O196" s="173">
        <v>0</v>
      </c>
      <c r="P196" s="173">
        <v>0</v>
      </c>
      <c r="Q196" s="173">
        <v>0</v>
      </c>
      <c r="R196" s="173">
        <v>0</v>
      </c>
      <c r="S196" s="173">
        <v>0</v>
      </c>
      <c r="T196" s="173">
        <v>0</v>
      </c>
      <c r="U196" s="173">
        <v>0</v>
      </c>
      <c r="V196" s="173">
        <v>0</v>
      </c>
      <c r="W196" s="173">
        <v>0</v>
      </c>
      <c r="X196" s="173">
        <v>0</v>
      </c>
      <c r="Y196" s="173">
        <v>0</v>
      </c>
      <c r="Z196" s="173">
        <v>0</v>
      </c>
      <c r="AA196" s="173">
        <v>0</v>
      </c>
      <c r="AB196" s="173">
        <v>10</v>
      </c>
      <c r="AC196" s="173">
        <v>190</v>
      </c>
      <c r="AD196" s="173">
        <v>0</v>
      </c>
      <c r="AE196" s="173">
        <v>0</v>
      </c>
      <c r="AF196" s="173">
        <v>0</v>
      </c>
      <c r="AG196" s="173">
        <v>0</v>
      </c>
      <c r="AH196" s="173">
        <v>0</v>
      </c>
      <c r="AI196" s="173">
        <v>0</v>
      </c>
      <c r="AJ196" s="173">
        <v>0</v>
      </c>
      <c r="AK196" s="173">
        <v>0</v>
      </c>
      <c r="AL196" s="173">
        <v>0</v>
      </c>
      <c r="AM196" s="173">
        <v>0</v>
      </c>
      <c r="AN196" s="173">
        <v>0</v>
      </c>
      <c r="AO196" s="173">
        <v>0</v>
      </c>
    </row>
    <row r="197" spans="1:41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41" t="s">
        <v>52</v>
      </c>
      <c r="F197" s="173">
        <f>J197+N197+R197+V197+Z197+AD197+AH197+AL197</f>
        <v>0</v>
      </c>
      <c r="G197" s="173">
        <f>K197+O197+S197+W197+AA197+AE197+AI197+AM197</f>
        <v>0</v>
      </c>
      <c r="H197" s="173">
        <f>L197+P197+T197+X197+AB197+AF197+AJ197+AN197</f>
        <v>30</v>
      </c>
      <c r="I197" s="173">
        <f>M197+Q197+U197+Y197+AC197+AG197+AK197+AO197</f>
        <v>600</v>
      </c>
      <c r="J197" s="173">
        <v>0</v>
      </c>
      <c r="K197" s="173">
        <v>0</v>
      </c>
      <c r="L197" s="173">
        <v>0</v>
      </c>
      <c r="M197" s="173">
        <v>0</v>
      </c>
      <c r="N197" s="173">
        <v>0</v>
      </c>
      <c r="O197" s="173">
        <v>0</v>
      </c>
      <c r="P197" s="173">
        <v>0</v>
      </c>
      <c r="Q197" s="173">
        <v>0</v>
      </c>
      <c r="R197" s="173">
        <v>0</v>
      </c>
      <c r="S197" s="173">
        <v>0</v>
      </c>
      <c r="T197" s="173">
        <v>0</v>
      </c>
      <c r="U197" s="173">
        <v>0</v>
      </c>
      <c r="V197" s="173">
        <v>0</v>
      </c>
      <c r="W197" s="173">
        <v>0</v>
      </c>
      <c r="X197" s="173">
        <v>0</v>
      </c>
      <c r="Y197" s="173">
        <v>0</v>
      </c>
      <c r="Z197" s="173">
        <v>0</v>
      </c>
      <c r="AA197" s="173">
        <v>0</v>
      </c>
      <c r="AB197" s="173">
        <v>30</v>
      </c>
      <c r="AC197" s="173">
        <v>600</v>
      </c>
      <c r="AD197" s="173">
        <v>0</v>
      </c>
      <c r="AE197" s="173">
        <v>0</v>
      </c>
      <c r="AF197" s="173">
        <v>0</v>
      </c>
      <c r="AG197" s="173">
        <v>0</v>
      </c>
      <c r="AH197" s="173">
        <v>0</v>
      </c>
      <c r="AI197" s="173">
        <v>0</v>
      </c>
      <c r="AJ197" s="173">
        <v>0</v>
      </c>
      <c r="AK197" s="173">
        <v>0</v>
      </c>
      <c r="AL197" s="173">
        <v>0</v>
      </c>
      <c r="AM197" s="173">
        <v>0</v>
      </c>
      <c r="AN197" s="173">
        <v>0</v>
      </c>
      <c r="AO197" s="173">
        <v>0</v>
      </c>
    </row>
    <row r="198" spans="1:41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1" t="s">
        <v>10</v>
      </c>
      <c r="F198" s="173">
        <f>J198+N198+R198+V198+Z198+AD198+AH198+AL198</f>
        <v>18909</v>
      </c>
      <c r="G198" s="173">
        <f>K198+O198+S198+W198+AA198+AE198+AI198+AM198</f>
        <v>5409922.5</v>
      </c>
      <c r="H198" s="173">
        <f>L198+P198+T198+X198+AB198+AF198+AJ198+AN198</f>
        <v>10471</v>
      </c>
      <c r="I198" s="173">
        <f>M198+Q198+U198+Y198+AC198+AG198+AK198+AO198</f>
        <v>1024584.3</v>
      </c>
      <c r="J198" s="173">
        <v>2771</v>
      </c>
      <c r="K198" s="173">
        <v>834468</v>
      </c>
      <c r="L198" s="173">
        <v>7268</v>
      </c>
      <c r="M198" s="173">
        <v>32168</v>
      </c>
      <c r="N198" s="173">
        <v>2224</v>
      </c>
      <c r="O198" s="173">
        <v>636495</v>
      </c>
      <c r="P198" s="173">
        <v>464</v>
      </c>
      <c r="Q198" s="173">
        <v>113376</v>
      </c>
      <c r="R198" s="173">
        <v>7032</v>
      </c>
      <c r="S198" s="173">
        <v>2040039</v>
      </c>
      <c r="T198" s="173">
        <v>2060</v>
      </c>
      <c r="U198" s="173">
        <v>712550</v>
      </c>
      <c r="V198" s="173">
        <v>2573</v>
      </c>
      <c r="W198" s="173">
        <v>640007</v>
      </c>
      <c r="X198" s="173">
        <v>400</v>
      </c>
      <c r="Y198" s="173">
        <v>100000</v>
      </c>
      <c r="Z198" s="173">
        <v>2085</v>
      </c>
      <c r="AA198" s="173">
        <v>612232</v>
      </c>
      <c r="AB198" s="173">
        <v>206</v>
      </c>
      <c r="AC198" s="173">
        <v>53112</v>
      </c>
      <c r="AD198" s="173">
        <v>800</v>
      </c>
      <c r="AE198" s="173">
        <v>232800</v>
      </c>
      <c r="AF198" s="173">
        <v>20</v>
      </c>
      <c r="AG198" s="173">
        <v>300</v>
      </c>
      <c r="AH198" s="173">
        <v>1032</v>
      </c>
      <c r="AI198" s="173">
        <v>300240</v>
      </c>
      <c r="AJ198" s="173">
        <v>35</v>
      </c>
      <c r="AK198" s="173">
        <v>8150</v>
      </c>
      <c r="AL198" s="173">
        <v>392</v>
      </c>
      <c r="AM198" s="173">
        <v>113641.5</v>
      </c>
      <c r="AN198" s="173">
        <v>18</v>
      </c>
      <c r="AO198" s="173">
        <v>4928.3</v>
      </c>
    </row>
    <row r="199" spans="1:41" ht="15.75" x14ac:dyDescent="0.25">
      <c r="A199" s="314"/>
      <c r="B199" s="31" t="s">
        <v>329</v>
      </c>
      <c r="C199" s="31" t="s">
        <v>332</v>
      </c>
      <c r="D199" s="31" t="s">
        <v>331</v>
      </c>
      <c r="E199" s="31" t="s">
        <v>10</v>
      </c>
      <c r="F199" s="173">
        <f>J199+N199+R199+V199+Z199+AD199+AH199+AL199</f>
        <v>2188</v>
      </c>
      <c r="G199" s="173">
        <f>K199+O199+S199+W199+AA199+AE199+AI199+AM199</f>
        <v>1337101</v>
      </c>
      <c r="H199" s="173">
        <f>L199+P199+T199+X199+AB199+AF199+AJ199+AN199</f>
        <v>35983</v>
      </c>
      <c r="I199" s="173">
        <f>M199+Q199+U199+Y199+AC199+AG199+AK199+AO199</f>
        <v>114053</v>
      </c>
      <c r="J199" s="173">
        <v>138</v>
      </c>
      <c r="K199" s="173">
        <v>416360</v>
      </c>
      <c r="L199" s="173">
        <v>35758</v>
      </c>
      <c r="M199" s="173">
        <v>35758</v>
      </c>
      <c r="N199" s="173">
        <v>525</v>
      </c>
      <c r="O199" s="173">
        <v>286475</v>
      </c>
      <c r="P199" s="173">
        <v>100</v>
      </c>
      <c r="Q199" s="173">
        <v>29100</v>
      </c>
      <c r="R199" s="173">
        <v>430</v>
      </c>
      <c r="S199" s="173">
        <v>122700</v>
      </c>
      <c r="T199" s="173">
        <v>40</v>
      </c>
      <c r="U199" s="173">
        <v>9720</v>
      </c>
      <c r="V199" s="173">
        <v>1056</v>
      </c>
      <c r="W199" s="173">
        <v>356331</v>
      </c>
      <c r="X199" s="173">
        <v>10</v>
      </c>
      <c r="Y199" s="173">
        <v>7000</v>
      </c>
      <c r="Z199" s="173">
        <v>39</v>
      </c>
      <c r="AA199" s="173">
        <v>155235</v>
      </c>
      <c r="AB199" s="173">
        <v>75</v>
      </c>
      <c r="AC199" s="173">
        <v>32475</v>
      </c>
      <c r="AD199" s="173">
        <v>0</v>
      </c>
      <c r="AE199" s="173">
        <v>0</v>
      </c>
      <c r="AF199" s="173">
        <v>0</v>
      </c>
      <c r="AG199" s="173">
        <v>0</v>
      </c>
      <c r="AH199" s="173">
        <v>0</v>
      </c>
      <c r="AI199" s="173">
        <v>0</v>
      </c>
      <c r="AJ199" s="173">
        <v>0</v>
      </c>
      <c r="AK199" s="173">
        <v>0</v>
      </c>
      <c r="AL199" s="173">
        <v>0</v>
      </c>
      <c r="AM199" s="173">
        <v>0</v>
      </c>
      <c r="AN199" s="173">
        <v>0</v>
      </c>
      <c r="AO199" s="173">
        <v>0</v>
      </c>
    </row>
    <row r="200" spans="1:41" ht="15.75" x14ac:dyDescent="0.25">
      <c r="A200" s="314"/>
      <c r="B200" s="31" t="s">
        <v>329</v>
      </c>
      <c r="C200" s="31" t="s">
        <v>333</v>
      </c>
      <c r="D200" s="31" t="s">
        <v>331</v>
      </c>
      <c r="E200" s="31" t="s">
        <v>10</v>
      </c>
      <c r="F200" s="173">
        <f>J200+N200+R200+V200+Z200+AD200+AH200+AL200</f>
        <v>0</v>
      </c>
      <c r="G200" s="173">
        <f>K200+O200+S200+W200+AA200+AE200+AI200+AM200</f>
        <v>0</v>
      </c>
      <c r="H200" s="173">
        <f>L200+P200+T200+X200+AB200+AF200+AJ200+AN200</f>
        <v>50</v>
      </c>
      <c r="I200" s="173">
        <f>M200+Q200+U200+Y200+AC200+AG200+AK200+AO200</f>
        <v>14000</v>
      </c>
      <c r="J200" s="173">
        <v>0</v>
      </c>
      <c r="K200" s="173">
        <v>0</v>
      </c>
      <c r="L200" s="173">
        <v>0</v>
      </c>
      <c r="M200" s="173">
        <v>0</v>
      </c>
      <c r="N200" s="173">
        <v>0</v>
      </c>
      <c r="O200" s="173">
        <v>0</v>
      </c>
      <c r="P200" s="173">
        <v>0</v>
      </c>
      <c r="Q200" s="173">
        <v>0</v>
      </c>
      <c r="R200" s="173">
        <v>0</v>
      </c>
      <c r="S200" s="173">
        <v>0</v>
      </c>
      <c r="T200" s="173">
        <v>0</v>
      </c>
      <c r="U200" s="173">
        <v>0</v>
      </c>
      <c r="V200" s="173">
        <v>0</v>
      </c>
      <c r="W200" s="173">
        <v>0</v>
      </c>
      <c r="X200" s="173">
        <v>0</v>
      </c>
      <c r="Y200" s="173">
        <v>0</v>
      </c>
      <c r="Z200" s="173">
        <v>0</v>
      </c>
      <c r="AA200" s="173">
        <v>0</v>
      </c>
      <c r="AB200" s="173">
        <v>50</v>
      </c>
      <c r="AC200" s="173">
        <v>14000</v>
      </c>
      <c r="AD200" s="173">
        <v>0</v>
      </c>
      <c r="AE200" s="173">
        <v>0</v>
      </c>
      <c r="AF200" s="173">
        <v>0</v>
      </c>
      <c r="AG200" s="173">
        <v>0</v>
      </c>
      <c r="AH200" s="173">
        <v>0</v>
      </c>
      <c r="AI200" s="173">
        <v>0</v>
      </c>
      <c r="AJ200" s="173">
        <v>0</v>
      </c>
      <c r="AK200" s="173">
        <v>0</v>
      </c>
      <c r="AL200" s="173">
        <v>0</v>
      </c>
      <c r="AM200" s="173">
        <v>0</v>
      </c>
      <c r="AN200" s="173">
        <v>0</v>
      </c>
      <c r="AO200" s="173">
        <v>0</v>
      </c>
    </row>
    <row r="201" spans="1:41" ht="15.75" x14ac:dyDescent="0.25">
      <c r="A201" s="314"/>
      <c r="B201" s="31" t="s">
        <v>329</v>
      </c>
      <c r="C201" s="31" t="s">
        <v>334</v>
      </c>
      <c r="D201" s="31" t="s">
        <v>331</v>
      </c>
      <c r="E201" s="31" t="s">
        <v>10</v>
      </c>
      <c r="F201" s="173">
        <f>J201+N201+R201+V201+Z201+AD201+AH201+AL201</f>
        <v>379</v>
      </c>
      <c r="G201" s="173">
        <f>K201+O201+S201+W201+AA201+AE201+AI201+AM201</f>
        <v>108141</v>
      </c>
      <c r="H201" s="173">
        <f>L201+P201+T201+X201+AB201+AF201+AJ201+AN201</f>
        <v>111</v>
      </c>
      <c r="I201" s="173">
        <f>M201+Q201+U201+Y201+AC201+AG201+AK201+AO201</f>
        <v>13840</v>
      </c>
      <c r="J201" s="173">
        <v>7</v>
      </c>
      <c r="K201" s="173">
        <v>1785</v>
      </c>
      <c r="L201" s="173">
        <v>10</v>
      </c>
      <c r="M201" s="173">
        <v>540</v>
      </c>
      <c r="N201" s="173">
        <v>313</v>
      </c>
      <c r="O201" s="173">
        <v>89556</v>
      </c>
      <c r="P201" s="173">
        <v>50</v>
      </c>
      <c r="Q201" s="173">
        <v>2500</v>
      </c>
      <c r="R201" s="173">
        <v>0</v>
      </c>
      <c r="S201" s="173">
        <v>0</v>
      </c>
      <c r="T201" s="173">
        <v>0</v>
      </c>
      <c r="U201" s="173">
        <v>0</v>
      </c>
      <c r="V201" s="173">
        <v>0</v>
      </c>
      <c r="W201" s="173">
        <v>0</v>
      </c>
      <c r="X201" s="173">
        <v>0</v>
      </c>
      <c r="Y201" s="173">
        <v>0</v>
      </c>
      <c r="Z201" s="173">
        <v>0</v>
      </c>
      <c r="AA201" s="173">
        <v>0</v>
      </c>
      <c r="AB201" s="173">
        <v>50</v>
      </c>
      <c r="AC201" s="173">
        <v>10500</v>
      </c>
      <c r="AD201" s="173">
        <v>0</v>
      </c>
      <c r="AE201" s="173">
        <v>0</v>
      </c>
      <c r="AF201" s="173">
        <v>0</v>
      </c>
      <c r="AG201" s="173">
        <v>0</v>
      </c>
      <c r="AH201" s="173">
        <v>0</v>
      </c>
      <c r="AI201" s="173">
        <v>0</v>
      </c>
      <c r="AJ201" s="173">
        <v>0</v>
      </c>
      <c r="AK201" s="173">
        <v>0</v>
      </c>
      <c r="AL201" s="173">
        <v>59</v>
      </c>
      <c r="AM201" s="173">
        <v>16800</v>
      </c>
      <c r="AN201" s="173">
        <v>1</v>
      </c>
      <c r="AO201" s="173">
        <v>300</v>
      </c>
    </row>
    <row r="202" spans="1:41" ht="15.75" x14ac:dyDescent="0.25">
      <c r="A202" s="314"/>
      <c r="B202" s="31" t="s">
        <v>329</v>
      </c>
      <c r="C202" s="31" t="s">
        <v>335</v>
      </c>
      <c r="D202" s="31" t="s">
        <v>331</v>
      </c>
      <c r="E202" s="31" t="s">
        <v>10</v>
      </c>
      <c r="F202" s="173">
        <f>J202+N202+R202+V202+Z202+AD202+AH202+AL202</f>
        <v>1318</v>
      </c>
      <c r="G202" s="173">
        <f>K202+O202+S202+W202+AA202+AE202+AI202+AM202</f>
        <v>374650</v>
      </c>
      <c r="H202" s="173">
        <f>L202+P202+T202+X202+AB202+AF202+AJ202+AN202</f>
        <v>50</v>
      </c>
      <c r="I202" s="173">
        <f>M202+Q202+U202+Y202+AC202+AG202+AK202+AO202</f>
        <v>14000</v>
      </c>
      <c r="J202" s="173">
        <v>0</v>
      </c>
      <c r="K202" s="173">
        <v>0</v>
      </c>
      <c r="L202" s="173">
        <v>0</v>
      </c>
      <c r="M202" s="173">
        <v>0</v>
      </c>
      <c r="N202" s="173">
        <v>1318</v>
      </c>
      <c r="O202" s="173">
        <v>374650</v>
      </c>
      <c r="P202" s="173">
        <v>0</v>
      </c>
      <c r="Q202" s="173">
        <v>0</v>
      </c>
      <c r="R202" s="173">
        <v>0</v>
      </c>
      <c r="S202" s="173">
        <v>0</v>
      </c>
      <c r="T202" s="173">
        <v>0</v>
      </c>
      <c r="U202" s="173">
        <v>0</v>
      </c>
      <c r="V202" s="173">
        <v>0</v>
      </c>
      <c r="W202" s="173">
        <v>0</v>
      </c>
      <c r="X202" s="173">
        <v>0</v>
      </c>
      <c r="Y202" s="173">
        <v>0</v>
      </c>
      <c r="Z202" s="173">
        <v>0</v>
      </c>
      <c r="AA202" s="173">
        <v>0</v>
      </c>
      <c r="AB202" s="173">
        <v>50</v>
      </c>
      <c r="AC202" s="173">
        <v>14000</v>
      </c>
      <c r="AD202" s="173">
        <v>0</v>
      </c>
      <c r="AE202" s="173">
        <v>0</v>
      </c>
      <c r="AF202" s="173">
        <v>0</v>
      </c>
      <c r="AG202" s="173">
        <v>0</v>
      </c>
      <c r="AH202" s="173">
        <v>0</v>
      </c>
      <c r="AI202" s="173">
        <v>0</v>
      </c>
      <c r="AJ202" s="173">
        <v>0</v>
      </c>
      <c r="AK202" s="173">
        <v>0</v>
      </c>
      <c r="AL202" s="173">
        <v>0</v>
      </c>
      <c r="AM202" s="173">
        <v>0</v>
      </c>
      <c r="AN202" s="173">
        <v>0</v>
      </c>
      <c r="AO202" s="173">
        <v>0</v>
      </c>
    </row>
    <row r="203" spans="1:41" ht="15.75" x14ac:dyDescent="0.25">
      <c r="A203" s="314"/>
      <c r="B203" s="31" t="s">
        <v>329</v>
      </c>
      <c r="C203" s="31" t="s">
        <v>336</v>
      </c>
      <c r="D203" s="31" t="s">
        <v>331</v>
      </c>
      <c r="E203" s="31" t="s">
        <v>10</v>
      </c>
      <c r="F203" s="173">
        <f>J203+N203+R203+V203+Z203+AD203+AH203+AL203</f>
        <v>5924</v>
      </c>
      <c r="G203" s="173">
        <f>K203+O203+S203+W203+AA203+AE203+AI203+AM203</f>
        <v>1610117</v>
      </c>
      <c r="H203" s="173">
        <f>L203+P203+T203+X203+AB203+AF203+AJ203+AN203</f>
        <v>1394</v>
      </c>
      <c r="I203" s="173">
        <f>M203+Q203+U203+Y203+AC203+AG203+AK203+AO203</f>
        <v>97463</v>
      </c>
      <c r="J203" s="173">
        <v>0</v>
      </c>
      <c r="K203" s="173">
        <v>0</v>
      </c>
      <c r="L203" s="173">
        <v>0</v>
      </c>
      <c r="M203" s="173">
        <v>0</v>
      </c>
      <c r="N203" s="173">
        <v>0</v>
      </c>
      <c r="O203" s="173">
        <v>0</v>
      </c>
      <c r="P203" s="173">
        <v>82</v>
      </c>
      <c r="Q203" s="173">
        <v>13038</v>
      </c>
      <c r="R203" s="173">
        <v>3192</v>
      </c>
      <c r="S203" s="173">
        <v>892328</v>
      </c>
      <c r="T203" s="173">
        <v>1003</v>
      </c>
      <c r="U203" s="173">
        <v>5900</v>
      </c>
      <c r="V203" s="173">
        <v>0</v>
      </c>
      <c r="W203" s="173">
        <v>0</v>
      </c>
      <c r="X203" s="173">
        <v>0</v>
      </c>
      <c r="Y203" s="173">
        <v>0</v>
      </c>
      <c r="Z203" s="173">
        <v>922</v>
      </c>
      <c r="AA203" s="173">
        <v>220287</v>
      </c>
      <c r="AB203" s="173">
        <v>300</v>
      </c>
      <c r="AC203" s="173">
        <v>76500</v>
      </c>
      <c r="AD203" s="173">
        <v>0</v>
      </c>
      <c r="AE203" s="173">
        <v>0</v>
      </c>
      <c r="AF203" s="173">
        <v>0</v>
      </c>
      <c r="AG203" s="173">
        <v>0</v>
      </c>
      <c r="AH203" s="173">
        <v>1460</v>
      </c>
      <c r="AI203" s="173">
        <v>418752</v>
      </c>
      <c r="AJ203" s="173">
        <v>0</v>
      </c>
      <c r="AK203" s="173">
        <v>0</v>
      </c>
      <c r="AL203" s="173">
        <v>350</v>
      </c>
      <c r="AM203" s="173">
        <v>78750</v>
      </c>
      <c r="AN203" s="173">
        <v>9</v>
      </c>
      <c r="AO203" s="173">
        <v>2025</v>
      </c>
    </row>
    <row r="204" spans="1:41" ht="15.75" x14ac:dyDescent="0.25">
      <c r="A204" s="314"/>
      <c r="B204" s="31" t="s">
        <v>329</v>
      </c>
      <c r="C204" s="31" t="s">
        <v>337</v>
      </c>
      <c r="D204" s="31" t="s">
        <v>331</v>
      </c>
      <c r="E204" s="31" t="s">
        <v>10</v>
      </c>
      <c r="F204" s="173">
        <f>J204+N204+R204+V204+Z204+AD204+AH204+AL204</f>
        <v>455</v>
      </c>
      <c r="G204" s="173">
        <f>K204+O204+S204+W204+AA204+AE204+AI204+AM204</f>
        <v>666775</v>
      </c>
      <c r="H204" s="173">
        <f>L204+P204+T204+X204+AB204+AF204+AJ204+AN204</f>
        <v>30</v>
      </c>
      <c r="I204" s="173">
        <f>M204+Q204+U204+Y204+AC204+AG204+AK204+AO204</f>
        <v>90600</v>
      </c>
      <c r="J204" s="173">
        <v>0</v>
      </c>
      <c r="K204" s="173">
        <v>0</v>
      </c>
      <c r="L204" s="173">
        <v>0</v>
      </c>
      <c r="M204" s="173">
        <v>0</v>
      </c>
      <c r="N204" s="173">
        <v>430</v>
      </c>
      <c r="O204" s="173">
        <v>595550</v>
      </c>
      <c r="P204" s="173">
        <v>20</v>
      </c>
      <c r="Q204" s="173">
        <v>79300</v>
      </c>
      <c r="R204" s="173">
        <v>0</v>
      </c>
      <c r="S204" s="173">
        <v>0</v>
      </c>
      <c r="T204" s="173">
        <v>0</v>
      </c>
      <c r="U204" s="173">
        <v>0</v>
      </c>
      <c r="V204" s="173">
        <v>0</v>
      </c>
      <c r="W204" s="173">
        <v>0</v>
      </c>
      <c r="X204" s="173">
        <v>0</v>
      </c>
      <c r="Y204" s="173">
        <v>0</v>
      </c>
      <c r="Z204" s="173">
        <v>10</v>
      </c>
      <c r="AA204" s="173">
        <v>11300</v>
      </c>
      <c r="AB204" s="173">
        <v>10</v>
      </c>
      <c r="AC204" s="173">
        <v>11300</v>
      </c>
      <c r="AD204" s="173">
        <v>15</v>
      </c>
      <c r="AE204" s="173">
        <v>59925</v>
      </c>
      <c r="AF204" s="173">
        <v>0</v>
      </c>
      <c r="AG204" s="173">
        <v>0</v>
      </c>
      <c r="AH204" s="173">
        <v>0</v>
      </c>
      <c r="AI204" s="173">
        <v>0</v>
      </c>
      <c r="AJ204" s="173">
        <v>0</v>
      </c>
      <c r="AK204" s="173">
        <v>0</v>
      </c>
      <c r="AL204" s="173">
        <v>0</v>
      </c>
      <c r="AM204" s="173">
        <v>0</v>
      </c>
      <c r="AN204" s="173">
        <v>0</v>
      </c>
      <c r="AO204" s="173">
        <v>0</v>
      </c>
    </row>
    <row r="205" spans="1:41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41" t="s">
        <v>52</v>
      </c>
      <c r="F205" s="173">
        <f>J205+N205+R205+V205+Z205+AD205+AH205+AL205</f>
        <v>272</v>
      </c>
      <c r="G205" s="173">
        <f>K205+O205+S205+W205+AA205+AE205+AI205+AM205</f>
        <v>25325.16</v>
      </c>
      <c r="H205" s="173">
        <f>L205+P205+T205+X205+AB205+AF205+AJ205+AN205</f>
        <v>840</v>
      </c>
      <c r="I205" s="173">
        <f>M205+Q205+U205+Y205+AC205+AG205+AK205+AO205</f>
        <v>88657</v>
      </c>
      <c r="J205" s="173">
        <v>0</v>
      </c>
      <c r="K205" s="173">
        <v>0</v>
      </c>
      <c r="L205" s="173">
        <v>72</v>
      </c>
      <c r="M205" s="173">
        <v>2100</v>
      </c>
      <c r="N205" s="173">
        <v>48</v>
      </c>
      <c r="O205" s="173">
        <v>4882</v>
      </c>
      <c r="P205" s="173">
        <v>72</v>
      </c>
      <c r="Q205" s="173">
        <v>6180</v>
      </c>
      <c r="R205" s="173">
        <v>38</v>
      </c>
      <c r="S205" s="173">
        <v>3671</v>
      </c>
      <c r="T205" s="173">
        <v>7</v>
      </c>
      <c r="U205" s="173">
        <v>778</v>
      </c>
      <c r="V205" s="173">
        <v>0</v>
      </c>
      <c r="W205" s="173">
        <v>0</v>
      </c>
      <c r="X205" s="173">
        <v>0</v>
      </c>
      <c r="Y205" s="173">
        <v>0</v>
      </c>
      <c r="Z205" s="173">
        <v>12</v>
      </c>
      <c r="AA205" s="173">
        <v>1061</v>
      </c>
      <c r="AB205" s="173">
        <v>84</v>
      </c>
      <c r="AC205" s="173">
        <v>14021</v>
      </c>
      <c r="AD205" s="173">
        <v>0</v>
      </c>
      <c r="AE205" s="173">
        <v>0</v>
      </c>
      <c r="AF205" s="173">
        <v>0</v>
      </c>
      <c r="AG205" s="173">
        <v>0</v>
      </c>
      <c r="AH205" s="173">
        <v>0</v>
      </c>
      <c r="AI205" s="173">
        <v>0</v>
      </c>
      <c r="AJ205" s="173">
        <v>105</v>
      </c>
      <c r="AK205" s="173">
        <v>24450</v>
      </c>
      <c r="AL205" s="173">
        <v>174</v>
      </c>
      <c r="AM205" s="173">
        <v>15711.16</v>
      </c>
      <c r="AN205" s="173">
        <v>500</v>
      </c>
      <c r="AO205" s="173">
        <v>41128</v>
      </c>
    </row>
    <row r="206" spans="1:41" ht="15.75" x14ac:dyDescent="0.25">
      <c r="A206" s="314"/>
      <c r="B206" s="31" t="s">
        <v>338</v>
      </c>
      <c r="C206" s="41" t="s">
        <v>341</v>
      </c>
      <c r="D206" s="41" t="s">
        <v>340</v>
      </c>
      <c r="E206" s="14" t="s">
        <v>18</v>
      </c>
      <c r="F206" s="173">
        <f>J206+N206+R206+V206+Z206+AD206+AH206+AL206</f>
        <v>330</v>
      </c>
      <c r="G206" s="173">
        <f>K206+O206+S206+W206+AA206+AE206+AI206+AM206</f>
        <v>5269</v>
      </c>
      <c r="H206" s="173">
        <f>L206+P206+T206+X206+AB206+AF206+AJ206+AN206</f>
        <v>2270</v>
      </c>
      <c r="I206" s="173">
        <f>M206+Q206+U206+Y206+AC206+AG206+AK206+AO206</f>
        <v>33190</v>
      </c>
      <c r="J206" s="173">
        <v>0</v>
      </c>
      <c r="K206" s="173">
        <v>0</v>
      </c>
      <c r="L206" s="173">
        <v>30</v>
      </c>
      <c r="M206" s="173">
        <v>1050</v>
      </c>
      <c r="N206" s="173">
        <v>0</v>
      </c>
      <c r="O206" s="173">
        <v>0</v>
      </c>
      <c r="P206" s="173">
        <v>30</v>
      </c>
      <c r="Q206" s="173">
        <v>408</v>
      </c>
      <c r="R206" s="173">
        <v>0</v>
      </c>
      <c r="S206" s="173">
        <v>0</v>
      </c>
      <c r="T206" s="173">
        <v>0</v>
      </c>
      <c r="U206" s="173">
        <v>0</v>
      </c>
      <c r="V206" s="173">
        <v>0</v>
      </c>
      <c r="W206" s="173">
        <v>0</v>
      </c>
      <c r="X206" s="173">
        <v>0</v>
      </c>
      <c r="Y206" s="173">
        <v>0</v>
      </c>
      <c r="Z206" s="173">
        <v>0</v>
      </c>
      <c r="AA206" s="173">
        <v>0</v>
      </c>
      <c r="AB206" s="173">
        <v>1260</v>
      </c>
      <c r="AC206" s="173">
        <v>16340</v>
      </c>
      <c r="AD206" s="173">
        <v>0</v>
      </c>
      <c r="AE206" s="173">
        <v>0</v>
      </c>
      <c r="AF206" s="173">
        <v>0</v>
      </c>
      <c r="AG206" s="173">
        <v>0</v>
      </c>
      <c r="AH206" s="173">
        <v>0</v>
      </c>
      <c r="AI206" s="173">
        <v>0</v>
      </c>
      <c r="AJ206" s="173">
        <v>0</v>
      </c>
      <c r="AK206" s="173">
        <v>0</v>
      </c>
      <c r="AL206" s="173">
        <v>330</v>
      </c>
      <c r="AM206" s="173">
        <v>5269</v>
      </c>
      <c r="AN206" s="173">
        <v>950</v>
      </c>
      <c r="AO206" s="173">
        <v>15392</v>
      </c>
    </row>
    <row r="207" spans="1:41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41" t="s">
        <v>10</v>
      </c>
      <c r="F207" s="173">
        <f>J207+N207+R207+V207+Z207+AD207+AH207+AL207</f>
        <v>1133</v>
      </c>
      <c r="G207" s="173">
        <f>K207+O207+S207+W207+AA207+AE207+AI207+AM207</f>
        <v>18496.5</v>
      </c>
      <c r="H207" s="173">
        <f>L207+P207+T207+X207+AB207+AF207+AJ207+AN207</f>
        <v>2675</v>
      </c>
      <c r="I207" s="173">
        <f>M207+Q207+U207+Y207+AC207+AG207+AK207+AO207</f>
        <v>43395</v>
      </c>
      <c r="J207" s="173">
        <v>0</v>
      </c>
      <c r="K207" s="173">
        <v>0</v>
      </c>
      <c r="L207" s="173">
        <v>3</v>
      </c>
      <c r="M207" s="173">
        <v>1095</v>
      </c>
      <c r="N207" s="173">
        <v>75</v>
      </c>
      <c r="O207" s="173">
        <v>5260</v>
      </c>
      <c r="P207" s="173">
        <v>100</v>
      </c>
      <c r="Q207" s="173">
        <v>2000</v>
      </c>
      <c r="R207" s="173">
        <v>630</v>
      </c>
      <c r="S207" s="173">
        <v>7213.5</v>
      </c>
      <c r="T207" s="173">
        <v>2010</v>
      </c>
      <c r="U207" s="173">
        <v>25500</v>
      </c>
      <c r="V207" s="173">
        <v>400</v>
      </c>
      <c r="W207" s="173">
        <v>5600</v>
      </c>
      <c r="X207" s="173">
        <v>0</v>
      </c>
      <c r="Y207" s="173">
        <v>0</v>
      </c>
      <c r="Z207" s="173">
        <v>0</v>
      </c>
      <c r="AA207" s="173">
        <v>0</v>
      </c>
      <c r="AB207" s="173">
        <v>10</v>
      </c>
      <c r="AC207" s="173">
        <v>4200</v>
      </c>
      <c r="AD207" s="173">
        <v>28</v>
      </c>
      <c r="AE207" s="173">
        <v>423</v>
      </c>
      <c r="AF207" s="173">
        <v>500</v>
      </c>
      <c r="AG207" s="173">
        <v>6100</v>
      </c>
      <c r="AH207" s="173">
        <v>0</v>
      </c>
      <c r="AI207" s="173">
        <v>0</v>
      </c>
      <c r="AJ207" s="173">
        <v>52</v>
      </c>
      <c r="AK207" s="173">
        <v>4500</v>
      </c>
      <c r="AL207" s="173">
        <v>0</v>
      </c>
      <c r="AM207" s="173">
        <v>0</v>
      </c>
      <c r="AN207" s="173">
        <v>0</v>
      </c>
      <c r="AO207" s="173">
        <v>0</v>
      </c>
    </row>
    <row r="208" spans="1:41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14" t="s">
        <v>18</v>
      </c>
      <c r="F208" s="173">
        <f>J208+N208+R208+V208+Z208+AD208+AH208+AL208</f>
        <v>64830</v>
      </c>
      <c r="G208" s="173">
        <f>K208+O208+S208+W208+AA208+AE208+AI208+AM208</f>
        <v>249242.01</v>
      </c>
      <c r="H208" s="173">
        <f>L208+P208+T208+X208+AB208+AF208+AJ208+AN208</f>
        <v>15844</v>
      </c>
      <c r="I208" s="173">
        <f>M208+Q208+U208+Y208+AC208+AG208+AK208+AO208</f>
        <v>74910.63</v>
      </c>
      <c r="J208" s="173">
        <v>1660</v>
      </c>
      <c r="K208" s="173">
        <v>2549</v>
      </c>
      <c r="L208" s="173">
        <v>324</v>
      </c>
      <c r="M208" s="173">
        <v>624</v>
      </c>
      <c r="N208" s="173">
        <v>25240</v>
      </c>
      <c r="O208" s="173">
        <v>76509.11</v>
      </c>
      <c r="P208" s="173">
        <v>3520</v>
      </c>
      <c r="Q208" s="173">
        <v>15070</v>
      </c>
      <c r="R208" s="173">
        <v>1960</v>
      </c>
      <c r="S208" s="173">
        <v>5432</v>
      </c>
      <c r="T208" s="173">
        <v>1540</v>
      </c>
      <c r="U208" s="173">
        <v>12167.630000000001</v>
      </c>
      <c r="V208" s="173">
        <v>4220</v>
      </c>
      <c r="W208" s="173">
        <v>12551.8</v>
      </c>
      <c r="X208" s="173">
        <v>1200</v>
      </c>
      <c r="Y208" s="173">
        <v>3662</v>
      </c>
      <c r="Z208" s="173">
        <v>4520</v>
      </c>
      <c r="AA208" s="173">
        <v>19726.66</v>
      </c>
      <c r="AB208" s="173">
        <v>2400</v>
      </c>
      <c r="AC208" s="173">
        <v>10384</v>
      </c>
      <c r="AD208" s="173">
        <v>180</v>
      </c>
      <c r="AE208" s="173">
        <v>369</v>
      </c>
      <c r="AF208" s="173">
        <v>200</v>
      </c>
      <c r="AG208" s="173">
        <v>1000</v>
      </c>
      <c r="AH208" s="173">
        <v>0</v>
      </c>
      <c r="AI208" s="173">
        <v>0</v>
      </c>
      <c r="AJ208" s="173">
        <v>1070</v>
      </c>
      <c r="AK208" s="173">
        <v>8823</v>
      </c>
      <c r="AL208" s="173">
        <v>27050</v>
      </c>
      <c r="AM208" s="173">
        <v>132104.44</v>
      </c>
      <c r="AN208" s="173">
        <v>5590</v>
      </c>
      <c r="AO208" s="173">
        <v>23180</v>
      </c>
    </row>
    <row r="209" spans="1:41" ht="15.75" x14ac:dyDescent="0.25">
      <c r="A209" s="314"/>
      <c r="B209" s="31" t="s">
        <v>345</v>
      </c>
      <c r="C209" s="41" t="s">
        <v>347</v>
      </c>
      <c r="D209" s="41" t="s">
        <v>188</v>
      </c>
      <c r="E209" s="14" t="s">
        <v>18</v>
      </c>
      <c r="F209" s="173">
        <f>J209+N209+R209+V209+Z209+AD209+AH209+AL209</f>
        <v>0</v>
      </c>
      <c r="G209" s="173">
        <f>K209+O209+S209+W209+AA209+AE209+AI209+AM209</f>
        <v>0</v>
      </c>
      <c r="H209" s="173">
        <f>L209+P209+T209+X209+AB209+AF209+AJ209+AN209</f>
        <v>100</v>
      </c>
      <c r="I209" s="173">
        <f>M209+Q209+U209+Y209+AC209+AG209+AK209+AO209</f>
        <v>520</v>
      </c>
      <c r="J209" s="173">
        <v>0</v>
      </c>
      <c r="K209" s="173">
        <v>0</v>
      </c>
      <c r="L209" s="173">
        <v>0</v>
      </c>
      <c r="M209" s="173">
        <v>0</v>
      </c>
      <c r="N209" s="173">
        <v>0</v>
      </c>
      <c r="O209" s="173">
        <v>0</v>
      </c>
      <c r="P209" s="173">
        <v>0</v>
      </c>
      <c r="Q209" s="173">
        <v>0</v>
      </c>
      <c r="R209" s="173">
        <v>0</v>
      </c>
      <c r="S209" s="173">
        <v>0</v>
      </c>
      <c r="T209" s="173">
        <v>0</v>
      </c>
      <c r="U209" s="173">
        <v>0</v>
      </c>
      <c r="V209" s="173">
        <v>0</v>
      </c>
      <c r="W209" s="173">
        <v>0</v>
      </c>
      <c r="X209" s="173">
        <v>0</v>
      </c>
      <c r="Y209" s="173">
        <v>0</v>
      </c>
      <c r="Z209" s="173">
        <v>0</v>
      </c>
      <c r="AA209" s="173">
        <v>0</v>
      </c>
      <c r="AB209" s="173">
        <v>100</v>
      </c>
      <c r="AC209" s="173">
        <v>520</v>
      </c>
      <c r="AD209" s="173">
        <v>0</v>
      </c>
      <c r="AE209" s="173">
        <v>0</v>
      </c>
      <c r="AF209" s="173">
        <v>0</v>
      </c>
      <c r="AG209" s="173">
        <v>0</v>
      </c>
      <c r="AH209" s="173">
        <v>0</v>
      </c>
      <c r="AI209" s="173">
        <v>0</v>
      </c>
      <c r="AJ209" s="173">
        <v>0</v>
      </c>
      <c r="AK209" s="173">
        <v>0</v>
      </c>
      <c r="AL209" s="173">
        <v>0</v>
      </c>
      <c r="AM209" s="173">
        <v>0</v>
      </c>
      <c r="AN209" s="173">
        <v>0</v>
      </c>
      <c r="AO209" s="173">
        <v>0</v>
      </c>
    </row>
    <row r="210" spans="1:41" ht="15.75" x14ac:dyDescent="0.25">
      <c r="A210" s="314"/>
      <c r="B210" s="31" t="s">
        <v>345</v>
      </c>
      <c r="C210" s="41" t="s">
        <v>348</v>
      </c>
      <c r="D210" s="41" t="s">
        <v>188</v>
      </c>
      <c r="E210" s="14" t="s">
        <v>18</v>
      </c>
      <c r="F210" s="173">
        <f>J210+N210+R210+V210+Z210+AD210+AH210+AL210</f>
        <v>220</v>
      </c>
      <c r="G210" s="173">
        <f>K210+O210+S210+W210+AA210+AE210+AI210+AM210</f>
        <v>18194</v>
      </c>
      <c r="H210" s="173">
        <f>L210+P210+T210+X210+AB210+AF210+AJ210+AN210</f>
        <v>450</v>
      </c>
      <c r="I210" s="173">
        <f>M210+Q210+U210+Y210+AC210+AG210+AK210+AO210</f>
        <v>2165</v>
      </c>
      <c r="J210" s="173">
        <v>0</v>
      </c>
      <c r="K210" s="173">
        <v>0</v>
      </c>
      <c r="L210" s="173">
        <v>300</v>
      </c>
      <c r="M210" s="173">
        <v>1170</v>
      </c>
      <c r="N210" s="173">
        <v>0</v>
      </c>
      <c r="O210" s="173">
        <v>0</v>
      </c>
      <c r="P210" s="173">
        <v>0</v>
      </c>
      <c r="Q210" s="173">
        <v>0</v>
      </c>
      <c r="R210" s="173">
        <v>220</v>
      </c>
      <c r="S210" s="173">
        <v>18194</v>
      </c>
      <c r="T210" s="173">
        <v>0</v>
      </c>
      <c r="U210" s="173">
        <v>0</v>
      </c>
      <c r="V210" s="173">
        <v>0</v>
      </c>
      <c r="W210" s="173">
        <v>0</v>
      </c>
      <c r="X210" s="173">
        <v>0</v>
      </c>
      <c r="Y210" s="173">
        <v>0</v>
      </c>
      <c r="Z210" s="173">
        <v>0</v>
      </c>
      <c r="AA210" s="173">
        <v>0</v>
      </c>
      <c r="AB210" s="173">
        <v>100</v>
      </c>
      <c r="AC210" s="173">
        <v>570</v>
      </c>
      <c r="AD210" s="173">
        <v>0</v>
      </c>
      <c r="AE210" s="173">
        <v>0</v>
      </c>
      <c r="AF210" s="173">
        <v>50</v>
      </c>
      <c r="AG210" s="173">
        <v>425</v>
      </c>
      <c r="AH210" s="173">
        <v>0</v>
      </c>
      <c r="AI210" s="173">
        <v>0</v>
      </c>
      <c r="AJ210" s="173">
        <v>0</v>
      </c>
      <c r="AK210" s="173">
        <v>0</v>
      </c>
      <c r="AL210" s="173">
        <v>0</v>
      </c>
      <c r="AM210" s="173">
        <v>0</v>
      </c>
      <c r="AN210" s="173">
        <v>0</v>
      </c>
      <c r="AO210" s="173">
        <v>0</v>
      </c>
    </row>
    <row r="211" spans="1:41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41" t="s">
        <v>509</v>
      </c>
      <c r="F211" s="173">
        <f>J211+N211+R211+V211+Z211+AD211+AH211+AL211</f>
        <v>0</v>
      </c>
      <c r="G211" s="173">
        <f>K211+O211+S211+W211+AA211+AE211+AI211+AM211</f>
        <v>0</v>
      </c>
      <c r="H211" s="173">
        <f>L211+P211+T211+X211+AB211+AF211+AJ211+AN211</f>
        <v>101.5</v>
      </c>
      <c r="I211" s="173">
        <f>M211+Q211+U211+Y211+AC211+AG211+AK211+AO211</f>
        <v>2200</v>
      </c>
      <c r="J211" s="173">
        <v>0</v>
      </c>
      <c r="K211" s="173">
        <v>0</v>
      </c>
      <c r="L211" s="173">
        <v>0</v>
      </c>
      <c r="M211" s="173">
        <v>0</v>
      </c>
      <c r="N211" s="173">
        <v>0</v>
      </c>
      <c r="O211" s="173">
        <v>0</v>
      </c>
      <c r="P211" s="173">
        <v>0.5</v>
      </c>
      <c r="Q211" s="173">
        <v>200</v>
      </c>
      <c r="R211" s="173">
        <v>0</v>
      </c>
      <c r="S211" s="173">
        <v>0</v>
      </c>
      <c r="T211" s="173">
        <v>0</v>
      </c>
      <c r="U211" s="173">
        <v>0</v>
      </c>
      <c r="V211" s="173">
        <v>0</v>
      </c>
      <c r="W211" s="173">
        <v>0</v>
      </c>
      <c r="X211" s="173">
        <v>0</v>
      </c>
      <c r="Y211" s="173">
        <v>0</v>
      </c>
      <c r="Z211" s="173">
        <v>0</v>
      </c>
      <c r="AA211" s="173">
        <v>0</v>
      </c>
      <c r="AB211" s="173">
        <v>1</v>
      </c>
      <c r="AC211" s="173">
        <v>1000</v>
      </c>
      <c r="AD211" s="173">
        <v>0</v>
      </c>
      <c r="AE211" s="173">
        <v>0</v>
      </c>
      <c r="AF211" s="173">
        <v>0</v>
      </c>
      <c r="AG211" s="173">
        <v>0</v>
      </c>
      <c r="AH211" s="173">
        <v>0</v>
      </c>
      <c r="AI211" s="173">
        <v>0</v>
      </c>
      <c r="AJ211" s="173">
        <v>100</v>
      </c>
      <c r="AK211" s="173">
        <v>1000</v>
      </c>
      <c r="AL211" s="173">
        <v>0</v>
      </c>
      <c r="AM211" s="173">
        <v>0</v>
      </c>
      <c r="AN211" s="173">
        <v>0</v>
      </c>
      <c r="AO211" s="173">
        <v>0</v>
      </c>
    </row>
    <row r="212" spans="1:41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41" t="s">
        <v>509</v>
      </c>
      <c r="F212" s="173">
        <f>J212+N212+R212+V212+Z212+AD212+AH212+AL212</f>
        <v>0</v>
      </c>
      <c r="G212" s="173">
        <f>K212+O212+S212+W212+AA212+AE212+AI212+AM212</f>
        <v>0</v>
      </c>
      <c r="H212" s="173">
        <f>L212+P212+T212+X212+AB212+AF212+AJ212+AN212</f>
        <v>101.5</v>
      </c>
      <c r="I212" s="173">
        <f>M212+Q212+U212+Y212+AC212+AG212+AK212+AO212</f>
        <v>7600</v>
      </c>
      <c r="J212" s="173">
        <v>0</v>
      </c>
      <c r="K212" s="173">
        <v>0</v>
      </c>
      <c r="L212" s="173">
        <v>0</v>
      </c>
      <c r="M212" s="173">
        <v>0</v>
      </c>
      <c r="N212" s="173">
        <v>0</v>
      </c>
      <c r="O212" s="173">
        <v>0</v>
      </c>
      <c r="P212" s="173">
        <v>0.5</v>
      </c>
      <c r="Q212" s="173">
        <v>100</v>
      </c>
      <c r="R212" s="173">
        <v>0</v>
      </c>
      <c r="S212" s="173">
        <v>0</v>
      </c>
      <c r="T212" s="173">
        <v>0</v>
      </c>
      <c r="U212" s="173">
        <v>0</v>
      </c>
      <c r="V212" s="173">
        <v>0</v>
      </c>
      <c r="W212" s="173">
        <v>0</v>
      </c>
      <c r="X212" s="173">
        <v>0</v>
      </c>
      <c r="Y212" s="173">
        <v>0</v>
      </c>
      <c r="Z212" s="173">
        <v>0</v>
      </c>
      <c r="AA212" s="173">
        <v>0</v>
      </c>
      <c r="AB212" s="173">
        <v>1</v>
      </c>
      <c r="AC212" s="173">
        <v>500</v>
      </c>
      <c r="AD212" s="173">
        <v>0</v>
      </c>
      <c r="AE212" s="173">
        <v>0</v>
      </c>
      <c r="AF212" s="173">
        <v>0</v>
      </c>
      <c r="AG212" s="173">
        <v>0</v>
      </c>
      <c r="AH212" s="173">
        <v>0</v>
      </c>
      <c r="AI212" s="173">
        <v>0</v>
      </c>
      <c r="AJ212" s="173">
        <v>100</v>
      </c>
      <c r="AK212" s="173">
        <v>7000</v>
      </c>
      <c r="AL212" s="173">
        <v>0</v>
      </c>
      <c r="AM212" s="173">
        <v>0</v>
      </c>
      <c r="AN212" s="173">
        <v>0</v>
      </c>
      <c r="AO212" s="173">
        <v>0</v>
      </c>
    </row>
    <row r="213" spans="1:41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41" t="s">
        <v>52</v>
      </c>
      <c r="F213" s="173">
        <f>J213+N213+R213+V213+Z213+AD213+AH213+AL213</f>
        <v>1034</v>
      </c>
      <c r="G213" s="173">
        <f>K213+O213+S213+W213+AA213+AE213+AI213+AM213</f>
        <v>71096</v>
      </c>
      <c r="H213" s="173">
        <f>L213+P213+T213+X213+AB213+AF213+AJ213+AN213</f>
        <v>1203</v>
      </c>
      <c r="I213" s="173">
        <f>M213+Q213+U213+Y213+AC213+AG213+AK213+AO213</f>
        <v>109948.65000000001</v>
      </c>
      <c r="J213" s="173">
        <v>804</v>
      </c>
      <c r="K213" s="173">
        <v>54053</v>
      </c>
      <c r="L213" s="173">
        <v>310</v>
      </c>
      <c r="M213" s="173">
        <v>55000</v>
      </c>
      <c r="N213" s="173">
        <v>0</v>
      </c>
      <c r="O213" s="173">
        <v>0</v>
      </c>
      <c r="P213" s="173">
        <v>233</v>
      </c>
      <c r="Q213" s="173">
        <v>13935.45</v>
      </c>
      <c r="R213" s="173">
        <v>230</v>
      </c>
      <c r="S213" s="173">
        <v>17043</v>
      </c>
      <c r="T213" s="173">
        <v>0</v>
      </c>
      <c r="U213" s="173">
        <v>0</v>
      </c>
      <c r="V213" s="173">
        <v>0</v>
      </c>
      <c r="W213" s="173">
        <v>0</v>
      </c>
      <c r="X213" s="173">
        <v>0</v>
      </c>
      <c r="Y213" s="173">
        <v>0</v>
      </c>
      <c r="Z213" s="173">
        <v>0</v>
      </c>
      <c r="AA213" s="173">
        <v>0</v>
      </c>
      <c r="AB213" s="173">
        <v>50</v>
      </c>
      <c r="AC213" s="173">
        <v>2500</v>
      </c>
      <c r="AD213" s="173">
        <v>0</v>
      </c>
      <c r="AE213" s="173">
        <v>0</v>
      </c>
      <c r="AF213" s="173">
        <v>0</v>
      </c>
      <c r="AG213" s="173">
        <v>0</v>
      </c>
      <c r="AH213" s="173">
        <v>0</v>
      </c>
      <c r="AI213" s="173">
        <v>0</v>
      </c>
      <c r="AJ213" s="173">
        <v>290</v>
      </c>
      <c r="AK213" s="173">
        <v>17362.900000000001</v>
      </c>
      <c r="AL213" s="173">
        <v>0</v>
      </c>
      <c r="AM213" s="173">
        <v>0</v>
      </c>
      <c r="AN213" s="173">
        <v>320</v>
      </c>
      <c r="AO213" s="173">
        <v>21150.3</v>
      </c>
    </row>
    <row r="214" spans="1:41" ht="15.75" x14ac:dyDescent="0.25">
      <c r="A214" s="314"/>
      <c r="B214" s="31" t="s">
        <v>354</v>
      </c>
      <c r="C214" s="23" t="s">
        <v>357</v>
      </c>
      <c r="D214" s="41" t="s">
        <v>356</v>
      </c>
      <c r="E214" s="41" t="s">
        <v>52</v>
      </c>
      <c r="F214" s="173">
        <f>J214+N214+R214+V214+Z214+AD214+AH214+AL214</f>
        <v>6178</v>
      </c>
      <c r="G214" s="173">
        <f>K214+O214+S214+W214+AA214+AE214+AI214+AM214</f>
        <v>444045.62</v>
      </c>
      <c r="H214" s="173">
        <f>L214+P214+T214+X214+AB214+AF214+AJ214+AN214</f>
        <v>2806</v>
      </c>
      <c r="I214" s="173">
        <f>M214+Q214+U214+Y214+AC214+AG214+AK214+AO214</f>
        <v>295811.88</v>
      </c>
      <c r="J214" s="173">
        <v>0</v>
      </c>
      <c r="K214" s="173">
        <v>0</v>
      </c>
      <c r="L214" s="173">
        <v>100</v>
      </c>
      <c r="M214" s="173">
        <v>10500</v>
      </c>
      <c r="N214" s="173">
        <v>1400</v>
      </c>
      <c r="O214" s="173">
        <v>56000</v>
      </c>
      <c r="P214" s="173">
        <v>116</v>
      </c>
      <c r="Q214" s="173">
        <v>8337.18</v>
      </c>
      <c r="R214" s="173">
        <v>2228</v>
      </c>
      <c r="S214" s="173">
        <v>165777.72</v>
      </c>
      <c r="T214" s="173">
        <v>300</v>
      </c>
      <c r="U214" s="173">
        <v>21800</v>
      </c>
      <c r="V214" s="173">
        <v>0</v>
      </c>
      <c r="W214" s="173">
        <v>0</v>
      </c>
      <c r="X214" s="173">
        <v>700</v>
      </c>
      <c r="Y214" s="173">
        <v>82000</v>
      </c>
      <c r="Z214" s="173">
        <v>0</v>
      </c>
      <c r="AA214" s="173">
        <v>0</v>
      </c>
      <c r="AB214" s="173">
        <v>100</v>
      </c>
      <c r="AC214" s="173">
        <v>6723</v>
      </c>
      <c r="AD214" s="173">
        <v>0</v>
      </c>
      <c r="AE214" s="173">
        <v>0</v>
      </c>
      <c r="AF214" s="173">
        <v>0</v>
      </c>
      <c r="AG214" s="173">
        <v>0</v>
      </c>
      <c r="AH214" s="173">
        <v>0</v>
      </c>
      <c r="AI214" s="173">
        <v>0</v>
      </c>
      <c r="AJ214" s="173">
        <v>0</v>
      </c>
      <c r="AK214" s="173">
        <v>0</v>
      </c>
      <c r="AL214" s="173">
        <v>2550</v>
      </c>
      <c r="AM214" s="173">
        <v>222267.9</v>
      </c>
      <c r="AN214" s="173">
        <v>1490</v>
      </c>
      <c r="AO214" s="173">
        <v>166451.70000000001</v>
      </c>
    </row>
    <row r="215" spans="1:41" ht="15.75" x14ac:dyDescent="0.25">
      <c r="A215" s="314"/>
      <c r="B215" s="31" t="s">
        <v>354</v>
      </c>
      <c r="C215" s="23" t="s">
        <v>358</v>
      </c>
      <c r="D215" s="41" t="s">
        <v>356</v>
      </c>
      <c r="E215" s="41" t="s">
        <v>10</v>
      </c>
      <c r="F215" s="173">
        <f>J215+N215+R215+V215+Z215+AD215+AH215+AL215</f>
        <v>3083</v>
      </c>
      <c r="G215" s="173">
        <f>K215+O215+S215+W215+AA215+AE215+AI215+AM215</f>
        <v>249207.02</v>
      </c>
      <c r="H215" s="173">
        <f>L215+P215+T215+X215+AB215+AF215+AJ215+AN215</f>
        <v>1282</v>
      </c>
      <c r="I215" s="173">
        <f>M215+Q215+U215+Y215+AC215+AG215+AK215+AO215</f>
        <v>102966.5</v>
      </c>
      <c r="J215" s="173">
        <v>419</v>
      </c>
      <c r="K215" s="173">
        <v>48562.1</v>
      </c>
      <c r="L215" s="173">
        <v>200</v>
      </c>
      <c r="M215" s="173">
        <v>13446</v>
      </c>
      <c r="N215" s="173">
        <v>1075</v>
      </c>
      <c r="O215" s="173">
        <v>64980.92</v>
      </c>
      <c r="P215" s="173">
        <v>534</v>
      </c>
      <c r="Q215" s="173">
        <v>51600</v>
      </c>
      <c r="R215" s="173">
        <v>107</v>
      </c>
      <c r="S215" s="173">
        <v>10486</v>
      </c>
      <c r="T215" s="173">
        <v>18</v>
      </c>
      <c r="U215" s="173">
        <v>4500</v>
      </c>
      <c r="V215" s="173">
        <v>515</v>
      </c>
      <c r="W215" s="173">
        <v>45840</v>
      </c>
      <c r="X215" s="173">
        <v>50</v>
      </c>
      <c r="Y215" s="173">
        <v>3361.5</v>
      </c>
      <c r="Z215" s="173">
        <v>0</v>
      </c>
      <c r="AA215" s="173">
        <v>0</v>
      </c>
      <c r="AB215" s="173">
        <v>50</v>
      </c>
      <c r="AC215" s="173">
        <v>4000</v>
      </c>
      <c r="AD215" s="173">
        <v>20</v>
      </c>
      <c r="AE215" s="173">
        <v>2000</v>
      </c>
      <c r="AF215" s="173">
        <v>50</v>
      </c>
      <c r="AG215" s="173">
        <v>2000</v>
      </c>
      <c r="AH215" s="173">
        <v>500</v>
      </c>
      <c r="AI215" s="173">
        <v>49400</v>
      </c>
      <c r="AJ215" s="173">
        <v>280</v>
      </c>
      <c r="AK215" s="173">
        <v>18760</v>
      </c>
      <c r="AL215" s="173">
        <v>447</v>
      </c>
      <c r="AM215" s="173">
        <v>27938</v>
      </c>
      <c r="AN215" s="173">
        <v>100</v>
      </c>
      <c r="AO215" s="173">
        <v>5299</v>
      </c>
    </row>
    <row r="216" spans="1:41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41" t="s">
        <v>10</v>
      </c>
      <c r="F216" s="173">
        <f>J216+N216+R216+V216+Z216+AD216+AH216+AL216</f>
        <v>0</v>
      </c>
      <c r="G216" s="173">
        <f>K216+O216+S216+W216+AA216+AE216+AI216+AM216</f>
        <v>0</v>
      </c>
      <c r="H216" s="173">
        <f>L216+P216+T216+X216+AB216+AF216+AJ216+AN216</f>
        <v>60</v>
      </c>
      <c r="I216" s="173">
        <f>M216+Q216+U216+Y216+AC216+AG216+AK216+AO216</f>
        <v>14400</v>
      </c>
      <c r="J216" s="173">
        <v>0</v>
      </c>
      <c r="K216" s="173">
        <v>0</v>
      </c>
      <c r="L216" s="173">
        <v>0</v>
      </c>
      <c r="M216" s="173">
        <v>0</v>
      </c>
      <c r="N216" s="173">
        <v>0</v>
      </c>
      <c r="O216" s="173">
        <v>0</v>
      </c>
      <c r="P216" s="173">
        <v>0</v>
      </c>
      <c r="Q216" s="173">
        <v>0</v>
      </c>
      <c r="R216" s="173">
        <v>0</v>
      </c>
      <c r="S216" s="173">
        <v>0</v>
      </c>
      <c r="T216" s="173">
        <v>0</v>
      </c>
      <c r="U216" s="173">
        <v>0</v>
      </c>
      <c r="V216" s="173">
        <v>0</v>
      </c>
      <c r="W216" s="173">
        <v>0</v>
      </c>
      <c r="X216" s="173">
        <v>0</v>
      </c>
      <c r="Y216" s="173">
        <v>0</v>
      </c>
      <c r="Z216" s="173">
        <v>0</v>
      </c>
      <c r="AA216" s="173">
        <v>0</v>
      </c>
      <c r="AB216" s="173">
        <v>60</v>
      </c>
      <c r="AC216" s="173">
        <v>14400</v>
      </c>
      <c r="AD216" s="173">
        <v>0</v>
      </c>
      <c r="AE216" s="173">
        <v>0</v>
      </c>
      <c r="AF216" s="173">
        <v>0</v>
      </c>
      <c r="AG216" s="173">
        <v>0</v>
      </c>
      <c r="AH216" s="173">
        <v>0</v>
      </c>
      <c r="AI216" s="173">
        <v>0</v>
      </c>
      <c r="AJ216" s="173">
        <v>0</v>
      </c>
      <c r="AK216" s="173">
        <v>0</v>
      </c>
      <c r="AL216" s="173">
        <v>0</v>
      </c>
      <c r="AM216" s="173">
        <v>0</v>
      </c>
      <c r="AN216" s="173">
        <v>0</v>
      </c>
      <c r="AO216" s="173">
        <v>0</v>
      </c>
    </row>
    <row r="217" spans="1:41" ht="15.75" x14ac:dyDescent="0.25">
      <c r="A217" s="314"/>
      <c r="B217" s="31" t="s">
        <v>362</v>
      </c>
      <c r="C217" s="41" t="s">
        <v>363</v>
      </c>
      <c r="D217" s="41" t="s">
        <v>361</v>
      </c>
      <c r="E217" s="41" t="s">
        <v>10</v>
      </c>
      <c r="F217" s="173">
        <f>J217+N217+R217+V217+Z217+AD217+AH217+AL217</f>
        <v>0</v>
      </c>
      <c r="G217" s="173">
        <f>K217+O217+S217+W217+AA217+AE217+AI217+AM217</f>
        <v>0</v>
      </c>
      <c r="H217" s="173">
        <f>L217+P217+T217+X217+AB217+AF217+AJ217+AN217</f>
        <v>40</v>
      </c>
      <c r="I217" s="173">
        <f>M217+Q217+U217+Y217+AC217+AG217+AK217+AO217</f>
        <v>9200</v>
      </c>
      <c r="J217" s="173">
        <v>0</v>
      </c>
      <c r="K217" s="173">
        <v>0</v>
      </c>
      <c r="L217" s="173">
        <v>0</v>
      </c>
      <c r="M217" s="173">
        <v>0</v>
      </c>
      <c r="N217" s="173">
        <v>0</v>
      </c>
      <c r="O217" s="173">
        <v>0</v>
      </c>
      <c r="P217" s="173">
        <v>0</v>
      </c>
      <c r="Q217" s="173">
        <v>0</v>
      </c>
      <c r="R217" s="173">
        <v>0</v>
      </c>
      <c r="S217" s="173">
        <v>0</v>
      </c>
      <c r="T217" s="173">
        <v>0</v>
      </c>
      <c r="U217" s="173">
        <v>0</v>
      </c>
      <c r="V217" s="173">
        <v>0</v>
      </c>
      <c r="W217" s="173">
        <v>0</v>
      </c>
      <c r="X217" s="173">
        <v>0</v>
      </c>
      <c r="Y217" s="173">
        <v>0</v>
      </c>
      <c r="Z217" s="173">
        <v>0</v>
      </c>
      <c r="AA217" s="173">
        <v>0</v>
      </c>
      <c r="AB217" s="173">
        <v>20</v>
      </c>
      <c r="AC217" s="173">
        <v>4000</v>
      </c>
      <c r="AD217" s="173">
        <v>0</v>
      </c>
      <c r="AE217" s="173">
        <v>0</v>
      </c>
      <c r="AF217" s="173">
        <v>20</v>
      </c>
      <c r="AG217" s="173">
        <v>5200</v>
      </c>
      <c r="AH217" s="173">
        <v>0</v>
      </c>
      <c r="AI217" s="173">
        <v>0</v>
      </c>
      <c r="AJ217" s="173">
        <v>0</v>
      </c>
      <c r="AK217" s="173">
        <v>0</v>
      </c>
      <c r="AL217" s="173">
        <v>0</v>
      </c>
      <c r="AM217" s="173">
        <v>0</v>
      </c>
      <c r="AN217" s="173">
        <v>0</v>
      </c>
      <c r="AO217" s="173">
        <v>0</v>
      </c>
    </row>
    <row r="218" spans="1:41" ht="15.75" x14ac:dyDescent="0.25">
      <c r="A218" s="314"/>
      <c r="B218" s="31" t="s">
        <v>362</v>
      </c>
      <c r="C218" s="41" t="s">
        <v>364</v>
      </c>
      <c r="D218" s="41" t="s">
        <v>361</v>
      </c>
      <c r="E218" s="41" t="s">
        <v>510</v>
      </c>
      <c r="F218" s="173">
        <f>J218+N218+R218+V218+Z218+AD218+AH218+AL218</f>
        <v>0</v>
      </c>
      <c r="G218" s="173">
        <f>K218+O218+S218+W218+AA218+AE218+AI218+AM218</f>
        <v>0</v>
      </c>
      <c r="H218" s="173">
        <f>L218+P218+T218+X218+AB218+AF218+AJ218+AN218</f>
        <v>30</v>
      </c>
      <c r="I218" s="173">
        <f>M218+Q218+U218+Y218+AC218+AG218+AK218+AO218</f>
        <v>900</v>
      </c>
      <c r="J218" s="173">
        <v>0</v>
      </c>
      <c r="K218" s="173">
        <v>0</v>
      </c>
      <c r="L218" s="173">
        <v>0</v>
      </c>
      <c r="M218" s="173">
        <v>0</v>
      </c>
      <c r="N218" s="173">
        <v>0</v>
      </c>
      <c r="O218" s="173">
        <v>0</v>
      </c>
      <c r="P218" s="173">
        <v>0</v>
      </c>
      <c r="Q218" s="173">
        <v>0</v>
      </c>
      <c r="R218" s="173">
        <v>0</v>
      </c>
      <c r="S218" s="173">
        <v>0</v>
      </c>
      <c r="T218" s="173">
        <v>0</v>
      </c>
      <c r="U218" s="173">
        <v>0</v>
      </c>
      <c r="V218" s="173">
        <v>0</v>
      </c>
      <c r="W218" s="173">
        <v>0</v>
      </c>
      <c r="X218" s="173">
        <v>0</v>
      </c>
      <c r="Y218" s="173">
        <v>0</v>
      </c>
      <c r="Z218" s="173">
        <v>0</v>
      </c>
      <c r="AA218" s="173">
        <v>0</v>
      </c>
      <c r="AB218" s="173">
        <v>30</v>
      </c>
      <c r="AC218" s="173">
        <v>900</v>
      </c>
      <c r="AD218" s="173">
        <v>0</v>
      </c>
      <c r="AE218" s="173">
        <v>0</v>
      </c>
      <c r="AF218" s="173">
        <v>0</v>
      </c>
      <c r="AG218" s="173">
        <v>0</v>
      </c>
      <c r="AH218" s="173">
        <v>0</v>
      </c>
      <c r="AI218" s="173">
        <v>0</v>
      </c>
      <c r="AJ218" s="173">
        <v>0</v>
      </c>
      <c r="AK218" s="173">
        <v>0</v>
      </c>
      <c r="AL218" s="173">
        <v>0</v>
      </c>
      <c r="AM218" s="173">
        <v>0</v>
      </c>
      <c r="AN218" s="173">
        <v>0</v>
      </c>
      <c r="AO218" s="173">
        <v>0</v>
      </c>
    </row>
    <row r="219" spans="1:41" ht="15.75" x14ac:dyDescent="0.25">
      <c r="A219" s="314"/>
      <c r="B219" s="31" t="s">
        <v>362</v>
      </c>
      <c r="C219" s="41" t="s">
        <v>514</v>
      </c>
      <c r="D219" s="41" t="s">
        <v>361</v>
      </c>
      <c r="E219" s="41" t="s">
        <v>510</v>
      </c>
      <c r="F219" s="173">
        <f>J219+N219+R219+V219+Z219+AD219+AH219+AL219</f>
        <v>0</v>
      </c>
      <c r="G219" s="173">
        <f>K219+O219+S219+W219+AA219+AE219+AI219+AM219</f>
        <v>0</v>
      </c>
      <c r="H219" s="173">
        <f>L219+P219+T219+X219+AB219+AF219+AJ219+AN219</f>
        <v>430</v>
      </c>
      <c r="I219" s="173">
        <f>M219+Q219+U219+Y219+AC219+AG219+AK219+AO219</f>
        <v>4450</v>
      </c>
      <c r="J219" s="173">
        <v>0</v>
      </c>
      <c r="K219" s="173">
        <v>0</v>
      </c>
      <c r="L219" s="173">
        <v>0</v>
      </c>
      <c r="M219" s="173">
        <v>0</v>
      </c>
      <c r="N219" s="173">
        <v>0</v>
      </c>
      <c r="O219" s="173">
        <v>0</v>
      </c>
      <c r="P219" s="173">
        <v>0</v>
      </c>
      <c r="Q219" s="173">
        <v>0</v>
      </c>
      <c r="R219" s="173">
        <v>0</v>
      </c>
      <c r="S219" s="173">
        <v>0</v>
      </c>
      <c r="T219" s="173">
        <v>0</v>
      </c>
      <c r="U219" s="173">
        <v>0</v>
      </c>
      <c r="V219" s="173">
        <v>0</v>
      </c>
      <c r="W219" s="173">
        <v>0</v>
      </c>
      <c r="X219" s="173">
        <v>0</v>
      </c>
      <c r="Y219" s="173">
        <v>0</v>
      </c>
      <c r="Z219" s="173">
        <v>0</v>
      </c>
      <c r="AA219" s="173">
        <v>0</v>
      </c>
      <c r="AB219" s="173">
        <v>30</v>
      </c>
      <c r="AC219" s="173">
        <v>1000</v>
      </c>
      <c r="AD219" s="173">
        <v>0</v>
      </c>
      <c r="AE219" s="173">
        <v>0</v>
      </c>
      <c r="AF219" s="173">
        <v>300</v>
      </c>
      <c r="AG219" s="173">
        <v>450</v>
      </c>
      <c r="AH219" s="173">
        <v>0</v>
      </c>
      <c r="AI219" s="173">
        <v>0</v>
      </c>
      <c r="AJ219" s="173">
        <v>100</v>
      </c>
      <c r="AK219" s="173">
        <v>3000</v>
      </c>
      <c r="AL219" s="173">
        <v>0</v>
      </c>
      <c r="AM219" s="173">
        <v>0</v>
      </c>
      <c r="AN219" s="173">
        <v>0</v>
      </c>
      <c r="AO219" s="173">
        <v>0</v>
      </c>
    </row>
    <row r="220" spans="1:41" ht="15.75" x14ac:dyDescent="0.25">
      <c r="A220" s="314"/>
      <c r="B220" s="31" t="s">
        <v>362</v>
      </c>
      <c r="C220" s="41" t="s">
        <v>515</v>
      </c>
      <c r="D220" s="41" t="s">
        <v>361</v>
      </c>
      <c r="E220" s="41" t="s">
        <v>10</v>
      </c>
      <c r="F220" s="173">
        <f>J220+N220+R220+V220+Z220+AD220+AH220+AL220</f>
        <v>0</v>
      </c>
      <c r="G220" s="173">
        <f>K220+O220+S220+W220+AA220+AE220+AI220+AM220</f>
        <v>0</v>
      </c>
      <c r="H220" s="173">
        <f>L220+P220+T220+X220+AB220+AF220+AJ220+AN220</f>
        <v>30</v>
      </c>
      <c r="I220" s="173">
        <f>M220+Q220+U220+Y220+AC220+AG220+AK220+AO220</f>
        <v>1500</v>
      </c>
      <c r="J220" s="173">
        <v>0</v>
      </c>
      <c r="K220" s="173">
        <v>0</v>
      </c>
      <c r="L220" s="173">
        <v>0</v>
      </c>
      <c r="M220" s="173">
        <v>0</v>
      </c>
      <c r="N220" s="173">
        <v>0</v>
      </c>
      <c r="O220" s="173">
        <v>0</v>
      </c>
      <c r="P220" s="173">
        <v>0</v>
      </c>
      <c r="Q220" s="173">
        <v>0</v>
      </c>
      <c r="R220" s="173">
        <v>0</v>
      </c>
      <c r="S220" s="173">
        <v>0</v>
      </c>
      <c r="T220" s="173">
        <v>0</v>
      </c>
      <c r="U220" s="173">
        <v>0</v>
      </c>
      <c r="V220" s="173">
        <v>0</v>
      </c>
      <c r="W220" s="173">
        <v>0</v>
      </c>
      <c r="X220" s="173">
        <v>0</v>
      </c>
      <c r="Y220" s="173">
        <v>0</v>
      </c>
      <c r="Z220" s="173">
        <v>0</v>
      </c>
      <c r="AA220" s="173">
        <v>0</v>
      </c>
      <c r="AB220" s="173">
        <v>30</v>
      </c>
      <c r="AC220" s="173">
        <v>1500</v>
      </c>
      <c r="AD220" s="173">
        <v>0</v>
      </c>
      <c r="AE220" s="173">
        <v>0</v>
      </c>
      <c r="AF220" s="173">
        <v>0</v>
      </c>
      <c r="AG220" s="173">
        <v>0</v>
      </c>
      <c r="AH220" s="173">
        <v>0</v>
      </c>
      <c r="AI220" s="173">
        <v>0</v>
      </c>
      <c r="AJ220" s="173">
        <v>0</v>
      </c>
      <c r="AK220" s="173">
        <v>0</v>
      </c>
      <c r="AL220" s="173">
        <v>0</v>
      </c>
      <c r="AM220" s="173">
        <v>0</v>
      </c>
      <c r="AN220" s="173">
        <v>0</v>
      </c>
      <c r="AO220" s="173">
        <v>0</v>
      </c>
    </row>
    <row r="221" spans="1:41" ht="15.75" x14ac:dyDescent="0.25">
      <c r="A221" s="314"/>
      <c r="B221" s="31" t="s">
        <v>362</v>
      </c>
      <c r="C221" s="41" t="s">
        <v>516</v>
      </c>
      <c r="D221" s="41" t="s">
        <v>361</v>
      </c>
      <c r="E221" s="41" t="s">
        <v>10</v>
      </c>
      <c r="F221" s="173">
        <f>J221+N221+R221+V221+Z221+AD221+AH221+AL221</f>
        <v>0</v>
      </c>
      <c r="G221" s="173">
        <f>K221+O221+S221+W221+AA221+AE221+AI221+AM221</f>
        <v>0</v>
      </c>
      <c r="H221" s="173">
        <f>L221+P221+T221+X221+AB221+AF221+AJ221+AN221</f>
        <v>60</v>
      </c>
      <c r="I221" s="173">
        <f>M221+Q221+U221+Y221+AC221+AG221+AK221+AO221</f>
        <v>650</v>
      </c>
      <c r="J221" s="173">
        <v>0</v>
      </c>
      <c r="K221" s="173">
        <v>0</v>
      </c>
      <c r="L221" s="173">
        <v>0</v>
      </c>
      <c r="M221" s="173">
        <v>0</v>
      </c>
      <c r="N221" s="173">
        <v>0</v>
      </c>
      <c r="O221" s="173">
        <v>0</v>
      </c>
      <c r="P221" s="173">
        <v>0</v>
      </c>
      <c r="Q221" s="173">
        <v>0</v>
      </c>
      <c r="R221" s="173">
        <v>0</v>
      </c>
      <c r="S221" s="173">
        <v>0</v>
      </c>
      <c r="T221" s="173">
        <v>50</v>
      </c>
      <c r="U221" s="173">
        <v>250</v>
      </c>
      <c r="V221" s="173">
        <v>0</v>
      </c>
      <c r="W221" s="173">
        <v>0</v>
      </c>
      <c r="X221" s="173">
        <v>0</v>
      </c>
      <c r="Y221" s="173">
        <v>0</v>
      </c>
      <c r="Z221" s="173">
        <v>0</v>
      </c>
      <c r="AA221" s="173">
        <v>0</v>
      </c>
      <c r="AB221" s="173">
        <v>10</v>
      </c>
      <c r="AC221" s="173">
        <v>400</v>
      </c>
      <c r="AD221" s="173">
        <v>0</v>
      </c>
      <c r="AE221" s="173">
        <v>0</v>
      </c>
      <c r="AF221" s="173">
        <v>0</v>
      </c>
      <c r="AG221" s="173">
        <v>0</v>
      </c>
      <c r="AH221" s="173">
        <v>0</v>
      </c>
      <c r="AI221" s="173">
        <v>0</v>
      </c>
      <c r="AJ221" s="173">
        <v>0</v>
      </c>
      <c r="AK221" s="173">
        <v>0</v>
      </c>
      <c r="AL221" s="173">
        <v>0</v>
      </c>
      <c r="AM221" s="173">
        <v>0</v>
      </c>
      <c r="AN221" s="173">
        <v>0</v>
      </c>
      <c r="AO221" s="173">
        <v>0</v>
      </c>
    </row>
    <row r="222" spans="1:41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41" t="s">
        <v>52</v>
      </c>
      <c r="F222" s="173">
        <f>J222+N222+R222+V222+Z222+AD222+AH222+AL222</f>
        <v>31009</v>
      </c>
      <c r="G222" s="173">
        <f>K222+O222+S222+W222+AA222+AE222+AI222+AM222</f>
        <v>218114.24</v>
      </c>
      <c r="H222" s="173">
        <f>L222+P222+T222+X222+AB222+AF222+AJ222+AN222</f>
        <v>32143</v>
      </c>
      <c r="I222" s="173">
        <f>M222+Q222+U222+Y222+AC222+AG222+AK222+AO222</f>
        <v>889411</v>
      </c>
      <c r="J222" s="173">
        <v>420</v>
      </c>
      <c r="K222" s="173">
        <v>4350</v>
      </c>
      <c r="L222" s="173">
        <v>1740</v>
      </c>
      <c r="M222" s="173">
        <v>18800</v>
      </c>
      <c r="N222" s="173">
        <v>4180</v>
      </c>
      <c r="O222" s="173">
        <v>46731</v>
      </c>
      <c r="P222" s="173">
        <v>1580</v>
      </c>
      <c r="Q222" s="173">
        <v>22790</v>
      </c>
      <c r="R222" s="173">
        <v>691</v>
      </c>
      <c r="S222" s="173">
        <v>8908</v>
      </c>
      <c r="T222" s="173">
        <v>1073</v>
      </c>
      <c r="U222" s="173">
        <v>10804.4</v>
      </c>
      <c r="V222" s="173">
        <v>4530</v>
      </c>
      <c r="W222" s="173">
        <v>33938</v>
      </c>
      <c r="X222" s="173">
        <v>350</v>
      </c>
      <c r="Y222" s="173">
        <v>2499.5</v>
      </c>
      <c r="Z222" s="173">
        <v>0</v>
      </c>
      <c r="AA222" s="173">
        <v>0</v>
      </c>
      <c r="AB222" s="173">
        <v>1020</v>
      </c>
      <c r="AC222" s="173">
        <v>7130</v>
      </c>
      <c r="AD222" s="173">
        <v>0</v>
      </c>
      <c r="AE222" s="173">
        <v>0</v>
      </c>
      <c r="AF222" s="173">
        <v>50</v>
      </c>
      <c r="AG222" s="173">
        <v>300</v>
      </c>
      <c r="AH222" s="173">
        <v>1088</v>
      </c>
      <c r="AI222" s="173">
        <v>6462.24</v>
      </c>
      <c r="AJ222" s="173">
        <v>650</v>
      </c>
      <c r="AK222" s="173">
        <v>4308.1000000000004</v>
      </c>
      <c r="AL222" s="173">
        <v>20100</v>
      </c>
      <c r="AM222" s="173">
        <v>117725</v>
      </c>
      <c r="AN222" s="173">
        <v>25680</v>
      </c>
      <c r="AO222" s="173">
        <v>822779</v>
      </c>
    </row>
    <row r="223" spans="1:41" ht="15.75" x14ac:dyDescent="0.25">
      <c r="A223" s="314"/>
      <c r="B223" s="31" t="s">
        <v>365</v>
      </c>
      <c r="C223" s="7" t="s">
        <v>368</v>
      </c>
      <c r="D223" s="7" t="s">
        <v>367</v>
      </c>
      <c r="E223" s="41" t="s">
        <v>52</v>
      </c>
      <c r="F223" s="173">
        <f>J223+N223+R223+V223+Z223+AD223+AH223+AL223</f>
        <v>16716</v>
      </c>
      <c r="G223" s="173">
        <f>K223+O223+S223+W223+AA223+AE223+AI223+AM223</f>
        <v>334529.51</v>
      </c>
      <c r="H223" s="173">
        <f>L223+P223+T223+X223+AB223+AF223+AJ223+AN223</f>
        <v>8835</v>
      </c>
      <c r="I223" s="173">
        <f>M223+Q223+U223+Y223+AC223+AG223+AK223+AO223</f>
        <v>168880</v>
      </c>
      <c r="J223" s="173">
        <v>83</v>
      </c>
      <c r="K223" s="173">
        <v>1783.68</v>
      </c>
      <c r="L223" s="173">
        <v>155</v>
      </c>
      <c r="M223" s="173">
        <v>2425</v>
      </c>
      <c r="N223" s="173">
        <v>1853</v>
      </c>
      <c r="O223" s="173">
        <v>41646.400000000001</v>
      </c>
      <c r="P223" s="173">
        <v>527</v>
      </c>
      <c r="Q223" s="173">
        <v>12340</v>
      </c>
      <c r="R223" s="173">
        <v>1829</v>
      </c>
      <c r="S223" s="173">
        <v>37817</v>
      </c>
      <c r="T223" s="173">
        <v>260</v>
      </c>
      <c r="U223" s="173">
        <v>6267.6</v>
      </c>
      <c r="V223" s="173">
        <v>9251</v>
      </c>
      <c r="W223" s="173">
        <v>183399</v>
      </c>
      <c r="X223" s="173">
        <v>1767</v>
      </c>
      <c r="Y223" s="173">
        <v>37321.4</v>
      </c>
      <c r="Z223" s="173">
        <v>833</v>
      </c>
      <c r="AA223" s="173">
        <v>16526.739999999998</v>
      </c>
      <c r="AB223" s="173">
        <v>450</v>
      </c>
      <c r="AC223" s="173">
        <v>9576</v>
      </c>
      <c r="AD223" s="173">
        <v>7</v>
      </c>
      <c r="AE223" s="173">
        <v>125.69</v>
      </c>
      <c r="AF223" s="173">
        <v>20</v>
      </c>
      <c r="AG223" s="173">
        <v>700</v>
      </c>
      <c r="AH223" s="173">
        <v>2280</v>
      </c>
      <c r="AI223" s="173">
        <v>42965</v>
      </c>
      <c r="AJ223" s="173">
        <v>440</v>
      </c>
      <c r="AK223" s="173">
        <v>7630</v>
      </c>
      <c r="AL223" s="173">
        <v>580</v>
      </c>
      <c r="AM223" s="173">
        <v>10266</v>
      </c>
      <c r="AN223" s="173">
        <v>5216</v>
      </c>
      <c r="AO223" s="173">
        <v>92620</v>
      </c>
    </row>
    <row r="224" spans="1:41" ht="15.75" x14ac:dyDescent="0.25">
      <c r="A224" s="314"/>
      <c r="B224" s="31" t="s">
        <v>365</v>
      </c>
      <c r="C224" s="7" t="s">
        <v>369</v>
      </c>
      <c r="D224" s="7" t="s">
        <v>367</v>
      </c>
      <c r="E224" s="41" t="s">
        <v>52</v>
      </c>
      <c r="F224" s="173">
        <f>J224+N224+R224+V224+Z224+AD224+AH224+AL224</f>
        <v>5356</v>
      </c>
      <c r="G224" s="173">
        <f>K224+O224+S224+W224+AA224+AE224+AI224+AM224</f>
        <v>501610</v>
      </c>
      <c r="H224" s="173">
        <f>L224+P224+T224+X224+AB224+AF224+AJ224+AN224</f>
        <v>1285</v>
      </c>
      <c r="I224" s="173">
        <f>M224+Q224+U224+Y224+AC224+AG224+AK224+AO224</f>
        <v>115700</v>
      </c>
      <c r="J224" s="173">
        <v>0</v>
      </c>
      <c r="K224" s="173">
        <v>0</v>
      </c>
      <c r="L224" s="173">
        <v>135</v>
      </c>
      <c r="M224" s="173">
        <v>14300</v>
      </c>
      <c r="N224" s="173">
        <v>1574</v>
      </c>
      <c r="O224" s="173">
        <v>188880</v>
      </c>
      <c r="P224" s="173">
        <v>140</v>
      </c>
      <c r="Q224" s="173">
        <v>4450</v>
      </c>
      <c r="R224" s="173">
        <v>0</v>
      </c>
      <c r="S224" s="173">
        <v>0</v>
      </c>
      <c r="T224" s="173">
        <v>0</v>
      </c>
      <c r="U224" s="173">
        <v>0</v>
      </c>
      <c r="V224" s="173">
        <v>1532</v>
      </c>
      <c r="W224" s="173">
        <v>176230</v>
      </c>
      <c r="X224" s="173">
        <v>250</v>
      </c>
      <c r="Y224" s="173">
        <v>34750</v>
      </c>
      <c r="Z224" s="173">
        <v>300</v>
      </c>
      <c r="AA224" s="173">
        <v>6000</v>
      </c>
      <c r="AB224" s="173">
        <v>130</v>
      </c>
      <c r="AC224" s="173">
        <v>3500</v>
      </c>
      <c r="AD224" s="173">
        <v>0</v>
      </c>
      <c r="AE224" s="173">
        <v>0</v>
      </c>
      <c r="AF224" s="173">
        <v>0</v>
      </c>
      <c r="AG224" s="173">
        <v>0</v>
      </c>
      <c r="AH224" s="173">
        <v>450</v>
      </c>
      <c r="AI224" s="173">
        <v>55500</v>
      </c>
      <c r="AJ224" s="173">
        <v>120</v>
      </c>
      <c r="AK224" s="173">
        <v>2700</v>
      </c>
      <c r="AL224" s="173">
        <v>1500</v>
      </c>
      <c r="AM224" s="173">
        <v>75000</v>
      </c>
      <c r="AN224" s="173">
        <v>510</v>
      </c>
      <c r="AO224" s="173">
        <v>56000</v>
      </c>
    </row>
    <row r="225" spans="1:41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41" t="s">
        <v>10</v>
      </c>
      <c r="F225" s="173">
        <f>J225+N225+R225+V225+Z225+AD225+AH225+AL225</f>
        <v>0</v>
      </c>
      <c r="G225" s="173">
        <f>K225+O225+S225+W225+AA225+AE225+AI225+AM225</f>
        <v>0</v>
      </c>
      <c r="H225" s="173">
        <f>L225+P225+T225+X225+AB225+AF225+AJ225+AN225</f>
        <v>100</v>
      </c>
      <c r="I225" s="173">
        <f>M225+Q225+U225+Y225+AC225+AG225+AK225+AO225</f>
        <v>17800</v>
      </c>
      <c r="J225" s="173">
        <v>0</v>
      </c>
      <c r="K225" s="173">
        <v>0</v>
      </c>
      <c r="L225" s="173">
        <v>5</v>
      </c>
      <c r="M225" s="173">
        <v>1000</v>
      </c>
      <c r="N225" s="173">
        <v>0</v>
      </c>
      <c r="O225" s="173">
        <v>0</v>
      </c>
      <c r="P225" s="173">
        <v>40</v>
      </c>
      <c r="Q225" s="173">
        <v>4800</v>
      </c>
      <c r="R225" s="173">
        <v>0</v>
      </c>
      <c r="S225" s="173">
        <v>0</v>
      </c>
      <c r="T225" s="173">
        <v>5</v>
      </c>
      <c r="U225" s="173">
        <v>500</v>
      </c>
      <c r="V225" s="173">
        <v>0</v>
      </c>
      <c r="W225" s="173">
        <v>0</v>
      </c>
      <c r="X225" s="173">
        <v>0</v>
      </c>
      <c r="Y225" s="173">
        <v>0</v>
      </c>
      <c r="Z225" s="173">
        <v>0</v>
      </c>
      <c r="AA225" s="173">
        <v>0</v>
      </c>
      <c r="AB225" s="173">
        <v>10</v>
      </c>
      <c r="AC225" s="173">
        <v>2500</v>
      </c>
      <c r="AD225" s="173">
        <v>0</v>
      </c>
      <c r="AE225" s="173">
        <v>0</v>
      </c>
      <c r="AF225" s="173">
        <v>0</v>
      </c>
      <c r="AG225" s="173">
        <v>0</v>
      </c>
      <c r="AH225" s="173">
        <v>0</v>
      </c>
      <c r="AI225" s="173">
        <v>0</v>
      </c>
      <c r="AJ225" s="173">
        <v>40</v>
      </c>
      <c r="AK225" s="173">
        <v>9000</v>
      </c>
      <c r="AL225" s="173">
        <v>0</v>
      </c>
      <c r="AM225" s="173">
        <v>0</v>
      </c>
      <c r="AN225" s="173">
        <v>0</v>
      </c>
      <c r="AO225" s="173">
        <v>0</v>
      </c>
    </row>
    <row r="226" spans="1:41" ht="15.75" x14ac:dyDescent="0.25">
      <c r="A226" s="314"/>
      <c r="B226" s="31" t="s">
        <v>370</v>
      </c>
      <c r="C226" s="41" t="s">
        <v>372</v>
      </c>
      <c r="D226" s="41" t="s">
        <v>162</v>
      </c>
      <c r="E226" s="41" t="s">
        <v>10</v>
      </c>
      <c r="F226" s="173">
        <f>J226+N226+R226+V226+Z226+AD226+AH226+AL226</f>
        <v>0</v>
      </c>
      <c r="G226" s="173">
        <f>K226+O226+S226+W226+AA226+AE226+AI226+AM226</f>
        <v>0</v>
      </c>
      <c r="H226" s="173">
        <f>L226+P226+T226+X226+AB226+AF226+AJ226+AN226</f>
        <v>76</v>
      </c>
      <c r="I226" s="173">
        <f>M226+Q226+U226+Y226+AC226+AG226+AK226+AO226</f>
        <v>5770</v>
      </c>
      <c r="J226" s="173">
        <v>0</v>
      </c>
      <c r="K226" s="173">
        <v>0</v>
      </c>
      <c r="L226" s="173">
        <v>0</v>
      </c>
      <c r="M226" s="173">
        <v>0</v>
      </c>
      <c r="N226" s="173">
        <v>0</v>
      </c>
      <c r="O226" s="173">
        <v>0</v>
      </c>
      <c r="P226" s="173">
        <v>5</v>
      </c>
      <c r="Q226" s="173">
        <v>1800</v>
      </c>
      <c r="R226" s="173">
        <v>0</v>
      </c>
      <c r="S226" s="173">
        <v>0</v>
      </c>
      <c r="T226" s="173">
        <v>60</v>
      </c>
      <c r="U226" s="173">
        <v>1300</v>
      </c>
      <c r="V226" s="173">
        <v>0</v>
      </c>
      <c r="W226" s="173">
        <v>0</v>
      </c>
      <c r="X226" s="173">
        <v>0</v>
      </c>
      <c r="Y226" s="173">
        <v>0</v>
      </c>
      <c r="Z226" s="173">
        <v>0</v>
      </c>
      <c r="AA226" s="173">
        <v>0</v>
      </c>
      <c r="AB226" s="173">
        <v>10</v>
      </c>
      <c r="AC226" s="173">
        <v>2600</v>
      </c>
      <c r="AD226" s="173">
        <v>0</v>
      </c>
      <c r="AE226" s="173">
        <v>0</v>
      </c>
      <c r="AF226" s="173">
        <v>0</v>
      </c>
      <c r="AG226" s="173">
        <v>0</v>
      </c>
      <c r="AH226" s="173">
        <v>0</v>
      </c>
      <c r="AI226" s="173">
        <v>0</v>
      </c>
      <c r="AJ226" s="173">
        <v>0</v>
      </c>
      <c r="AK226" s="173">
        <v>0</v>
      </c>
      <c r="AL226" s="173">
        <v>0</v>
      </c>
      <c r="AM226" s="173">
        <v>0</v>
      </c>
      <c r="AN226" s="173">
        <v>1</v>
      </c>
      <c r="AO226" s="173">
        <v>70</v>
      </c>
    </row>
    <row r="227" spans="1:41" ht="15.75" x14ac:dyDescent="0.25">
      <c r="A227" s="314">
        <v>72</v>
      </c>
      <c r="B227" s="3" t="s">
        <v>373</v>
      </c>
      <c r="C227" s="31" t="s">
        <v>374</v>
      </c>
      <c r="D227" s="31" t="s">
        <v>162</v>
      </c>
      <c r="E227" s="41" t="s">
        <v>52</v>
      </c>
      <c r="F227" s="173">
        <f>J227+N227+R227+V227+Z227+AD227+AH227+AL227</f>
        <v>4200</v>
      </c>
      <c r="G227" s="173">
        <f>K227+O227+S227+W227+AA227+AE227+AI227+AM227</f>
        <v>35478.699999999997</v>
      </c>
      <c r="H227" s="173">
        <f>L227+P227+T227+X227+AB227+AF227+AJ227+AN227</f>
        <v>2902</v>
      </c>
      <c r="I227" s="173">
        <f>M227+Q227+U227+Y227+AC227+AG227+AK227+AO227</f>
        <v>11607</v>
      </c>
      <c r="J227" s="173">
        <v>0</v>
      </c>
      <c r="K227" s="173">
        <v>0</v>
      </c>
      <c r="L227" s="173">
        <v>0</v>
      </c>
      <c r="M227" s="173">
        <v>0</v>
      </c>
      <c r="N227" s="173">
        <v>30</v>
      </c>
      <c r="O227" s="173">
        <v>111</v>
      </c>
      <c r="P227" s="173">
        <v>120</v>
      </c>
      <c r="Q227" s="173">
        <v>484</v>
      </c>
      <c r="R227" s="173">
        <v>2260</v>
      </c>
      <c r="S227" s="173">
        <v>21369.7</v>
      </c>
      <c r="T227" s="173">
        <v>160</v>
      </c>
      <c r="U227" s="173">
        <v>2350</v>
      </c>
      <c r="V227" s="173">
        <v>700</v>
      </c>
      <c r="W227" s="173">
        <v>5700</v>
      </c>
      <c r="X227" s="173">
        <v>200</v>
      </c>
      <c r="Y227" s="173">
        <v>1800</v>
      </c>
      <c r="Z227" s="173">
        <v>0</v>
      </c>
      <c r="AA227" s="173">
        <v>0</v>
      </c>
      <c r="AB227" s="173">
        <v>70</v>
      </c>
      <c r="AC227" s="173">
        <v>2985</v>
      </c>
      <c r="AD227" s="173">
        <v>410</v>
      </c>
      <c r="AE227" s="173">
        <v>2870</v>
      </c>
      <c r="AF227" s="173">
        <v>20</v>
      </c>
      <c r="AG227" s="173">
        <v>100</v>
      </c>
      <c r="AH227" s="173">
        <v>80</v>
      </c>
      <c r="AI227" s="173">
        <v>1432</v>
      </c>
      <c r="AJ227" s="173">
        <v>1432</v>
      </c>
      <c r="AK227" s="173">
        <v>600</v>
      </c>
      <c r="AL227" s="173">
        <v>720</v>
      </c>
      <c r="AM227" s="173">
        <v>3996</v>
      </c>
      <c r="AN227" s="173">
        <v>900</v>
      </c>
      <c r="AO227" s="173">
        <v>3288</v>
      </c>
    </row>
    <row r="228" spans="1:41" ht="15.75" x14ac:dyDescent="0.25">
      <c r="A228" s="314"/>
      <c r="B228" s="3" t="s">
        <v>373</v>
      </c>
      <c r="C228" s="31" t="s">
        <v>375</v>
      </c>
      <c r="D228" s="31" t="s">
        <v>162</v>
      </c>
      <c r="E228" s="41" t="s">
        <v>52</v>
      </c>
      <c r="F228" s="173">
        <f>J228+N228+R228+V228+Z228+AD228+AH228+AL228</f>
        <v>2520</v>
      </c>
      <c r="G228" s="173">
        <f>K228+O228+S228+W228+AA228+AE228+AI228+AM228</f>
        <v>26820</v>
      </c>
      <c r="H228" s="173">
        <f>L228+P228+T228+X228+AB228+AF228+AJ228+AN228</f>
        <v>1640</v>
      </c>
      <c r="I228" s="173">
        <f>M228+Q228+U228+Y228+AC228+AG228+AK228+AO228</f>
        <v>26726.5</v>
      </c>
      <c r="J228" s="173">
        <v>0</v>
      </c>
      <c r="K228" s="173">
        <v>0</v>
      </c>
      <c r="L228" s="173">
        <v>50</v>
      </c>
      <c r="M228" s="173">
        <v>166.5</v>
      </c>
      <c r="N228" s="173">
        <v>2520</v>
      </c>
      <c r="O228" s="173">
        <v>26820</v>
      </c>
      <c r="P228" s="173">
        <v>50</v>
      </c>
      <c r="Q228" s="173">
        <v>1000</v>
      </c>
      <c r="R228" s="173">
        <v>0</v>
      </c>
      <c r="S228" s="173">
        <v>0</v>
      </c>
      <c r="T228" s="173">
        <v>0</v>
      </c>
      <c r="U228" s="173">
        <v>0</v>
      </c>
      <c r="V228" s="173">
        <v>0</v>
      </c>
      <c r="W228" s="173">
        <v>0</v>
      </c>
      <c r="X228" s="173">
        <v>0</v>
      </c>
      <c r="Y228" s="173">
        <v>0</v>
      </c>
      <c r="Z228" s="173">
        <v>0</v>
      </c>
      <c r="AA228" s="173">
        <v>0</v>
      </c>
      <c r="AB228" s="173">
        <v>110</v>
      </c>
      <c r="AC228" s="173">
        <v>4700</v>
      </c>
      <c r="AD228" s="173">
        <v>0</v>
      </c>
      <c r="AE228" s="173">
        <v>0</v>
      </c>
      <c r="AF228" s="173">
        <v>0</v>
      </c>
      <c r="AG228" s="173">
        <v>0</v>
      </c>
      <c r="AH228" s="173">
        <v>0</v>
      </c>
      <c r="AI228" s="173">
        <v>0</v>
      </c>
      <c r="AJ228" s="173">
        <v>20</v>
      </c>
      <c r="AK228" s="173">
        <v>0</v>
      </c>
      <c r="AL228" s="173">
        <v>0</v>
      </c>
      <c r="AM228" s="173">
        <v>0</v>
      </c>
      <c r="AN228" s="173">
        <v>1410</v>
      </c>
      <c r="AO228" s="173">
        <v>20860</v>
      </c>
    </row>
    <row r="229" spans="1:41" ht="15.75" x14ac:dyDescent="0.25">
      <c r="A229" s="314"/>
      <c r="B229" s="3" t="s">
        <v>373</v>
      </c>
      <c r="C229" s="31" t="s">
        <v>376</v>
      </c>
      <c r="D229" s="31" t="s">
        <v>162</v>
      </c>
      <c r="E229" s="41" t="s">
        <v>52</v>
      </c>
      <c r="F229" s="173">
        <f>J229+N229+R229+V229+Z229+AD229+AH229+AL229</f>
        <v>0</v>
      </c>
      <c r="G229" s="173">
        <f>K229+O229+S229+W229+AA229+AE229+AI229+AM229</f>
        <v>0</v>
      </c>
      <c r="H229" s="173">
        <f>L229+P229+T229+X229+AB229+AF229+AJ229+AN229</f>
        <v>50</v>
      </c>
      <c r="I229" s="173">
        <f>M229+Q229+U229+Y229+AC229+AG229+AK229+AO229</f>
        <v>3500</v>
      </c>
      <c r="J229" s="173">
        <v>0</v>
      </c>
      <c r="K229" s="173">
        <v>0</v>
      </c>
      <c r="L229" s="173">
        <v>0</v>
      </c>
      <c r="M229" s="173">
        <v>0</v>
      </c>
      <c r="N229" s="173">
        <v>0</v>
      </c>
      <c r="O229" s="173">
        <v>0</v>
      </c>
      <c r="P229" s="173">
        <v>0</v>
      </c>
      <c r="Q229" s="173">
        <v>0</v>
      </c>
      <c r="R229" s="173">
        <v>0</v>
      </c>
      <c r="S229" s="173">
        <v>0</v>
      </c>
      <c r="T229" s="173">
        <v>0</v>
      </c>
      <c r="U229" s="173">
        <v>0</v>
      </c>
      <c r="V229" s="173">
        <v>0</v>
      </c>
      <c r="W229" s="173">
        <v>0</v>
      </c>
      <c r="X229" s="173">
        <v>0</v>
      </c>
      <c r="Y229" s="173">
        <v>0</v>
      </c>
      <c r="Z229" s="173">
        <v>0</v>
      </c>
      <c r="AA229" s="173">
        <v>0</v>
      </c>
      <c r="AB229" s="173">
        <v>50</v>
      </c>
      <c r="AC229" s="173">
        <v>3500</v>
      </c>
      <c r="AD229" s="173">
        <v>0</v>
      </c>
      <c r="AE229" s="173">
        <v>0</v>
      </c>
      <c r="AF229" s="173">
        <v>0</v>
      </c>
      <c r="AG229" s="173">
        <v>0</v>
      </c>
      <c r="AH229" s="173">
        <v>0</v>
      </c>
      <c r="AI229" s="173">
        <v>0</v>
      </c>
      <c r="AJ229" s="173">
        <v>0</v>
      </c>
      <c r="AK229" s="173">
        <v>0</v>
      </c>
      <c r="AL229" s="173">
        <v>0</v>
      </c>
      <c r="AM229" s="173">
        <v>0</v>
      </c>
      <c r="AN229" s="173">
        <v>0</v>
      </c>
      <c r="AO229" s="173">
        <v>0</v>
      </c>
    </row>
    <row r="230" spans="1:41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14" t="s">
        <v>18</v>
      </c>
      <c r="F230" s="173">
        <f>J230+N230+R230+V230+Z230+AD230+AH230+AL230</f>
        <v>518</v>
      </c>
      <c r="G230" s="173">
        <f>K230+O230+S230+W230+AA230+AE230+AI230+AM230</f>
        <v>26550</v>
      </c>
      <c r="H230" s="173">
        <f>L230+P230+T230+X230+AB230+AF230+AJ230+AN230</f>
        <v>1594</v>
      </c>
      <c r="I230" s="173">
        <f>M230+Q230+U230+Y230+AC230+AG230+AK230+AO230</f>
        <v>32300</v>
      </c>
      <c r="J230" s="173">
        <v>490</v>
      </c>
      <c r="K230" s="173">
        <v>24750</v>
      </c>
      <c r="L230" s="173">
        <v>1554</v>
      </c>
      <c r="M230" s="173">
        <v>30300</v>
      </c>
      <c r="N230" s="173">
        <v>0</v>
      </c>
      <c r="O230" s="173">
        <v>0</v>
      </c>
      <c r="P230" s="173">
        <v>0</v>
      </c>
      <c r="Q230" s="173">
        <v>0</v>
      </c>
      <c r="R230" s="173">
        <v>0</v>
      </c>
      <c r="S230" s="173">
        <v>0</v>
      </c>
      <c r="T230" s="173">
        <v>0</v>
      </c>
      <c r="U230" s="173">
        <v>0</v>
      </c>
      <c r="V230" s="173">
        <v>0</v>
      </c>
      <c r="W230" s="173">
        <v>0</v>
      </c>
      <c r="X230" s="173">
        <v>0</v>
      </c>
      <c r="Y230" s="173">
        <v>0</v>
      </c>
      <c r="Z230" s="173">
        <v>28</v>
      </c>
      <c r="AA230" s="173">
        <v>1800</v>
      </c>
      <c r="AB230" s="173">
        <v>40</v>
      </c>
      <c r="AC230" s="173">
        <v>2000</v>
      </c>
      <c r="AD230" s="173">
        <v>0</v>
      </c>
      <c r="AE230" s="173">
        <v>0</v>
      </c>
      <c r="AF230" s="173">
        <v>0</v>
      </c>
      <c r="AG230" s="173">
        <v>0</v>
      </c>
      <c r="AH230" s="173">
        <v>0</v>
      </c>
      <c r="AI230" s="173">
        <v>0</v>
      </c>
      <c r="AJ230" s="173">
        <v>0</v>
      </c>
      <c r="AK230" s="173">
        <v>0</v>
      </c>
      <c r="AL230" s="173">
        <v>0</v>
      </c>
      <c r="AM230" s="173">
        <v>0</v>
      </c>
      <c r="AN230" s="173">
        <v>0</v>
      </c>
      <c r="AO230" s="173">
        <v>0</v>
      </c>
    </row>
    <row r="231" spans="1:41" ht="15.75" x14ac:dyDescent="0.25">
      <c r="A231" s="314"/>
      <c r="B231" s="31" t="s">
        <v>379</v>
      </c>
      <c r="C231" s="41" t="s">
        <v>380</v>
      </c>
      <c r="D231" s="41" t="s">
        <v>51</v>
      </c>
      <c r="E231" s="14" t="s">
        <v>18</v>
      </c>
      <c r="F231" s="173">
        <f>J231+N231+R231+V231+Z231+AD231+AH231+AL231</f>
        <v>0</v>
      </c>
      <c r="G231" s="173">
        <f>K231+O231+S231+W231+AA231+AE231+AI231+AM231</f>
        <v>0</v>
      </c>
      <c r="H231" s="173">
        <f>L231+P231+T231+X231+AB231+AF231+AJ231+AN231</f>
        <v>608</v>
      </c>
      <c r="I231" s="173">
        <f>M231+Q231+U231+Y231+AC231+AG231+AK231+AO231</f>
        <v>83748</v>
      </c>
      <c r="J231" s="173">
        <v>0</v>
      </c>
      <c r="K231" s="173">
        <v>0</v>
      </c>
      <c r="L231" s="173">
        <v>0</v>
      </c>
      <c r="M231" s="173">
        <v>0</v>
      </c>
      <c r="N231" s="173">
        <v>0</v>
      </c>
      <c r="O231" s="173">
        <v>0</v>
      </c>
      <c r="P231" s="173">
        <v>0</v>
      </c>
      <c r="Q231" s="173">
        <v>0</v>
      </c>
      <c r="R231" s="173">
        <v>0</v>
      </c>
      <c r="S231" s="173">
        <v>0</v>
      </c>
      <c r="T231" s="173">
        <v>0</v>
      </c>
      <c r="U231" s="173">
        <v>0</v>
      </c>
      <c r="V231" s="173">
        <v>0</v>
      </c>
      <c r="W231" s="173">
        <v>0</v>
      </c>
      <c r="X231" s="173">
        <v>0</v>
      </c>
      <c r="Y231" s="173">
        <v>0</v>
      </c>
      <c r="Z231" s="173">
        <v>0</v>
      </c>
      <c r="AA231" s="173">
        <v>0</v>
      </c>
      <c r="AB231" s="173">
        <v>28</v>
      </c>
      <c r="AC231" s="173">
        <v>3998</v>
      </c>
      <c r="AD231" s="173">
        <v>0</v>
      </c>
      <c r="AE231" s="173">
        <v>0</v>
      </c>
      <c r="AF231" s="173">
        <v>100</v>
      </c>
      <c r="AG231" s="173">
        <v>1750</v>
      </c>
      <c r="AH231" s="173">
        <v>0</v>
      </c>
      <c r="AI231" s="173">
        <v>0</v>
      </c>
      <c r="AJ231" s="173">
        <v>0</v>
      </c>
      <c r="AK231" s="173">
        <v>0</v>
      </c>
      <c r="AL231" s="173">
        <v>0</v>
      </c>
      <c r="AM231" s="173">
        <v>0</v>
      </c>
      <c r="AN231" s="173">
        <v>480</v>
      </c>
      <c r="AO231" s="173">
        <v>78000</v>
      </c>
    </row>
    <row r="232" spans="1:41" ht="15.75" x14ac:dyDescent="0.25">
      <c r="A232" s="314"/>
      <c r="B232" s="31" t="s">
        <v>379</v>
      </c>
      <c r="C232" s="41" t="s">
        <v>381</v>
      </c>
      <c r="D232" s="41" t="s">
        <v>51</v>
      </c>
      <c r="E232" s="14" t="s">
        <v>18</v>
      </c>
      <c r="F232" s="173">
        <f>J232+N232+R232+V232+Z232+AD232+AH232+AL232</f>
        <v>0</v>
      </c>
      <c r="G232" s="173">
        <f>K232+O232+S232+W232+AA232+AE232+AI232+AM232</f>
        <v>0</v>
      </c>
      <c r="H232" s="173">
        <f>L232+P232+T232+X232+AB232+AF232+AJ232+AN232</f>
        <v>10</v>
      </c>
      <c r="I232" s="173">
        <f>M232+Q232+U232+Y232+AC232+AG232+AK232+AO232</f>
        <v>1560</v>
      </c>
      <c r="J232" s="173">
        <v>0</v>
      </c>
      <c r="K232" s="173">
        <v>0</v>
      </c>
      <c r="L232" s="173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173">
        <v>0</v>
      </c>
      <c r="S232" s="173">
        <v>0</v>
      </c>
      <c r="T232" s="173">
        <v>0</v>
      </c>
      <c r="U232" s="173">
        <v>0</v>
      </c>
      <c r="V232" s="173">
        <v>0</v>
      </c>
      <c r="W232" s="173">
        <v>0</v>
      </c>
      <c r="X232" s="173">
        <v>0</v>
      </c>
      <c r="Y232" s="173">
        <v>0</v>
      </c>
      <c r="Z232" s="173">
        <v>0</v>
      </c>
      <c r="AA232" s="173">
        <v>0</v>
      </c>
      <c r="AB232" s="173">
        <v>10</v>
      </c>
      <c r="AC232" s="173">
        <v>1560</v>
      </c>
      <c r="AD232" s="173">
        <v>0</v>
      </c>
      <c r="AE232" s="173">
        <v>0</v>
      </c>
      <c r="AF232" s="173">
        <v>0</v>
      </c>
      <c r="AG232" s="173">
        <v>0</v>
      </c>
      <c r="AH232" s="173">
        <v>0</v>
      </c>
      <c r="AI232" s="173">
        <v>0</v>
      </c>
      <c r="AJ232" s="173">
        <v>0</v>
      </c>
      <c r="AK232" s="173">
        <v>0</v>
      </c>
      <c r="AL232" s="173">
        <v>0</v>
      </c>
      <c r="AM232" s="173">
        <v>0</v>
      </c>
      <c r="AN232" s="173">
        <v>0</v>
      </c>
      <c r="AO232" s="173">
        <v>0</v>
      </c>
    </row>
    <row r="233" spans="1:41" ht="15.75" x14ac:dyDescent="0.25">
      <c r="A233" s="314"/>
      <c r="B233" s="31" t="s">
        <v>379</v>
      </c>
      <c r="C233" s="41" t="s">
        <v>382</v>
      </c>
      <c r="D233" s="41" t="s">
        <v>51</v>
      </c>
      <c r="E233" s="14" t="s">
        <v>18</v>
      </c>
      <c r="F233" s="173">
        <f>J233+N233+R233+V233+Z233+AD233+AH233+AL233</f>
        <v>140</v>
      </c>
      <c r="G233" s="173">
        <f>K233+O233+S233+W233+AA233+AE233+AI233+AM233</f>
        <v>8310</v>
      </c>
      <c r="H233" s="173">
        <f>L233+P233+T233+X233+AB233+AF233+AJ233+AN233</f>
        <v>160</v>
      </c>
      <c r="I233" s="173">
        <f>M233+Q233+U233+Y233+AC233+AG233+AK233+AO233</f>
        <v>19780</v>
      </c>
      <c r="J233" s="173">
        <v>0</v>
      </c>
      <c r="K233" s="173">
        <v>0</v>
      </c>
      <c r="L233" s="173">
        <v>0</v>
      </c>
      <c r="M233" s="173">
        <v>0</v>
      </c>
      <c r="N233" s="173">
        <v>84</v>
      </c>
      <c r="O233" s="173">
        <v>4980</v>
      </c>
      <c r="P233" s="173">
        <v>150</v>
      </c>
      <c r="Q233" s="173">
        <v>18000</v>
      </c>
      <c r="R233" s="173">
        <v>0</v>
      </c>
      <c r="S233" s="173">
        <v>0</v>
      </c>
      <c r="T233" s="173">
        <v>0</v>
      </c>
      <c r="U233" s="173">
        <v>0</v>
      </c>
      <c r="V233" s="173">
        <v>0</v>
      </c>
      <c r="W233" s="173">
        <v>0</v>
      </c>
      <c r="X233" s="173">
        <v>0</v>
      </c>
      <c r="Y233" s="173">
        <v>0</v>
      </c>
      <c r="Z233" s="173">
        <v>56</v>
      </c>
      <c r="AA233" s="173">
        <v>3330</v>
      </c>
      <c r="AB233" s="173">
        <v>10</v>
      </c>
      <c r="AC233" s="173">
        <v>1780</v>
      </c>
      <c r="AD233" s="173">
        <v>0</v>
      </c>
      <c r="AE233" s="173">
        <v>0</v>
      </c>
      <c r="AF233" s="173">
        <v>0</v>
      </c>
      <c r="AG233" s="173">
        <v>0</v>
      </c>
      <c r="AH233" s="173">
        <v>0</v>
      </c>
      <c r="AI233" s="173">
        <v>0</v>
      </c>
      <c r="AJ233" s="173">
        <v>0</v>
      </c>
      <c r="AK233" s="173">
        <v>0</v>
      </c>
      <c r="AL233" s="173">
        <v>0</v>
      </c>
      <c r="AM233" s="173">
        <v>0</v>
      </c>
      <c r="AN233" s="173">
        <v>0</v>
      </c>
      <c r="AO233" s="173">
        <v>0</v>
      </c>
    </row>
    <row r="234" spans="1:41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6" t="s">
        <v>10</v>
      </c>
      <c r="F234" s="173">
        <f>J234+N234+R234+V234+Z234+AD234+AH234+AL234</f>
        <v>0</v>
      </c>
      <c r="G234" s="173">
        <f>K234+O234+S234+W234+AA234+AE234+AI234+AM234</f>
        <v>0</v>
      </c>
      <c r="H234" s="173">
        <f>L234+P234+T234+X234+AB234+AF234+AJ234+AN234</f>
        <v>50</v>
      </c>
      <c r="I234" s="173">
        <f>M234+Q234+U234+Y234+AC234+AG234+AK234+AO234</f>
        <v>10000</v>
      </c>
      <c r="J234" s="173">
        <v>0</v>
      </c>
      <c r="K234" s="173">
        <v>0</v>
      </c>
      <c r="L234" s="173">
        <v>20</v>
      </c>
      <c r="M234" s="173">
        <v>5800</v>
      </c>
      <c r="N234" s="173">
        <v>0</v>
      </c>
      <c r="O234" s="173">
        <v>0</v>
      </c>
      <c r="P234" s="173">
        <v>0</v>
      </c>
      <c r="Q234" s="173">
        <v>0</v>
      </c>
      <c r="R234" s="173">
        <v>0</v>
      </c>
      <c r="S234" s="173">
        <v>0</v>
      </c>
      <c r="T234" s="173">
        <v>0</v>
      </c>
      <c r="U234" s="173">
        <v>0</v>
      </c>
      <c r="V234" s="173">
        <v>0</v>
      </c>
      <c r="W234" s="173">
        <v>0</v>
      </c>
      <c r="X234" s="173">
        <v>0</v>
      </c>
      <c r="Y234" s="173">
        <v>0</v>
      </c>
      <c r="Z234" s="173">
        <v>0</v>
      </c>
      <c r="AA234" s="173">
        <v>0</v>
      </c>
      <c r="AB234" s="173">
        <v>30</v>
      </c>
      <c r="AC234" s="173">
        <v>4200</v>
      </c>
      <c r="AD234" s="173">
        <v>0</v>
      </c>
      <c r="AE234" s="173">
        <v>0</v>
      </c>
      <c r="AF234" s="173">
        <v>0</v>
      </c>
      <c r="AG234" s="173">
        <v>0</v>
      </c>
      <c r="AH234" s="173">
        <v>0</v>
      </c>
      <c r="AI234" s="173">
        <v>0</v>
      </c>
      <c r="AJ234" s="173">
        <v>0</v>
      </c>
      <c r="AK234" s="173">
        <v>0</v>
      </c>
      <c r="AL234" s="173">
        <v>0</v>
      </c>
      <c r="AM234" s="173">
        <v>0</v>
      </c>
      <c r="AN234" s="173">
        <v>0</v>
      </c>
      <c r="AO234" s="173">
        <v>0</v>
      </c>
    </row>
    <row r="235" spans="1:41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14" t="s">
        <v>18</v>
      </c>
      <c r="F235" s="173">
        <f>J235+N235+R235+V235+Z235+AD235+AH235+AL235</f>
        <v>0</v>
      </c>
      <c r="G235" s="173">
        <f>K235+O235+S235+W235+AA235+AE235+AI235+AM235</f>
        <v>0</v>
      </c>
      <c r="H235" s="173">
        <f>L235+P235+T235+X235+AB235+AF235+AJ235+AN235</f>
        <v>20</v>
      </c>
      <c r="I235" s="173">
        <f>M235+Q235+U235+Y235+AC235+AG235+AK235+AO235</f>
        <v>4420</v>
      </c>
      <c r="J235" s="173">
        <v>0</v>
      </c>
      <c r="K235" s="173">
        <v>0</v>
      </c>
      <c r="L235" s="173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173">
        <v>0</v>
      </c>
      <c r="S235" s="173">
        <v>0</v>
      </c>
      <c r="T235" s="173">
        <v>0</v>
      </c>
      <c r="U235" s="173">
        <v>0</v>
      </c>
      <c r="V235" s="173">
        <v>0</v>
      </c>
      <c r="W235" s="173">
        <v>0</v>
      </c>
      <c r="X235" s="173">
        <v>0</v>
      </c>
      <c r="Y235" s="173">
        <v>0</v>
      </c>
      <c r="Z235" s="173">
        <v>0</v>
      </c>
      <c r="AA235" s="173">
        <v>0</v>
      </c>
      <c r="AB235" s="173">
        <v>20</v>
      </c>
      <c r="AC235" s="173">
        <v>4420</v>
      </c>
      <c r="AD235" s="173">
        <v>0</v>
      </c>
      <c r="AE235" s="173">
        <v>0</v>
      </c>
      <c r="AF235" s="173">
        <v>0</v>
      </c>
      <c r="AG235" s="173">
        <v>0</v>
      </c>
      <c r="AH235" s="173">
        <v>0</v>
      </c>
      <c r="AI235" s="173">
        <v>0</v>
      </c>
      <c r="AJ235" s="173">
        <v>0</v>
      </c>
      <c r="AK235" s="173">
        <v>0</v>
      </c>
      <c r="AL235" s="173">
        <v>0</v>
      </c>
      <c r="AM235" s="173">
        <v>0</v>
      </c>
      <c r="AN235" s="173">
        <v>0</v>
      </c>
      <c r="AO235" s="173">
        <v>0</v>
      </c>
    </row>
    <row r="236" spans="1:41" ht="15.75" x14ac:dyDescent="0.25">
      <c r="A236" s="296"/>
      <c r="B236" s="5" t="s">
        <v>386</v>
      </c>
      <c r="C236" s="6" t="s">
        <v>389</v>
      </c>
      <c r="D236" s="6" t="s">
        <v>388</v>
      </c>
      <c r="E236" s="14" t="s">
        <v>18</v>
      </c>
      <c r="F236" s="173">
        <f>J236+N236+R236+V236+Z236+AD236+AH236+AL236</f>
        <v>0</v>
      </c>
      <c r="G236" s="173">
        <f>K236+O236+S236+W236+AA236+AE236+AI236+AM236</f>
        <v>0</v>
      </c>
      <c r="H236" s="173">
        <f>L236+P236+T236+X236+AB236+AF236+AJ236+AN236</f>
        <v>20</v>
      </c>
      <c r="I236" s="173">
        <f>M236+Q236+U236+Y236+AC236+AG236+AK236+AO236</f>
        <v>5000</v>
      </c>
      <c r="J236" s="173">
        <v>0</v>
      </c>
      <c r="K236" s="173">
        <v>0</v>
      </c>
      <c r="L236" s="173">
        <v>0</v>
      </c>
      <c r="M236" s="173">
        <v>0</v>
      </c>
      <c r="N236" s="173">
        <v>0</v>
      </c>
      <c r="O236" s="173">
        <v>0</v>
      </c>
      <c r="P236" s="173">
        <v>0</v>
      </c>
      <c r="Q236" s="173">
        <v>0</v>
      </c>
      <c r="R236" s="173">
        <v>0</v>
      </c>
      <c r="S236" s="173">
        <v>0</v>
      </c>
      <c r="T236" s="173">
        <v>0</v>
      </c>
      <c r="U236" s="173">
        <v>0</v>
      </c>
      <c r="V236" s="173">
        <v>0</v>
      </c>
      <c r="W236" s="173">
        <v>0</v>
      </c>
      <c r="X236" s="173">
        <v>0</v>
      </c>
      <c r="Y236" s="173">
        <v>0</v>
      </c>
      <c r="Z236" s="173">
        <v>0</v>
      </c>
      <c r="AA236" s="173">
        <v>0</v>
      </c>
      <c r="AB236" s="173">
        <v>20</v>
      </c>
      <c r="AC236" s="173">
        <v>5000</v>
      </c>
      <c r="AD236" s="173">
        <v>0</v>
      </c>
      <c r="AE236" s="173">
        <v>0</v>
      </c>
      <c r="AF236" s="173">
        <v>0</v>
      </c>
      <c r="AG236" s="173">
        <v>0</v>
      </c>
      <c r="AH236" s="173">
        <v>0</v>
      </c>
      <c r="AI236" s="173">
        <v>0</v>
      </c>
      <c r="AJ236" s="173">
        <v>0</v>
      </c>
      <c r="AK236" s="173">
        <v>0</v>
      </c>
      <c r="AL236" s="173">
        <v>0</v>
      </c>
      <c r="AM236" s="173">
        <v>0</v>
      </c>
      <c r="AN236" s="173">
        <v>0</v>
      </c>
      <c r="AO236" s="173">
        <v>0</v>
      </c>
    </row>
    <row r="237" spans="1:41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6" t="s">
        <v>7</v>
      </c>
      <c r="F237" s="173">
        <f>J237+N237+R237+V237+Z237+AD237+AH237+AL237</f>
        <v>0</v>
      </c>
      <c r="G237" s="173">
        <f>K237+O237+S237+W237+AA237+AE237+AI237+AM237</f>
        <v>0</v>
      </c>
      <c r="H237" s="173">
        <f>L237+P237+T237+X237+AB237+AF237+AJ237+AN237</f>
        <v>20</v>
      </c>
      <c r="I237" s="173">
        <f>M237+Q237+U237+Y237+AC237+AG237+AK237+AO237</f>
        <v>3420</v>
      </c>
      <c r="J237" s="173">
        <v>0</v>
      </c>
      <c r="K237" s="173">
        <v>0</v>
      </c>
      <c r="L237" s="173">
        <v>0</v>
      </c>
      <c r="M237" s="173">
        <v>0</v>
      </c>
      <c r="N237" s="173">
        <v>0</v>
      </c>
      <c r="O237" s="173">
        <v>0</v>
      </c>
      <c r="P237" s="173">
        <v>0</v>
      </c>
      <c r="Q237" s="173">
        <v>0</v>
      </c>
      <c r="R237" s="173">
        <v>0</v>
      </c>
      <c r="S237" s="173">
        <v>0</v>
      </c>
      <c r="T237" s="173">
        <v>0</v>
      </c>
      <c r="U237" s="173">
        <v>0</v>
      </c>
      <c r="V237" s="173">
        <v>0</v>
      </c>
      <c r="W237" s="173">
        <v>0</v>
      </c>
      <c r="X237" s="173">
        <v>0</v>
      </c>
      <c r="Y237" s="173">
        <v>0</v>
      </c>
      <c r="Z237" s="173">
        <v>0</v>
      </c>
      <c r="AA237" s="173">
        <v>0</v>
      </c>
      <c r="AB237" s="173">
        <v>20</v>
      </c>
      <c r="AC237" s="173">
        <v>3420</v>
      </c>
      <c r="AD237" s="173">
        <v>0</v>
      </c>
      <c r="AE237" s="173">
        <v>0</v>
      </c>
      <c r="AF237" s="173">
        <v>0</v>
      </c>
      <c r="AG237" s="173">
        <v>0</v>
      </c>
      <c r="AH237" s="173">
        <v>0</v>
      </c>
      <c r="AI237" s="173">
        <v>0</v>
      </c>
      <c r="AJ237" s="173">
        <v>0</v>
      </c>
      <c r="AK237" s="173">
        <v>0</v>
      </c>
      <c r="AL237" s="173">
        <v>0</v>
      </c>
      <c r="AM237" s="173">
        <v>0</v>
      </c>
      <c r="AN237" s="173">
        <v>0</v>
      </c>
      <c r="AO237" s="173">
        <v>0</v>
      </c>
    </row>
    <row r="238" spans="1:41" ht="15.75" x14ac:dyDescent="0.25">
      <c r="A238" s="296"/>
      <c r="B238" s="5" t="s">
        <v>390</v>
      </c>
      <c r="C238" s="6" t="s">
        <v>393</v>
      </c>
      <c r="D238" s="6" t="s">
        <v>392</v>
      </c>
      <c r="E238" s="6" t="s">
        <v>7</v>
      </c>
      <c r="F238" s="173">
        <f>J238+N238+R238+V238+Z238+AD238+AH238+AL238</f>
        <v>0</v>
      </c>
      <c r="G238" s="173">
        <f>K238+O238+S238+W238+AA238+AE238+AI238+AM238</f>
        <v>0</v>
      </c>
      <c r="H238" s="173">
        <f>L238+P238+T238+X238+AB238+AF238+AJ238+AN238</f>
        <v>30</v>
      </c>
      <c r="I238" s="173">
        <f>M238+Q238+U238+Y238+AC238+AG238+AK238+AO238</f>
        <v>3600</v>
      </c>
      <c r="J238" s="173">
        <v>0</v>
      </c>
      <c r="K238" s="173">
        <v>0</v>
      </c>
      <c r="L238" s="173">
        <v>0</v>
      </c>
      <c r="M238" s="173">
        <v>0</v>
      </c>
      <c r="N238" s="173">
        <v>0</v>
      </c>
      <c r="O238" s="173">
        <v>0</v>
      </c>
      <c r="P238" s="173">
        <v>0</v>
      </c>
      <c r="Q238" s="173">
        <v>0</v>
      </c>
      <c r="R238" s="173">
        <v>0</v>
      </c>
      <c r="S238" s="173">
        <v>0</v>
      </c>
      <c r="T238" s="173">
        <v>0</v>
      </c>
      <c r="U238" s="173">
        <v>0</v>
      </c>
      <c r="V238" s="173">
        <v>0</v>
      </c>
      <c r="W238" s="173">
        <v>0</v>
      </c>
      <c r="X238" s="173">
        <v>0</v>
      </c>
      <c r="Y238" s="173">
        <v>0</v>
      </c>
      <c r="Z238" s="173">
        <v>0</v>
      </c>
      <c r="AA238" s="173">
        <v>0</v>
      </c>
      <c r="AB238" s="173">
        <v>30</v>
      </c>
      <c r="AC238" s="173">
        <v>3600</v>
      </c>
      <c r="AD238" s="173">
        <v>0</v>
      </c>
      <c r="AE238" s="173">
        <v>0</v>
      </c>
      <c r="AF238" s="173">
        <v>0</v>
      </c>
      <c r="AG238" s="173">
        <v>0</v>
      </c>
      <c r="AH238" s="173">
        <v>0</v>
      </c>
      <c r="AI238" s="173">
        <v>0</v>
      </c>
      <c r="AJ238" s="173">
        <v>0</v>
      </c>
      <c r="AK238" s="173">
        <v>0</v>
      </c>
      <c r="AL238" s="173">
        <v>0</v>
      </c>
      <c r="AM238" s="173">
        <v>0</v>
      </c>
      <c r="AN238" s="173">
        <v>0</v>
      </c>
      <c r="AO238" s="173">
        <v>0</v>
      </c>
    </row>
    <row r="239" spans="1:41" ht="15.75" x14ac:dyDescent="0.25">
      <c r="A239" s="296"/>
      <c r="B239" s="5" t="s">
        <v>390</v>
      </c>
      <c r="C239" s="6" t="s">
        <v>394</v>
      </c>
      <c r="D239" s="6" t="s">
        <v>392</v>
      </c>
      <c r="E239" s="6" t="s">
        <v>7</v>
      </c>
      <c r="F239" s="173">
        <f>J239+N239+R239+V239+Z239+AD239+AH239+AL239</f>
        <v>0</v>
      </c>
      <c r="G239" s="173">
        <f>K239+O239+S239+W239+AA239+AE239+AI239+AM239</f>
        <v>0</v>
      </c>
      <c r="H239" s="173">
        <f>L239+P239+T239+X239+AB239+AF239+AJ239+AN239</f>
        <v>30</v>
      </c>
      <c r="I239" s="173">
        <f>M239+Q239+U239+Y239+AC239+AG239+AK239+AO239</f>
        <v>4500</v>
      </c>
      <c r="J239" s="173">
        <v>0</v>
      </c>
      <c r="K239" s="173">
        <v>0</v>
      </c>
      <c r="L239" s="173">
        <v>0</v>
      </c>
      <c r="M239" s="173">
        <v>0</v>
      </c>
      <c r="N239" s="173">
        <v>0</v>
      </c>
      <c r="O239" s="173">
        <v>0</v>
      </c>
      <c r="P239" s="173">
        <v>0</v>
      </c>
      <c r="Q239" s="173">
        <v>0</v>
      </c>
      <c r="R239" s="173">
        <v>0</v>
      </c>
      <c r="S239" s="173">
        <v>0</v>
      </c>
      <c r="T239" s="173">
        <v>0</v>
      </c>
      <c r="U239" s="173">
        <v>0</v>
      </c>
      <c r="V239" s="173">
        <v>0</v>
      </c>
      <c r="W239" s="173">
        <v>0</v>
      </c>
      <c r="X239" s="173">
        <v>0</v>
      </c>
      <c r="Y239" s="173">
        <v>0</v>
      </c>
      <c r="Z239" s="173">
        <v>0</v>
      </c>
      <c r="AA239" s="173">
        <v>0</v>
      </c>
      <c r="AB239" s="173">
        <v>30</v>
      </c>
      <c r="AC239" s="173">
        <v>4500</v>
      </c>
      <c r="AD239" s="173">
        <v>0</v>
      </c>
      <c r="AE239" s="173">
        <v>0</v>
      </c>
      <c r="AF239" s="173">
        <v>0</v>
      </c>
      <c r="AG239" s="173">
        <v>0</v>
      </c>
      <c r="AH239" s="173">
        <v>0</v>
      </c>
      <c r="AI239" s="173">
        <v>0</v>
      </c>
      <c r="AJ239" s="173">
        <v>0</v>
      </c>
      <c r="AK239" s="173">
        <v>0</v>
      </c>
      <c r="AL239" s="173">
        <v>0</v>
      </c>
      <c r="AM239" s="173">
        <v>0</v>
      </c>
      <c r="AN239" s="173">
        <v>0</v>
      </c>
      <c r="AO239" s="173">
        <v>0</v>
      </c>
    </row>
    <row r="240" spans="1:41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14" t="s">
        <v>18</v>
      </c>
      <c r="F240" s="173">
        <f>J240+N240+R240+V240+Z240+AD240+AH240+AL240</f>
        <v>0</v>
      </c>
      <c r="G240" s="173">
        <f>K240+O240+S240+W240+AA240+AE240+AI240+AM240</f>
        <v>0</v>
      </c>
      <c r="H240" s="173">
        <f>L240+P240+T240+X240+AB240+AF240+AJ240+AN240</f>
        <v>30</v>
      </c>
      <c r="I240" s="173">
        <f>M240+Q240+U240+Y240+AC240+AG240+AK240+AO240</f>
        <v>7380</v>
      </c>
      <c r="J240" s="173">
        <v>0</v>
      </c>
      <c r="K240" s="173">
        <v>0</v>
      </c>
      <c r="L240" s="173">
        <v>0</v>
      </c>
      <c r="M240" s="173">
        <v>0</v>
      </c>
      <c r="N240" s="173">
        <v>0</v>
      </c>
      <c r="O240" s="173">
        <v>0</v>
      </c>
      <c r="P240" s="173">
        <v>0</v>
      </c>
      <c r="Q240" s="173">
        <v>0</v>
      </c>
      <c r="R240" s="173">
        <v>0</v>
      </c>
      <c r="S240" s="173">
        <v>0</v>
      </c>
      <c r="T240" s="173">
        <v>0</v>
      </c>
      <c r="U240" s="173">
        <v>0</v>
      </c>
      <c r="V240" s="173">
        <v>0</v>
      </c>
      <c r="W240" s="173">
        <v>0</v>
      </c>
      <c r="X240" s="173">
        <v>0</v>
      </c>
      <c r="Y240" s="173">
        <v>0</v>
      </c>
      <c r="Z240" s="173">
        <v>0</v>
      </c>
      <c r="AA240" s="173">
        <v>0</v>
      </c>
      <c r="AB240" s="173">
        <v>30</v>
      </c>
      <c r="AC240" s="173">
        <v>7380</v>
      </c>
      <c r="AD240" s="173">
        <v>0</v>
      </c>
      <c r="AE240" s="173">
        <v>0</v>
      </c>
      <c r="AF240" s="173">
        <v>0</v>
      </c>
      <c r="AG240" s="173">
        <v>0</v>
      </c>
      <c r="AH240" s="173">
        <v>0</v>
      </c>
      <c r="AI240" s="173">
        <v>0</v>
      </c>
      <c r="AJ240" s="173">
        <v>0</v>
      </c>
      <c r="AK240" s="173">
        <v>0</v>
      </c>
      <c r="AL240" s="173">
        <v>0</v>
      </c>
      <c r="AM240" s="173">
        <v>0</v>
      </c>
      <c r="AN240" s="173">
        <v>0</v>
      </c>
      <c r="AO240" s="173">
        <v>0</v>
      </c>
    </row>
    <row r="241" spans="1:41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6" t="s">
        <v>10</v>
      </c>
      <c r="F241" s="173">
        <f>J241+N241+R241+V241+Z241+AD241+AH241+AL241</f>
        <v>7334</v>
      </c>
      <c r="G241" s="173">
        <f>K241+O241+S241+W241+AA241+AE241+AI241+AM241</f>
        <v>144017.35999999999</v>
      </c>
      <c r="H241" s="173">
        <f>L241+P241+T241+X241+AB241+AF241+AJ241+AN241</f>
        <v>671</v>
      </c>
      <c r="I241" s="173">
        <f>M241+Q241+U241+Y241+AC241+AG241+AK241+AO241</f>
        <v>34290</v>
      </c>
      <c r="J241" s="173">
        <v>0</v>
      </c>
      <c r="K241" s="173">
        <v>0</v>
      </c>
      <c r="L241" s="173">
        <v>40</v>
      </c>
      <c r="M241" s="173">
        <v>11200</v>
      </c>
      <c r="N241" s="173">
        <v>100</v>
      </c>
      <c r="O241" s="173">
        <v>2200</v>
      </c>
      <c r="P241" s="173">
        <v>53</v>
      </c>
      <c r="Q241" s="173">
        <v>1410</v>
      </c>
      <c r="R241" s="173">
        <v>980</v>
      </c>
      <c r="S241" s="173">
        <v>28300</v>
      </c>
      <c r="T241" s="173">
        <v>500</v>
      </c>
      <c r="U241" s="173">
        <v>18400</v>
      </c>
      <c r="V241" s="173">
        <v>6244</v>
      </c>
      <c r="W241" s="173">
        <v>112017.36</v>
      </c>
      <c r="X241" s="173">
        <v>0</v>
      </c>
      <c r="Y241" s="173">
        <v>0</v>
      </c>
      <c r="Z241" s="173">
        <v>0</v>
      </c>
      <c r="AA241" s="173">
        <v>0</v>
      </c>
      <c r="AB241" s="173">
        <v>20</v>
      </c>
      <c r="AC241" s="173">
        <v>580</v>
      </c>
      <c r="AD241" s="173">
        <v>0</v>
      </c>
      <c r="AE241" s="173">
        <v>0</v>
      </c>
      <c r="AF241" s="173">
        <v>0</v>
      </c>
      <c r="AG241" s="173">
        <v>0</v>
      </c>
      <c r="AH241" s="173">
        <v>0</v>
      </c>
      <c r="AI241" s="173">
        <v>0</v>
      </c>
      <c r="AJ241" s="173">
        <v>5</v>
      </c>
      <c r="AK241" s="173">
        <v>0</v>
      </c>
      <c r="AL241" s="173">
        <v>10</v>
      </c>
      <c r="AM241" s="173">
        <v>1500</v>
      </c>
      <c r="AN241" s="173">
        <v>53</v>
      </c>
      <c r="AO241" s="173">
        <v>2700</v>
      </c>
    </row>
    <row r="242" spans="1:41" ht="15.75" x14ac:dyDescent="0.25">
      <c r="A242" s="296"/>
      <c r="B242" s="5" t="s">
        <v>398</v>
      </c>
      <c r="C242" s="6" t="s">
        <v>400</v>
      </c>
      <c r="D242" s="6" t="s">
        <v>162</v>
      </c>
      <c r="E242" s="6" t="s">
        <v>10</v>
      </c>
      <c r="F242" s="173">
        <f>J242+N242+R242+V242+Z242+AD242+AH242+AL242</f>
        <v>1601</v>
      </c>
      <c r="G242" s="173">
        <f>K242+O242+S242+W242+AA242+AE242+AI242+AM242</f>
        <v>95428.800000000003</v>
      </c>
      <c r="H242" s="173">
        <f>L242+P242+T242+X242+AB242+AF242+AJ242+AN242</f>
        <v>320</v>
      </c>
      <c r="I242" s="173">
        <f>M242+Q242+U242+Y242+AC242+AG242+AK242+AO242</f>
        <v>28900</v>
      </c>
      <c r="J242" s="173">
        <v>0</v>
      </c>
      <c r="K242" s="173">
        <v>0</v>
      </c>
      <c r="L242" s="173">
        <v>50</v>
      </c>
      <c r="M242" s="173">
        <v>17500</v>
      </c>
      <c r="N242" s="173">
        <v>190</v>
      </c>
      <c r="O242" s="173">
        <v>6620</v>
      </c>
      <c r="P242" s="173">
        <v>0</v>
      </c>
      <c r="Q242" s="173">
        <v>0</v>
      </c>
      <c r="R242" s="173">
        <v>361</v>
      </c>
      <c r="S242" s="173">
        <v>69038</v>
      </c>
      <c r="T242" s="173">
        <v>20</v>
      </c>
      <c r="U242" s="173">
        <v>600</v>
      </c>
      <c r="V242" s="173">
        <v>0</v>
      </c>
      <c r="W242" s="173">
        <v>0</v>
      </c>
      <c r="X242" s="173">
        <v>0</v>
      </c>
      <c r="Y242" s="173">
        <v>0</v>
      </c>
      <c r="Z242" s="173">
        <v>0</v>
      </c>
      <c r="AA242" s="173">
        <v>0</v>
      </c>
      <c r="AB242" s="173">
        <v>50</v>
      </c>
      <c r="AC242" s="173">
        <v>5100</v>
      </c>
      <c r="AD242" s="173">
        <v>0</v>
      </c>
      <c r="AE242" s="173">
        <v>0</v>
      </c>
      <c r="AF242" s="173">
        <v>0</v>
      </c>
      <c r="AG242" s="173">
        <v>0</v>
      </c>
      <c r="AH242" s="173">
        <v>1050</v>
      </c>
      <c r="AI242" s="173">
        <v>19770.8</v>
      </c>
      <c r="AJ242" s="173">
        <v>0</v>
      </c>
      <c r="AK242" s="173">
        <v>0</v>
      </c>
      <c r="AL242" s="173">
        <v>0</v>
      </c>
      <c r="AM242" s="173">
        <v>0</v>
      </c>
      <c r="AN242" s="173">
        <v>200</v>
      </c>
      <c r="AO242" s="173">
        <v>5700</v>
      </c>
    </row>
    <row r="243" spans="1:41" ht="15.75" x14ac:dyDescent="0.25">
      <c r="A243" s="296"/>
      <c r="B243" s="5" t="s">
        <v>398</v>
      </c>
      <c r="C243" s="6" t="s">
        <v>401</v>
      </c>
      <c r="D243" s="6" t="s">
        <v>162</v>
      </c>
      <c r="E243" s="6" t="s">
        <v>10</v>
      </c>
      <c r="F243" s="173">
        <f>J243+N243+R243+V243+Z243+AD243+AH243+AL243</f>
        <v>5231</v>
      </c>
      <c r="G243" s="173">
        <f>K243+O243+S243+W243+AA243+AE243+AI243+AM243</f>
        <v>114936</v>
      </c>
      <c r="H243" s="173">
        <f>L243+P243+T243+X243+AB243+AF243+AJ243+AN243</f>
        <v>1635</v>
      </c>
      <c r="I243" s="173">
        <f>M243+Q243+U243+Y243+AC243+AG243+AK243+AO243</f>
        <v>72700</v>
      </c>
      <c r="J243" s="173">
        <v>0</v>
      </c>
      <c r="K243" s="173">
        <v>0</v>
      </c>
      <c r="L243" s="173">
        <v>60</v>
      </c>
      <c r="M243" s="173">
        <v>25800</v>
      </c>
      <c r="N243" s="173">
        <v>28</v>
      </c>
      <c r="O243" s="173">
        <v>1213</v>
      </c>
      <c r="P243" s="173">
        <v>0</v>
      </c>
      <c r="Q243" s="173">
        <v>0</v>
      </c>
      <c r="R243" s="173">
        <v>550</v>
      </c>
      <c r="S243" s="173">
        <v>17150</v>
      </c>
      <c r="T243" s="173">
        <v>420</v>
      </c>
      <c r="U243" s="173">
        <v>20800</v>
      </c>
      <c r="V243" s="173">
        <v>1839</v>
      </c>
      <c r="W243" s="173">
        <v>36780</v>
      </c>
      <c r="X243" s="173">
        <v>0</v>
      </c>
      <c r="Y243" s="173">
        <v>0</v>
      </c>
      <c r="Z243" s="173">
        <v>0</v>
      </c>
      <c r="AA243" s="173">
        <v>0</v>
      </c>
      <c r="AB243" s="173">
        <v>50</v>
      </c>
      <c r="AC243" s="173">
        <v>5200</v>
      </c>
      <c r="AD243" s="173">
        <v>0</v>
      </c>
      <c r="AE243" s="173">
        <v>0</v>
      </c>
      <c r="AF243" s="173">
        <v>0</v>
      </c>
      <c r="AG243" s="173">
        <v>0</v>
      </c>
      <c r="AH243" s="173">
        <v>1334</v>
      </c>
      <c r="AI243" s="173">
        <v>33893</v>
      </c>
      <c r="AJ243" s="173">
        <v>5</v>
      </c>
      <c r="AK243" s="173">
        <v>0</v>
      </c>
      <c r="AL243" s="173">
        <v>1480</v>
      </c>
      <c r="AM243" s="173">
        <v>25900</v>
      </c>
      <c r="AN243" s="173">
        <v>1100</v>
      </c>
      <c r="AO243" s="173">
        <v>20900</v>
      </c>
    </row>
    <row r="244" spans="1:41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6" t="s">
        <v>10</v>
      </c>
      <c r="F244" s="173">
        <f>J244+N244+R244+V244+Z244+AD244+AH244+AL244</f>
        <v>2846</v>
      </c>
      <c r="G244" s="173">
        <f>K244+O244+S244+W244+AA244+AE244+AI244+AM244</f>
        <v>55608.45</v>
      </c>
      <c r="H244" s="173">
        <f>L244+P244+T244+X244+AB244+AF244+AJ244+AN244</f>
        <v>1988</v>
      </c>
      <c r="I244" s="173">
        <f>M244+Q244+U244+Y244+AC244+AG244+AK244+AO244</f>
        <v>56275</v>
      </c>
      <c r="J244" s="173">
        <v>500</v>
      </c>
      <c r="K244" s="173">
        <v>8550</v>
      </c>
      <c r="L244" s="173">
        <v>340</v>
      </c>
      <c r="M244" s="173">
        <v>10300</v>
      </c>
      <c r="N244" s="173">
        <v>95</v>
      </c>
      <c r="O244" s="173">
        <v>2242</v>
      </c>
      <c r="P244" s="173">
        <v>168</v>
      </c>
      <c r="Q244" s="173">
        <v>4685</v>
      </c>
      <c r="R244" s="173">
        <v>280</v>
      </c>
      <c r="S244" s="173">
        <v>8258</v>
      </c>
      <c r="T244" s="173">
        <v>120</v>
      </c>
      <c r="U244" s="173">
        <v>10400</v>
      </c>
      <c r="V244" s="173">
        <v>0</v>
      </c>
      <c r="W244" s="173">
        <v>0</v>
      </c>
      <c r="X244" s="173">
        <v>0</v>
      </c>
      <c r="Y244" s="173">
        <v>0</v>
      </c>
      <c r="Z244" s="173">
        <v>0</v>
      </c>
      <c r="AA244" s="173">
        <v>0</v>
      </c>
      <c r="AB244" s="173">
        <v>50</v>
      </c>
      <c r="AC244" s="173">
        <v>5220</v>
      </c>
      <c r="AD244" s="173">
        <v>1595</v>
      </c>
      <c r="AE244" s="173">
        <v>26333.45</v>
      </c>
      <c r="AF244" s="173">
        <v>1000</v>
      </c>
      <c r="AG244" s="173">
        <v>16770</v>
      </c>
      <c r="AH244" s="173">
        <v>236</v>
      </c>
      <c r="AI244" s="173">
        <v>6865</v>
      </c>
      <c r="AJ244" s="173">
        <v>10</v>
      </c>
      <c r="AK244" s="173">
        <v>0</v>
      </c>
      <c r="AL244" s="173">
        <v>140</v>
      </c>
      <c r="AM244" s="173">
        <v>3360</v>
      </c>
      <c r="AN244" s="173">
        <v>300</v>
      </c>
      <c r="AO244" s="173">
        <v>8900</v>
      </c>
    </row>
    <row r="245" spans="1:41" ht="15.75" x14ac:dyDescent="0.25">
      <c r="A245" s="296"/>
      <c r="B245" s="17" t="s">
        <v>402</v>
      </c>
      <c r="C245" s="6" t="s">
        <v>401</v>
      </c>
      <c r="D245" s="11" t="s">
        <v>162</v>
      </c>
      <c r="E245" s="6" t="s">
        <v>10</v>
      </c>
      <c r="F245" s="173">
        <f>J245+N245+R245+V245+Z245+AD245+AH245+AL245</f>
        <v>100</v>
      </c>
      <c r="G245" s="173">
        <f>K245+O245+S245+W245+AA245+AE245+AI245+AM245</f>
        <v>3149.8</v>
      </c>
      <c r="H245" s="173">
        <f>L245+P245+T245+X245+AB245+AF245+AJ245+AN245</f>
        <v>1410</v>
      </c>
      <c r="I245" s="173">
        <f>M245+Q245+U245+Y245+AC245+AG245+AK245+AO245</f>
        <v>56340</v>
      </c>
      <c r="J245" s="173">
        <v>40</v>
      </c>
      <c r="K245" s="173">
        <v>862</v>
      </c>
      <c r="L245" s="173">
        <v>240</v>
      </c>
      <c r="M245" s="173">
        <v>12920</v>
      </c>
      <c r="N245" s="173">
        <v>0</v>
      </c>
      <c r="O245" s="173">
        <v>0</v>
      </c>
      <c r="P245" s="173">
        <v>0</v>
      </c>
      <c r="Q245" s="173">
        <v>0</v>
      </c>
      <c r="R245" s="173">
        <v>0</v>
      </c>
      <c r="S245" s="173">
        <v>0</v>
      </c>
      <c r="T245" s="173">
        <v>110</v>
      </c>
      <c r="U245" s="173">
        <v>17000</v>
      </c>
      <c r="V245" s="173">
        <v>0</v>
      </c>
      <c r="W245" s="173">
        <v>0</v>
      </c>
      <c r="X245" s="173">
        <v>0</v>
      </c>
      <c r="Y245" s="173">
        <v>0</v>
      </c>
      <c r="Z245" s="173">
        <v>0</v>
      </c>
      <c r="AA245" s="173">
        <v>0</v>
      </c>
      <c r="AB245" s="173">
        <v>50</v>
      </c>
      <c r="AC245" s="173">
        <v>5300</v>
      </c>
      <c r="AD245" s="173">
        <v>60</v>
      </c>
      <c r="AE245" s="173">
        <v>2287.8000000000002</v>
      </c>
      <c r="AF245" s="173">
        <v>1000</v>
      </c>
      <c r="AG245" s="173">
        <v>21120</v>
      </c>
      <c r="AH245" s="173">
        <v>0</v>
      </c>
      <c r="AI245" s="173">
        <v>0</v>
      </c>
      <c r="AJ245" s="173">
        <v>10</v>
      </c>
      <c r="AK245" s="173">
        <v>0</v>
      </c>
      <c r="AL245" s="173">
        <v>0</v>
      </c>
      <c r="AM245" s="173">
        <v>0</v>
      </c>
      <c r="AN245" s="173">
        <v>0</v>
      </c>
      <c r="AO245" s="173">
        <v>0</v>
      </c>
    </row>
    <row r="246" spans="1:41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13" t="s">
        <v>52</v>
      </c>
      <c r="F246" s="173">
        <f>J246+N246+R246+V246+Z246+AD246+AH246+AL246</f>
        <v>6350</v>
      </c>
      <c r="G246" s="173">
        <f>K246+O246+S246+W246+AA246+AE246+AI246+AM246</f>
        <v>1228556.44</v>
      </c>
      <c r="H246" s="173">
        <f>L246+P246+T246+X246+AB246+AF246+AJ246+AN246</f>
        <v>158</v>
      </c>
      <c r="I246" s="173">
        <f>M246+Q246+U246+Y246+AC246+AG246+AK246+AO246</f>
        <v>32425.65</v>
      </c>
      <c r="J246" s="173">
        <v>1497</v>
      </c>
      <c r="K246" s="173">
        <v>228293.99</v>
      </c>
      <c r="L246" s="173">
        <v>0</v>
      </c>
      <c r="M246" s="173">
        <v>0</v>
      </c>
      <c r="N246" s="173">
        <v>1800</v>
      </c>
      <c r="O246" s="173">
        <v>436738</v>
      </c>
      <c r="P246" s="173">
        <v>0</v>
      </c>
      <c r="Q246" s="173">
        <v>0</v>
      </c>
      <c r="R246" s="173">
        <v>450</v>
      </c>
      <c r="S246" s="173">
        <v>136480</v>
      </c>
      <c r="T246" s="173">
        <v>20</v>
      </c>
      <c r="U246" s="173">
        <v>600</v>
      </c>
      <c r="V246" s="173">
        <v>1290</v>
      </c>
      <c r="W246" s="173">
        <v>195625</v>
      </c>
      <c r="X246" s="173">
        <v>37</v>
      </c>
      <c r="Y246" s="173">
        <v>5609.2</v>
      </c>
      <c r="Z246" s="173">
        <v>720</v>
      </c>
      <c r="AA246" s="173">
        <v>109761.45</v>
      </c>
      <c r="AB246" s="173">
        <v>30</v>
      </c>
      <c r="AC246" s="173">
        <v>3900</v>
      </c>
      <c r="AD246" s="173">
        <v>400</v>
      </c>
      <c r="AE246" s="173">
        <v>61000</v>
      </c>
      <c r="AF246" s="173">
        <v>0</v>
      </c>
      <c r="AG246" s="173">
        <v>0</v>
      </c>
      <c r="AH246" s="173">
        <v>193</v>
      </c>
      <c r="AI246" s="173">
        <v>60658</v>
      </c>
      <c r="AJ246" s="173">
        <v>1</v>
      </c>
      <c r="AK246" s="173">
        <v>1516.45</v>
      </c>
      <c r="AL246" s="173">
        <v>0</v>
      </c>
      <c r="AM246" s="173">
        <v>0</v>
      </c>
      <c r="AN246" s="173">
        <v>70</v>
      </c>
      <c r="AO246" s="173">
        <v>20800</v>
      </c>
    </row>
    <row r="247" spans="1:41" ht="15.75" x14ac:dyDescent="0.25">
      <c r="A247" s="296"/>
      <c r="B247" s="12" t="s">
        <v>403</v>
      </c>
      <c r="C247" s="6" t="s">
        <v>406</v>
      </c>
      <c r="D247" s="13" t="s">
        <v>405</v>
      </c>
      <c r="E247" s="13" t="s">
        <v>52</v>
      </c>
      <c r="F247" s="173">
        <f>J247+N247+R247+V247+Z247+AD247+AH247+AL247</f>
        <v>13986</v>
      </c>
      <c r="G247" s="173">
        <f>K247+O247+S247+W247+AA247+AE247+AI247+AM247</f>
        <v>2470782.4950000001</v>
      </c>
      <c r="H247" s="173">
        <f>L247+P247+T247+X247+AB247+AF247+AJ247+AN247</f>
        <v>205</v>
      </c>
      <c r="I247" s="173">
        <f>M247+Q247+U247+Y247+AC247+AG247+AK247+AO247</f>
        <v>54130.9</v>
      </c>
      <c r="J247" s="173">
        <v>970</v>
      </c>
      <c r="K247" s="173">
        <v>147927</v>
      </c>
      <c r="L247" s="173">
        <v>20</v>
      </c>
      <c r="M247" s="173">
        <v>3050</v>
      </c>
      <c r="N247" s="173">
        <v>3741</v>
      </c>
      <c r="O247" s="173">
        <v>698325.02</v>
      </c>
      <c r="P247" s="173">
        <v>110</v>
      </c>
      <c r="Q247" s="173">
        <v>30324.5</v>
      </c>
      <c r="R247" s="173">
        <v>1000</v>
      </c>
      <c r="S247" s="173">
        <v>151645</v>
      </c>
      <c r="T247" s="173">
        <v>10</v>
      </c>
      <c r="U247" s="173">
        <v>1500</v>
      </c>
      <c r="V247" s="173">
        <v>0</v>
      </c>
      <c r="W247" s="173">
        <v>0</v>
      </c>
      <c r="X247" s="173">
        <v>0</v>
      </c>
      <c r="Y247" s="173">
        <v>0</v>
      </c>
      <c r="Z247" s="173">
        <v>710</v>
      </c>
      <c r="AA247" s="173">
        <v>108237.5</v>
      </c>
      <c r="AB247" s="173">
        <v>0</v>
      </c>
      <c r="AC247" s="173">
        <v>0</v>
      </c>
      <c r="AD247" s="173">
        <v>200</v>
      </c>
      <c r="AE247" s="173">
        <v>30480</v>
      </c>
      <c r="AF247" s="173">
        <v>0</v>
      </c>
      <c r="AG247" s="173">
        <v>0</v>
      </c>
      <c r="AH247" s="173">
        <v>2100</v>
      </c>
      <c r="AI247" s="173">
        <v>318433</v>
      </c>
      <c r="AJ247" s="173">
        <v>0</v>
      </c>
      <c r="AK247" s="173">
        <v>0</v>
      </c>
      <c r="AL247" s="173">
        <v>5265</v>
      </c>
      <c r="AM247" s="178">
        <v>1015734.975</v>
      </c>
      <c r="AN247" s="173">
        <v>65</v>
      </c>
      <c r="AO247" s="173">
        <v>19256.400000000001</v>
      </c>
    </row>
    <row r="248" spans="1:41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13" t="s">
        <v>10</v>
      </c>
      <c r="F248" s="173">
        <f>J248+N248+R248+V248+Z248+AD248+AH248+AL248</f>
        <v>1226</v>
      </c>
      <c r="G248" s="173">
        <f>K248+O248+S248+W248+AA248+AE248+AI248+AM248</f>
        <v>2105735.5299999998</v>
      </c>
      <c r="H248" s="173">
        <f>L248+P248+T248+X248+AB248+AF248+AJ248+AN248</f>
        <v>89</v>
      </c>
      <c r="I248" s="173">
        <f>M248+Q248+U248+Y248+AC248+AG248+AK248+AO248</f>
        <v>143260</v>
      </c>
      <c r="J248" s="173">
        <v>0</v>
      </c>
      <c r="K248" s="173">
        <v>0</v>
      </c>
      <c r="L248" s="173">
        <v>15</v>
      </c>
      <c r="M248" s="173">
        <v>10700</v>
      </c>
      <c r="N248" s="173">
        <v>414</v>
      </c>
      <c r="O248" s="173">
        <v>861351.09</v>
      </c>
      <c r="P248" s="173">
        <v>10</v>
      </c>
      <c r="Q248" s="173">
        <v>20400</v>
      </c>
      <c r="R248" s="173">
        <v>374</v>
      </c>
      <c r="S248" s="173">
        <v>766790</v>
      </c>
      <c r="T248" s="173">
        <v>10</v>
      </c>
      <c r="U248" s="173">
        <v>2000</v>
      </c>
      <c r="V248" s="173">
        <v>2</v>
      </c>
      <c r="W248" s="173">
        <v>7900</v>
      </c>
      <c r="X248" s="173">
        <v>0</v>
      </c>
      <c r="Y248" s="173">
        <v>0</v>
      </c>
      <c r="Z248" s="173">
        <v>1</v>
      </c>
      <c r="AA248" s="173">
        <v>2139</v>
      </c>
      <c r="AB248" s="173">
        <v>2</v>
      </c>
      <c r="AC248" s="173">
        <v>4080</v>
      </c>
      <c r="AD248" s="173">
        <v>1</v>
      </c>
      <c r="AE248" s="178">
        <v>2299.44</v>
      </c>
      <c r="AF248" s="173">
        <v>0</v>
      </c>
      <c r="AG248" s="173">
        <v>0</v>
      </c>
      <c r="AH248" s="173">
        <v>5</v>
      </c>
      <c r="AI248" s="173">
        <v>12500</v>
      </c>
      <c r="AJ248" s="173">
        <v>50</v>
      </c>
      <c r="AK248" s="173">
        <v>102000</v>
      </c>
      <c r="AL248" s="173">
        <v>429</v>
      </c>
      <c r="AM248" s="173">
        <v>452756</v>
      </c>
      <c r="AN248" s="173">
        <v>2</v>
      </c>
      <c r="AO248" s="173">
        <v>4080</v>
      </c>
    </row>
    <row r="249" spans="1:41" ht="15.75" x14ac:dyDescent="0.25">
      <c r="A249" s="296"/>
      <c r="B249" s="5" t="s">
        <v>407</v>
      </c>
      <c r="C249" s="18" t="s">
        <v>410</v>
      </c>
      <c r="D249" s="5" t="s">
        <v>409</v>
      </c>
      <c r="E249" s="5" t="s">
        <v>10</v>
      </c>
      <c r="F249" s="173">
        <f>J249+N249+R249+V249+Z249+AD249+AH249+AL249</f>
        <v>82</v>
      </c>
      <c r="G249" s="173">
        <f>K249+O249+S249+W249+AA249+AE249+AI249+AM249</f>
        <v>167280</v>
      </c>
      <c r="H249" s="173">
        <f>L249+P249+T249+X249+AB249+AF249+AJ249+AN249</f>
        <v>7</v>
      </c>
      <c r="I249" s="173">
        <f>M249+Q249+U249+Y249+AC249+AG249+AK249+AO249</f>
        <v>21600</v>
      </c>
      <c r="J249" s="173">
        <v>0</v>
      </c>
      <c r="K249" s="173">
        <v>0</v>
      </c>
      <c r="L249" s="173">
        <v>0</v>
      </c>
      <c r="M249" s="173">
        <v>0</v>
      </c>
      <c r="N249" s="173">
        <v>0</v>
      </c>
      <c r="O249" s="173">
        <v>0</v>
      </c>
      <c r="P249" s="173">
        <v>0</v>
      </c>
      <c r="Q249" s="173">
        <v>0</v>
      </c>
      <c r="R249" s="173">
        <v>0</v>
      </c>
      <c r="S249" s="173">
        <v>0</v>
      </c>
      <c r="T249" s="173">
        <v>0</v>
      </c>
      <c r="U249" s="173">
        <v>0</v>
      </c>
      <c r="V249" s="173">
        <v>0</v>
      </c>
      <c r="W249" s="173">
        <v>0</v>
      </c>
      <c r="X249" s="173">
        <v>0</v>
      </c>
      <c r="Y249" s="173">
        <v>0</v>
      </c>
      <c r="Z249" s="173">
        <v>0</v>
      </c>
      <c r="AA249" s="173">
        <v>0</v>
      </c>
      <c r="AB249" s="173">
        <v>2</v>
      </c>
      <c r="AC249" s="173">
        <v>4100</v>
      </c>
      <c r="AD249" s="173">
        <v>0</v>
      </c>
      <c r="AE249" s="173">
        <v>0</v>
      </c>
      <c r="AF249" s="173">
        <v>0</v>
      </c>
      <c r="AG249" s="173">
        <v>0</v>
      </c>
      <c r="AH249" s="173">
        <v>0</v>
      </c>
      <c r="AI249" s="173">
        <v>0</v>
      </c>
      <c r="AJ249" s="173">
        <v>0</v>
      </c>
      <c r="AK249" s="173">
        <v>0</v>
      </c>
      <c r="AL249" s="173">
        <v>82</v>
      </c>
      <c r="AM249" s="173">
        <v>167280</v>
      </c>
      <c r="AN249" s="173">
        <v>5</v>
      </c>
      <c r="AO249" s="173">
        <v>17500</v>
      </c>
    </row>
    <row r="250" spans="1:41" ht="15.75" x14ac:dyDescent="0.25">
      <c r="A250" s="296"/>
      <c r="B250" s="5" t="s">
        <v>407</v>
      </c>
      <c r="C250" s="18" t="s">
        <v>411</v>
      </c>
      <c r="D250" s="5" t="s">
        <v>409</v>
      </c>
      <c r="E250" s="5" t="s">
        <v>10</v>
      </c>
      <c r="F250" s="173">
        <f>J250+N250+R250+V250+Z250+AD250+AH250+AL250</f>
        <v>2</v>
      </c>
      <c r="G250" s="173">
        <f>K250+O250+S250+W250+AA250+AE250+AI250+AM250</f>
        <v>7400</v>
      </c>
      <c r="H250" s="173">
        <f>L250+P250+T250+X250+AB250+AF250+AJ250+AN250</f>
        <v>2</v>
      </c>
      <c r="I250" s="173">
        <f>M250+Q250+U250+Y250+AC250+AG250+AK250+AO250</f>
        <v>5000</v>
      </c>
      <c r="J250" s="173">
        <v>0</v>
      </c>
      <c r="K250" s="173">
        <v>0</v>
      </c>
      <c r="L250" s="173">
        <v>0</v>
      </c>
      <c r="M250" s="173">
        <v>0</v>
      </c>
      <c r="N250" s="173">
        <v>0</v>
      </c>
      <c r="O250" s="173">
        <v>0</v>
      </c>
      <c r="P250" s="173">
        <v>0</v>
      </c>
      <c r="Q250" s="173">
        <v>0</v>
      </c>
      <c r="R250" s="173">
        <v>2</v>
      </c>
      <c r="S250" s="173">
        <v>7400</v>
      </c>
      <c r="T250" s="173">
        <v>0</v>
      </c>
      <c r="U250" s="173">
        <v>0</v>
      </c>
      <c r="V250" s="173">
        <v>0</v>
      </c>
      <c r="W250" s="173">
        <v>0</v>
      </c>
      <c r="X250" s="173">
        <v>0</v>
      </c>
      <c r="Y250" s="173">
        <v>0</v>
      </c>
      <c r="Z250" s="173">
        <v>0</v>
      </c>
      <c r="AA250" s="173">
        <v>0</v>
      </c>
      <c r="AB250" s="173">
        <v>2</v>
      </c>
      <c r="AC250" s="173">
        <v>5000</v>
      </c>
      <c r="AD250" s="173">
        <v>0</v>
      </c>
      <c r="AE250" s="173">
        <v>0</v>
      </c>
      <c r="AF250" s="173">
        <v>0</v>
      </c>
      <c r="AG250" s="173">
        <v>0</v>
      </c>
      <c r="AH250" s="173">
        <v>0</v>
      </c>
      <c r="AI250" s="173">
        <v>0</v>
      </c>
      <c r="AJ250" s="173">
        <v>0</v>
      </c>
      <c r="AK250" s="173">
        <v>0</v>
      </c>
      <c r="AL250" s="173">
        <v>0</v>
      </c>
      <c r="AM250" s="173">
        <v>0</v>
      </c>
      <c r="AN250" s="173">
        <v>0</v>
      </c>
      <c r="AO250" s="173">
        <v>0</v>
      </c>
    </row>
    <row r="251" spans="1:41" ht="15.75" x14ac:dyDescent="0.25">
      <c r="A251" s="296"/>
      <c r="B251" s="5" t="s">
        <v>407</v>
      </c>
      <c r="C251" s="18" t="s">
        <v>412</v>
      </c>
      <c r="D251" s="5" t="s">
        <v>409</v>
      </c>
      <c r="E251" s="5" t="s">
        <v>10</v>
      </c>
      <c r="F251" s="173">
        <f>J251+N251+R251+V251+Z251+AD251+AH251+AL251</f>
        <v>2</v>
      </c>
      <c r="G251" s="173">
        <f>K251+O251+S251+W251+AA251+AE251+AI251+AM251</f>
        <v>548024.68000000005</v>
      </c>
      <c r="H251" s="173">
        <f>L251+P251+T251+X251+AB251+AF251+AJ251+AN251</f>
        <v>2</v>
      </c>
      <c r="I251" s="173">
        <f>M251+Q251+U251+Y251+AC251+AG251+AK251+AO251</f>
        <v>6020</v>
      </c>
      <c r="J251" s="173">
        <v>0</v>
      </c>
      <c r="K251" s="173">
        <v>0</v>
      </c>
      <c r="L251" s="173">
        <v>0</v>
      </c>
      <c r="M251" s="173">
        <v>0</v>
      </c>
      <c r="N251" s="173">
        <v>0</v>
      </c>
      <c r="O251" s="173">
        <v>0</v>
      </c>
      <c r="P251" s="173">
        <v>0</v>
      </c>
      <c r="Q251" s="173">
        <v>0</v>
      </c>
      <c r="R251" s="173">
        <v>0</v>
      </c>
      <c r="S251" s="173">
        <v>0</v>
      </c>
      <c r="T251" s="173">
        <v>0</v>
      </c>
      <c r="U251" s="173">
        <v>0</v>
      </c>
      <c r="V251" s="173">
        <v>0</v>
      </c>
      <c r="W251" s="173">
        <v>0</v>
      </c>
      <c r="X251" s="173">
        <v>0</v>
      </c>
      <c r="Y251" s="173">
        <v>0</v>
      </c>
      <c r="Z251" s="173">
        <v>0</v>
      </c>
      <c r="AA251" s="173">
        <v>0</v>
      </c>
      <c r="AB251" s="173">
        <v>2</v>
      </c>
      <c r="AC251" s="173">
        <v>6020</v>
      </c>
      <c r="AD251" s="173">
        <v>0</v>
      </c>
      <c r="AE251" s="173">
        <v>0</v>
      </c>
      <c r="AF251" s="173">
        <v>0</v>
      </c>
      <c r="AG251" s="173">
        <v>0</v>
      </c>
      <c r="AH251" s="173">
        <v>2</v>
      </c>
      <c r="AI251" s="173">
        <v>548024.68000000005</v>
      </c>
      <c r="AJ251" s="173">
        <v>0</v>
      </c>
      <c r="AK251" s="173">
        <v>0</v>
      </c>
      <c r="AL251" s="173">
        <v>0</v>
      </c>
      <c r="AM251" s="173">
        <v>0</v>
      </c>
      <c r="AN251" s="173">
        <v>0</v>
      </c>
      <c r="AO251" s="173">
        <v>0</v>
      </c>
    </row>
    <row r="252" spans="1:41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41" t="s">
        <v>10</v>
      </c>
      <c r="F252" s="173">
        <f>J252+N252+R252+V252+Z252+AD252+AH252+AL252</f>
        <v>0</v>
      </c>
      <c r="G252" s="173">
        <f>K252+O252+S252+W252+AA252+AE252+AI252+AM252</f>
        <v>0</v>
      </c>
      <c r="H252" s="173">
        <f>L252+P252+T252+X252+AB252+AF252+AJ252+AN252</f>
        <v>5</v>
      </c>
      <c r="I252" s="173">
        <f>M252+Q252+U252+Y252+AC252+AG252+AK252+AO252</f>
        <v>25000</v>
      </c>
      <c r="J252" s="173">
        <v>0</v>
      </c>
      <c r="K252" s="173">
        <v>0</v>
      </c>
      <c r="L252" s="173">
        <v>0</v>
      </c>
      <c r="M252" s="173">
        <v>0</v>
      </c>
      <c r="N252" s="173">
        <v>0</v>
      </c>
      <c r="O252" s="173">
        <v>0</v>
      </c>
      <c r="P252" s="173">
        <v>0</v>
      </c>
      <c r="Q252" s="173">
        <v>0</v>
      </c>
      <c r="R252" s="173">
        <v>0</v>
      </c>
      <c r="S252" s="173">
        <v>0</v>
      </c>
      <c r="T252" s="173">
        <v>0</v>
      </c>
      <c r="U252" s="173">
        <v>0</v>
      </c>
      <c r="V252" s="173">
        <v>0</v>
      </c>
      <c r="W252" s="173">
        <v>0</v>
      </c>
      <c r="X252" s="173">
        <v>0</v>
      </c>
      <c r="Y252" s="173">
        <v>0</v>
      </c>
      <c r="Z252" s="173">
        <v>0</v>
      </c>
      <c r="AA252" s="173">
        <v>0</v>
      </c>
      <c r="AB252" s="173">
        <v>5</v>
      </c>
      <c r="AC252" s="173">
        <v>25000</v>
      </c>
      <c r="AD252" s="173">
        <v>0</v>
      </c>
      <c r="AE252" s="173">
        <v>0</v>
      </c>
      <c r="AF252" s="173">
        <v>0</v>
      </c>
      <c r="AG252" s="173">
        <v>0</v>
      </c>
      <c r="AH252" s="173">
        <v>0</v>
      </c>
      <c r="AI252" s="173">
        <v>0</v>
      </c>
      <c r="AJ252" s="173">
        <v>0</v>
      </c>
      <c r="AK252" s="173">
        <v>0</v>
      </c>
      <c r="AL252" s="173">
        <v>0</v>
      </c>
      <c r="AM252" s="173">
        <v>0</v>
      </c>
      <c r="AN252" s="173">
        <v>0</v>
      </c>
      <c r="AO252" s="173">
        <v>0</v>
      </c>
    </row>
    <row r="253" spans="1:41" ht="15.75" x14ac:dyDescent="0.25">
      <c r="A253" s="314"/>
      <c r="B253" s="31" t="s">
        <v>413</v>
      </c>
      <c r="C253" s="41" t="s">
        <v>415</v>
      </c>
      <c r="D253" s="5" t="s">
        <v>409</v>
      </c>
      <c r="E253" s="41" t="s">
        <v>10</v>
      </c>
      <c r="F253" s="173">
        <f>J253+N253+R253+V253+Z253+AD253+AH253+AL253</f>
        <v>0</v>
      </c>
      <c r="G253" s="173">
        <f>K253+O253+S253+W253+AA253+AE253+AI253+AM253</f>
        <v>0</v>
      </c>
      <c r="H253" s="173">
        <f>L253+P253+T253+X253+AB253+AF253+AJ253+AN253</f>
        <v>5</v>
      </c>
      <c r="I253" s="173">
        <f>M253+Q253+U253+Y253+AC253+AG253+AK253+AO253</f>
        <v>26250</v>
      </c>
      <c r="J253" s="173">
        <v>0</v>
      </c>
      <c r="K253" s="173">
        <v>0</v>
      </c>
      <c r="L253" s="173">
        <v>0</v>
      </c>
      <c r="M253" s="173">
        <v>0</v>
      </c>
      <c r="N253" s="173">
        <v>0</v>
      </c>
      <c r="O253" s="173">
        <v>0</v>
      </c>
      <c r="P253" s="173">
        <v>0</v>
      </c>
      <c r="Q253" s="173">
        <v>0</v>
      </c>
      <c r="R253" s="173">
        <v>0</v>
      </c>
      <c r="S253" s="173">
        <v>0</v>
      </c>
      <c r="T253" s="173">
        <v>0</v>
      </c>
      <c r="U253" s="173">
        <v>0</v>
      </c>
      <c r="V253" s="173">
        <v>0</v>
      </c>
      <c r="W253" s="173">
        <v>0</v>
      </c>
      <c r="X253" s="173">
        <v>0</v>
      </c>
      <c r="Y253" s="173">
        <v>0</v>
      </c>
      <c r="Z253" s="173">
        <v>0</v>
      </c>
      <c r="AA253" s="173">
        <v>0</v>
      </c>
      <c r="AB253" s="173">
        <v>5</v>
      </c>
      <c r="AC253" s="173">
        <v>26250</v>
      </c>
      <c r="AD253" s="173">
        <v>0</v>
      </c>
      <c r="AE253" s="173">
        <v>0</v>
      </c>
      <c r="AF253" s="173">
        <v>0</v>
      </c>
      <c r="AG253" s="173">
        <v>0</v>
      </c>
      <c r="AH253" s="173">
        <v>0</v>
      </c>
      <c r="AI253" s="173">
        <v>0</v>
      </c>
      <c r="AJ253" s="173">
        <v>0</v>
      </c>
      <c r="AK253" s="173">
        <v>0</v>
      </c>
      <c r="AL253" s="173">
        <v>0</v>
      </c>
      <c r="AM253" s="173">
        <v>0</v>
      </c>
      <c r="AN253" s="173">
        <v>0</v>
      </c>
      <c r="AO253" s="173">
        <v>0</v>
      </c>
    </row>
    <row r="254" spans="1:41" ht="21" customHeight="1" x14ac:dyDescent="0.25">
      <c r="A254" s="314"/>
      <c r="B254" s="31" t="s">
        <v>413</v>
      </c>
      <c r="C254" s="41" t="s">
        <v>416</v>
      </c>
      <c r="D254" s="5" t="s">
        <v>409</v>
      </c>
      <c r="E254" s="41" t="s">
        <v>10</v>
      </c>
      <c r="F254" s="173">
        <f>J254+N254+R254+V254+Z254+AD254+AH254+AL254</f>
        <v>0</v>
      </c>
      <c r="G254" s="173">
        <f>K254+O254+S254+W254+AA254+AE254+AI254+AM254</f>
        <v>0</v>
      </c>
      <c r="H254" s="173">
        <f>L254+P254+T254+X254+AB254+AF254+AJ254+AN254</f>
        <v>5</v>
      </c>
      <c r="I254" s="173">
        <f>M254+Q254+U254+Y254+AC254+AG254+AK254+AO254</f>
        <v>37500</v>
      </c>
      <c r="J254" s="173">
        <v>0</v>
      </c>
      <c r="K254" s="173">
        <v>0</v>
      </c>
      <c r="L254" s="173">
        <v>0</v>
      </c>
      <c r="M254" s="173">
        <v>0</v>
      </c>
      <c r="N254" s="173">
        <v>0</v>
      </c>
      <c r="O254" s="173">
        <v>0</v>
      </c>
      <c r="P254" s="173">
        <v>0</v>
      </c>
      <c r="Q254" s="173">
        <v>0</v>
      </c>
      <c r="R254" s="173">
        <v>0</v>
      </c>
      <c r="S254" s="173">
        <v>0</v>
      </c>
      <c r="T254" s="173">
        <v>0</v>
      </c>
      <c r="U254" s="173">
        <v>0</v>
      </c>
      <c r="V254" s="173">
        <v>0</v>
      </c>
      <c r="W254" s="173">
        <v>0</v>
      </c>
      <c r="X254" s="173">
        <v>0</v>
      </c>
      <c r="Y254" s="173">
        <v>0</v>
      </c>
      <c r="Z254" s="173">
        <v>0</v>
      </c>
      <c r="AA254" s="173">
        <v>0</v>
      </c>
      <c r="AB254" s="173">
        <v>5</v>
      </c>
      <c r="AC254" s="173">
        <v>37500</v>
      </c>
      <c r="AD254" s="173">
        <v>0</v>
      </c>
      <c r="AE254" s="173">
        <v>0</v>
      </c>
      <c r="AF254" s="173">
        <v>0</v>
      </c>
      <c r="AG254" s="173">
        <v>0</v>
      </c>
      <c r="AH254" s="173">
        <v>0</v>
      </c>
      <c r="AI254" s="173">
        <v>0</v>
      </c>
      <c r="AJ254" s="173">
        <v>0</v>
      </c>
      <c r="AK254" s="173">
        <v>0</v>
      </c>
      <c r="AL254" s="173">
        <v>0</v>
      </c>
      <c r="AM254" s="173">
        <v>0</v>
      </c>
      <c r="AN254" s="173">
        <v>0</v>
      </c>
      <c r="AO254" s="173">
        <v>0</v>
      </c>
    </row>
    <row r="255" spans="1:41" ht="26.25" customHeight="1" x14ac:dyDescent="0.25">
      <c r="A255" s="314"/>
      <c r="B255" s="31" t="s">
        <v>413</v>
      </c>
      <c r="C255" s="41" t="s">
        <v>417</v>
      </c>
      <c r="D255" s="5" t="s">
        <v>409</v>
      </c>
      <c r="E255" s="41" t="s">
        <v>10</v>
      </c>
      <c r="F255" s="173">
        <f>J255+N255+R255+V255+Z255+AD255+AH255+AL255</f>
        <v>0</v>
      </c>
      <c r="G255" s="173">
        <f>K255+O255+S255+W255+AA255+AE255+AI255+AM255</f>
        <v>0</v>
      </c>
      <c r="H255" s="173">
        <f>L255+P255+T255+X255+AB255+AF255+AJ255+AN255</f>
        <v>5</v>
      </c>
      <c r="I255" s="173">
        <f>M255+Q255+U255+Y255+AC255+AG255+AK255+AO255</f>
        <v>25000</v>
      </c>
      <c r="J255" s="173">
        <v>0</v>
      </c>
      <c r="K255" s="173">
        <v>0</v>
      </c>
      <c r="L255" s="173">
        <v>0</v>
      </c>
      <c r="M255" s="173">
        <v>0</v>
      </c>
      <c r="N255" s="173">
        <v>0</v>
      </c>
      <c r="O255" s="173">
        <v>0</v>
      </c>
      <c r="P255" s="173">
        <v>0</v>
      </c>
      <c r="Q255" s="173">
        <v>0</v>
      </c>
      <c r="R255" s="173">
        <v>0</v>
      </c>
      <c r="S255" s="173">
        <v>0</v>
      </c>
      <c r="T255" s="173">
        <v>0</v>
      </c>
      <c r="U255" s="173">
        <v>0</v>
      </c>
      <c r="V255" s="173">
        <v>0</v>
      </c>
      <c r="W255" s="173">
        <v>0</v>
      </c>
      <c r="X255" s="173">
        <v>0</v>
      </c>
      <c r="Y255" s="173">
        <v>0</v>
      </c>
      <c r="Z255" s="173">
        <v>0</v>
      </c>
      <c r="AA255" s="173">
        <v>0</v>
      </c>
      <c r="AB255" s="173">
        <v>5</v>
      </c>
      <c r="AC255" s="173">
        <v>25000</v>
      </c>
      <c r="AD255" s="173">
        <v>0</v>
      </c>
      <c r="AE255" s="173">
        <v>0</v>
      </c>
      <c r="AF255" s="173">
        <v>0</v>
      </c>
      <c r="AG255" s="173">
        <v>0</v>
      </c>
      <c r="AH255" s="173">
        <v>0</v>
      </c>
      <c r="AI255" s="173">
        <v>0</v>
      </c>
      <c r="AJ255" s="173">
        <v>0</v>
      </c>
      <c r="AK255" s="173">
        <v>0</v>
      </c>
      <c r="AL255" s="173">
        <v>0</v>
      </c>
      <c r="AM255" s="173">
        <v>0</v>
      </c>
      <c r="AN255" s="173">
        <v>0</v>
      </c>
      <c r="AO255" s="173">
        <v>0</v>
      </c>
    </row>
    <row r="256" spans="1:41" ht="30" customHeight="1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14" t="s">
        <v>18</v>
      </c>
      <c r="F256" s="173">
        <f>J256+N256+R256+V256+Z256+AD256+AH256+AL256</f>
        <v>6340</v>
      </c>
      <c r="G256" s="173">
        <f>K256+O256+S256+W256+AA256+AE256+AI256+AM256</f>
        <v>18504.689999999999</v>
      </c>
      <c r="H256" s="173">
        <f>L256+P256+T256+X256+AB256+AF256+AJ256+AN256</f>
        <v>2425</v>
      </c>
      <c r="I256" s="173">
        <f>M256+Q256+U256+Y256+AC256+AG256+AK256+AO256</f>
        <v>6647</v>
      </c>
      <c r="J256" s="173">
        <v>0</v>
      </c>
      <c r="K256" s="173">
        <v>0</v>
      </c>
      <c r="L256" s="173">
        <v>0</v>
      </c>
      <c r="M256" s="173">
        <v>0</v>
      </c>
      <c r="N256" s="173">
        <v>1390</v>
      </c>
      <c r="O256" s="173">
        <v>8173</v>
      </c>
      <c r="P256" s="173">
        <v>60</v>
      </c>
      <c r="Q256" s="173">
        <v>1250</v>
      </c>
      <c r="R256" s="173">
        <v>0</v>
      </c>
      <c r="S256" s="173">
        <v>0</v>
      </c>
      <c r="T256" s="173">
        <v>0</v>
      </c>
      <c r="U256" s="173">
        <v>0</v>
      </c>
      <c r="V256" s="173">
        <v>1750</v>
      </c>
      <c r="W256" s="173">
        <v>4518</v>
      </c>
      <c r="X256" s="173">
        <v>365</v>
      </c>
      <c r="Y256" s="173">
        <v>823</v>
      </c>
      <c r="Z256" s="173">
        <v>300</v>
      </c>
      <c r="AA256" s="173">
        <v>631.4</v>
      </c>
      <c r="AB256" s="173">
        <v>250</v>
      </c>
      <c r="AC256" s="173">
        <v>492</v>
      </c>
      <c r="AD256" s="173">
        <v>0</v>
      </c>
      <c r="AE256" s="173">
        <v>0</v>
      </c>
      <c r="AF256" s="173">
        <v>0</v>
      </c>
      <c r="AG256" s="173">
        <v>0</v>
      </c>
      <c r="AH256" s="173">
        <v>0</v>
      </c>
      <c r="AI256" s="173">
        <v>0</v>
      </c>
      <c r="AJ256" s="173">
        <v>0</v>
      </c>
      <c r="AK256" s="173">
        <v>0</v>
      </c>
      <c r="AL256" s="173">
        <v>2900</v>
      </c>
      <c r="AM256" s="173">
        <v>5182.29</v>
      </c>
      <c r="AN256" s="173">
        <v>1750</v>
      </c>
      <c r="AO256" s="173">
        <v>4082</v>
      </c>
    </row>
    <row r="257" spans="1:41" ht="25.5" customHeight="1" x14ac:dyDescent="0.25">
      <c r="A257" s="314">
        <v>84</v>
      </c>
      <c r="B257" s="202" t="s">
        <v>420</v>
      </c>
      <c r="C257" s="20" t="s">
        <v>421</v>
      </c>
      <c r="D257" s="20" t="s">
        <v>422</v>
      </c>
      <c r="E257" s="14" t="s">
        <v>18</v>
      </c>
      <c r="F257" s="173">
        <f>J257+N257+R257+V257+Z257+AD257+AH257+AL257</f>
        <v>0</v>
      </c>
      <c r="G257" s="173">
        <f>K257+O257+S257+W257+AA257+AE257+AI257+AM257</f>
        <v>0</v>
      </c>
      <c r="H257" s="173">
        <f>L257+P257+T257+X257+AB257+AF257+AJ257+AN257</f>
        <v>50</v>
      </c>
      <c r="I257" s="173">
        <f>M257+Q257+U257+Y257+AC257+AG257+AK257+AO257</f>
        <v>250</v>
      </c>
      <c r="J257" s="173">
        <v>0</v>
      </c>
      <c r="K257" s="173">
        <v>0</v>
      </c>
      <c r="L257" s="173">
        <v>0</v>
      </c>
      <c r="M257" s="173">
        <v>0</v>
      </c>
      <c r="N257" s="173">
        <v>0</v>
      </c>
      <c r="O257" s="173">
        <v>0</v>
      </c>
      <c r="P257" s="173">
        <v>0</v>
      </c>
      <c r="Q257" s="173">
        <v>0</v>
      </c>
      <c r="R257" s="173">
        <v>0</v>
      </c>
      <c r="S257" s="173">
        <v>0</v>
      </c>
      <c r="T257" s="173">
        <v>0</v>
      </c>
      <c r="U257" s="173">
        <v>0</v>
      </c>
      <c r="V257" s="173">
        <v>0</v>
      </c>
      <c r="W257" s="173">
        <v>0</v>
      </c>
      <c r="X257" s="173">
        <v>0</v>
      </c>
      <c r="Y257" s="173">
        <v>0</v>
      </c>
      <c r="Z257" s="173">
        <v>0</v>
      </c>
      <c r="AA257" s="173">
        <v>0</v>
      </c>
      <c r="AB257" s="173">
        <v>50</v>
      </c>
      <c r="AC257" s="173">
        <v>250</v>
      </c>
      <c r="AD257" s="173">
        <v>0</v>
      </c>
      <c r="AE257" s="173">
        <v>0</v>
      </c>
      <c r="AF257" s="173">
        <v>0</v>
      </c>
      <c r="AG257" s="173">
        <v>0</v>
      </c>
      <c r="AH257" s="173">
        <v>0</v>
      </c>
      <c r="AI257" s="173">
        <v>0</v>
      </c>
      <c r="AJ257" s="173">
        <v>0</v>
      </c>
      <c r="AK257" s="173">
        <v>0</v>
      </c>
      <c r="AL257" s="173">
        <v>0</v>
      </c>
      <c r="AM257" s="173">
        <v>0</v>
      </c>
      <c r="AN257" s="173">
        <v>0</v>
      </c>
      <c r="AO257" s="173">
        <v>0</v>
      </c>
    </row>
    <row r="258" spans="1:41" ht="15.75" x14ac:dyDescent="0.25">
      <c r="A258" s="314"/>
      <c r="B258" s="31" t="s">
        <v>420</v>
      </c>
      <c r="C258" s="20" t="s">
        <v>423</v>
      </c>
      <c r="D258" s="20" t="s">
        <v>422</v>
      </c>
      <c r="E258" s="14" t="s">
        <v>18</v>
      </c>
      <c r="F258" s="173">
        <f>J258+N258+R258+V258+Z258+AD258+AH258+AL258</f>
        <v>0</v>
      </c>
      <c r="G258" s="173">
        <f>K258+O258+S258+W258+AA258+AE258+AI258+AM258</f>
        <v>0</v>
      </c>
      <c r="H258" s="173">
        <f>L258+P258+T258+X258+AB258+AF258+AJ258+AN258</f>
        <v>250</v>
      </c>
      <c r="I258" s="173">
        <f>M258+Q258+U258+Y258+AC258+AG258+AK258+AO258</f>
        <v>1310</v>
      </c>
      <c r="J258" s="173">
        <v>0</v>
      </c>
      <c r="K258" s="173">
        <v>0</v>
      </c>
      <c r="L258" s="173">
        <v>0</v>
      </c>
      <c r="M258" s="173">
        <v>0</v>
      </c>
      <c r="N258" s="173">
        <v>0</v>
      </c>
      <c r="O258" s="173">
        <v>0</v>
      </c>
      <c r="P258" s="173">
        <v>0</v>
      </c>
      <c r="Q258" s="173">
        <v>0</v>
      </c>
      <c r="R258" s="173">
        <v>0</v>
      </c>
      <c r="S258" s="173">
        <v>0</v>
      </c>
      <c r="T258" s="173">
        <v>200</v>
      </c>
      <c r="U258" s="173">
        <v>1000</v>
      </c>
      <c r="V258" s="173">
        <v>0</v>
      </c>
      <c r="W258" s="173">
        <v>0</v>
      </c>
      <c r="X258" s="173">
        <v>0</v>
      </c>
      <c r="Y258" s="173">
        <v>0</v>
      </c>
      <c r="Z258" s="173">
        <v>0</v>
      </c>
      <c r="AA258" s="173">
        <v>0</v>
      </c>
      <c r="AB258" s="173">
        <v>50</v>
      </c>
      <c r="AC258" s="173">
        <v>310</v>
      </c>
      <c r="AD258" s="173">
        <v>0</v>
      </c>
      <c r="AE258" s="173">
        <v>0</v>
      </c>
      <c r="AF258" s="173">
        <v>0</v>
      </c>
      <c r="AG258" s="173">
        <v>0</v>
      </c>
      <c r="AH258" s="173">
        <v>0</v>
      </c>
      <c r="AI258" s="173">
        <v>0</v>
      </c>
      <c r="AJ258" s="173">
        <v>0</v>
      </c>
      <c r="AK258" s="173">
        <v>0</v>
      </c>
      <c r="AL258" s="173">
        <v>0</v>
      </c>
      <c r="AM258" s="173">
        <v>0</v>
      </c>
      <c r="AN258" s="173">
        <v>0</v>
      </c>
      <c r="AO258" s="173">
        <v>0</v>
      </c>
    </row>
    <row r="259" spans="1:41" ht="15.75" x14ac:dyDescent="0.25">
      <c r="A259" s="314"/>
      <c r="B259" s="31" t="s">
        <v>424</v>
      </c>
      <c r="C259" s="20" t="s">
        <v>425</v>
      </c>
      <c r="D259" s="20" t="s">
        <v>422</v>
      </c>
      <c r="E259" s="14" t="s">
        <v>18</v>
      </c>
      <c r="F259" s="173">
        <f>J259+N259+R259+V259+Z259+AD259+AH259+AL259</f>
        <v>0</v>
      </c>
      <c r="G259" s="173">
        <f>K259+O259+S259+W259+AA259+AE259+AI259+AM259</f>
        <v>0</v>
      </c>
      <c r="H259" s="173">
        <f>L259+P259+T259+X259+AB259+AF259+AJ259+AN259</f>
        <v>30</v>
      </c>
      <c r="I259" s="173">
        <f>M259+Q259+U259+Y259+AC259+AG259+AK259+AO259</f>
        <v>60</v>
      </c>
      <c r="J259" s="173">
        <v>0</v>
      </c>
      <c r="K259" s="173">
        <v>0</v>
      </c>
      <c r="L259" s="173">
        <v>0</v>
      </c>
      <c r="M259" s="173">
        <v>0</v>
      </c>
      <c r="N259" s="173">
        <v>0</v>
      </c>
      <c r="O259" s="173">
        <v>0</v>
      </c>
      <c r="P259" s="173">
        <v>0</v>
      </c>
      <c r="Q259" s="173">
        <v>0</v>
      </c>
      <c r="R259" s="173">
        <v>0</v>
      </c>
      <c r="S259" s="173">
        <v>0</v>
      </c>
      <c r="T259" s="173">
        <v>0</v>
      </c>
      <c r="U259" s="173">
        <v>0</v>
      </c>
      <c r="V259" s="173">
        <v>0</v>
      </c>
      <c r="W259" s="173">
        <v>0</v>
      </c>
      <c r="X259" s="173">
        <v>0</v>
      </c>
      <c r="Y259" s="173">
        <v>0</v>
      </c>
      <c r="Z259" s="173">
        <v>0</v>
      </c>
      <c r="AA259" s="173">
        <v>0</v>
      </c>
      <c r="AB259" s="173">
        <v>30</v>
      </c>
      <c r="AC259" s="173">
        <v>60</v>
      </c>
      <c r="AD259" s="173">
        <v>0</v>
      </c>
      <c r="AE259" s="173">
        <v>0</v>
      </c>
      <c r="AF259" s="173">
        <v>0</v>
      </c>
      <c r="AG259" s="173">
        <v>0</v>
      </c>
      <c r="AH259" s="173">
        <v>0</v>
      </c>
      <c r="AI259" s="173">
        <v>0</v>
      </c>
      <c r="AJ259" s="173">
        <v>0</v>
      </c>
      <c r="AK259" s="173">
        <v>0</v>
      </c>
      <c r="AL259" s="173">
        <v>0</v>
      </c>
      <c r="AM259" s="173">
        <v>0</v>
      </c>
      <c r="AN259" s="173">
        <v>0</v>
      </c>
      <c r="AO259" s="173">
        <v>0</v>
      </c>
    </row>
    <row r="260" spans="1:41" ht="15.75" x14ac:dyDescent="0.25">
      <c r="A260" s="314"/>
      <c r="B260" s="21" t="s">
        <v>426</v>
      </c>
      <c r="C260" s="20" t="s">
        <v>425</v>
      </c>
      <c r="D260" s="20" t="s">
        <v>422</v>
      </c>
      <c r="E260" s="14" t="s">
        <v>18</v>
      </c>
      <c r="F260" s="173">
        <f>J260+N260+R260+V260+Z260+AD260+AH260+AL260</f>
        <v>0</v>
      </c>
      <c r="G260" s="173">
        <f>K260+O260+S260+W260+AA260+AE260+AI260+AM260</f>
        <v>0</v>
      </c>
      <c r="H260" s="173">
        <f>L260+P260+T260+X260+AB260+AF260+AJ260+AN260</f>
        <v>30</v>
      </c>
      <c r="I260" s="173">
        <f>M260+Q260+U260+Y260+AC260+AG260+AK260+AO260</f>
        <v>195</v>
      </c>
      <c r="J260" s="173">
        <v>0</v>
      </c>
      <c r="K260" s="173">
        <v>0</v>
      </c>
      <c r="L260" s="173">
        <v>0</v>
      </c>
      <c r="M260" s="173">
        <v>0</v>
      </c>
      <c r="N260" s="173">
        <v>0</v>
      </c>
      <c r="O260" s="173">
        <v>0</v>
      </c>
      <c r="P260" s="173">
        <v>0</v>
      </c>
      <c r="Q260" s="173">
        <v>0</v>
      </c>
      <c r="R260" s="173">
        <v>0</v>
      </c>
      <c r="S260" s="173">
        <v>0</v>
      </c>
      <c r="T260" s="173">
        <v>0</v>
      </c>
      <c r="U260" s="173">
        <v>0</v>
      </c>
      <c r="V260" s="173">
        <v>0</v>
      </c>
      <c r="W260" s="173">
        <v>0</v>
      </c>
      <c r="X260" s="173">
        <v>0</v>
      </c>
      <c r="Y260" s="173">
        <v>0</v>
      </c>
      <c r="Z260" s="173">
        <v>0</v>
      </c>
      <c r="AA260" s="173">
        <v>0</v>
      </c>
      <c r="AB260" s="173">
        <v>30</v>
      </c>
      <c r="AC260" s="173">
        <v>195</v>
      </c>
      <c r="AD260" s="173">
        <v>0</v>
      </c>
      <c r="AE260" s="173">
        <v>0</v>
      </c>
      <c r="AF260" s="173">
        <v>0</v>
      </c>
      <c r="AG260" s="173">
        <v>0</v>
      </c>
      <c r="AH260" s="173">
        <v>0</v>
      </c>
      <c r="AI260" s="173">
        <v>0</v>
      </c>
      <c r="AJ260" s="173">
        <v>0</v>
      </c>
      <c r="AK260" s="173">
        <v>0</v>
      </c>
      <c r="AL260" s="173">
        <v>0</v>
      </c>
      <c r="AM260" s="173">
        <v>0</v>
      </c>
      <c r="AN260" s="173">
        <v>0</v>
      </c>
      <c r="AO260" s="173">
        <v>0</v>
      </c>
    </row>
    <row r="261" spans="1:41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14" t="s">
        <v>18</v>
      </c>
      <c r="F261" s="173">
        <f>J261+N261+R261+V261+Z261+AD261+AH261+AL261</f>
        <v>0</v>
      </c>
      <c r="G261" s="173">
        <f>K261+O261+S261+W261+AA261+AE261+AI261+AM261</f>
        <v>0</v>
      </c>
      <c r="H261" s="173">
        <f>L261+P261+T261+X261+AB261+AF261+AJ261+AN261</f>
        <v>50</v>
      </c>
      <c r="I261" s="173">
        <f>M261+Q261+U261+Y261+AC261+AG261+AK261+AO261</f>
        <v>2310</v>
      </c>
      <c r="J261" s="173">
        <v>0</v>
      </c>
      <c r="K261" s="173">
        <v>0</v>
      </c>
      <c r="L261" s="173">
        <v>0</v>
      </c>
      <c r="M261" s="173">
        <v>0</v>
      </c>
      <c r="N261" s="173">
        <v>0</v>
      </c>
      <c r="O261" s="173">
        <v>0</v>
      </c>
      <c r="P261" s="173">
        <v>0</v>
      </c>
      <c r="Q261" s="173">
        <v>0</v>
      </c>
      <c r="R261" s="173">
        <v>0</v>
      </c>
      <c r="S261" s="173">
        <v>0</v>
      </c>
      <c r="T261" s="173">
        <v>0</v>
      </c>
      <c r="U261" s="173">
        <v>0</v>
      </c>
      <c r="V261" s="173">
        <v>0</v>
      </c>
      <c r="W261" s="173">
        <v>0</v>
      </c>
      <c r="X261" s="173">
        <v>0</v>
      </c>
      <c r="Y261" s="173">
        <v>0</v>
      </c>
      <c r="Z261" s="173">
        <v>0</v>
      </c>
      <c r="AA261" s="173">
        <v>0</v>
      </c>
      <c r="AB261" s="173">
        <v>50</v>
      </c>
      <c r="AC261" s="173">
        <v>2310</v>
      </c>
      <c r="AD261" s="173">
        <v>0</v>
      </c>
      <c r="AE261" s="173">
        <v>0</v>
      </c>
      <c r="AF261" s="173">
        <v>0</v>
      </c>
      <c r="AG261" s="173">
        <v>0</v>
      </c>
      <c r="AH261" s="173">
        <v>0</v>
      </c>
      <c r="AI261" s="173">
        <v>0</v>
      </c>
      <c r="AJ261" s="173">
        <v>0</v>
      </c>
      <c r="AK261" s="173">
        <v>0</v>
      </c>
      <c r="AL261" s="173">
        <v>0</v>
      </c>
      <c r="AM261" s="173">
        <v>0</v>
      </c>
      <c r="AN261" s="173">
        <v>0</v>
      </c>
      <c r="AO261" s="173">
        <v>0</v>
      </c>
    </row>
    <row r="262" spans="1:41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14" t="s">
        <v>18</v>
      </c>
      <c r="F262" s="173">
        <f>J262+N262+R262+V262+Z262+AD262+AH262+AL262</f>
        <v>0</v>
      </c>
      <c r="G262" s="173">
        <f>K262+O262+S262+W262+AA262+AE262+AI262+AM262</f>
        <v>0</v>
      </c>
      <c r="H262" s="173">
        <f>L262+P262+T262+X262+AB262+AF262+AJ262+AN262</f>
        <v>50</v>
      </c>
      <c r="I262" s="173">
        <f>M262+Q262+U262+Y262+AC262+AG262+AK262+AO262</f>
        <v>150</v>
      </c>
      <c r="J262" s="173">
        <v>0</v>
      </c>
      <c r="K262" s="173">
        <v>0</v>
      </c>
      <c r="L262" s="173">
        <v>0</v>
      </c>
      <c r="M262" s="173">
        <v>0</v>
      </c>
      <c r="N262" s="173">
        <v>0</v>
      </c>
      <c r="O262" s="173">
        <v>0</v>
      </c>
      <c r="P262" s="173">
        <v>0</v>
      </c>
      <c r="Q262" s="173">
        <v>0</v>
      </c>
      <c r="R262" s="173">
        <v>0</v>
      </c>
      <c r="S262" s="173">
        <v>0</v>
      </c>
      <c r="T262" s="173">
        <v>0</v>
      </c>
      <c r="U262" s="173">
        <v>0</v>
      </c>
      <c r="V262" s="173">
        <v>0</v>
      </c>
      <c r="W262" s="173">
        <v>0</v>
      </c>
      <c r="X262" s="173">
        <v>0</v>
      </c>
      <c r="Y262" s="173">
        <v>0</v>
      </c>
      <c r="Z262" s="173">
        <v>0</v>
      </c>
      <c r="AA262" s="173">
        <v>0</v>
      </c>
      <c r="AB262" s="173">
        <v>50</v>
      </c>
      <c r="AC262" s="173">
        <v>150</v>
      </c>
      <c r="AD262" s="173">
        <v>0</v>
      </c>
      <c r="AE262" s="173">
        <v>0</v>
      </c>
      <c r="AF262" s="173">
        <v>0</v>
      </c>
      <c r="AG262" s="173">
        <v>0</v>
      </c>
      <c r="AH262" s="173">
        <v>0</v>
      </c>
      <c r="AI262" s="173">
        <v>0</v>
      </c>
      <c r="AJ262" s="173">
        <v>0</v>
      </c>
      <c r="AK262" s="173">
        <v>0</v>
      </c>
      <c r="AL262" s="173">
        <v>0</v>
      </c>
      <c r="AM262" s="173">
        <v>0</v>
      </c>
      <c r="AN262" s="173">
        <v>0</v>
      </c>
      <c r="AO262" s="173">
        <v>0</v>
      </c>
    </row>
    <row r="263" spans="1:41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14" t="s">
        <v>18</v>
      </c>
      <c r="F263" s="173">
        <f>J263+N263+R263+V263+Z263+AD263+AH263+AL263</f>
        <v>1210</v>
      </c>
      <c r="G263" s="173">
        <f>K263+O263+S263+W263+AA263+AE263+AI263+AM263</f>
        <v>11876.85</v>
      </c>
      <c r="H263" s="173">
        <f>L263+P263+T263+X263+AB263+AF263+AJ263+AN263</f>
        <v>700</v>
      </c>
      <c r="I263" s="173">
        <f>M263+Q263+U263+Y263+AC263+AG263+AK263+AO263</f>
        <v>10230</v>
      </c>
      <c r="J263" s="173">
        <v>0</v>
      </c>
      <c r="K263" s="173">
        <v>0</v>
      </c>
      <c r="L263" s="173">
        <v>0</v>
      </c>
      <c r="M263" s="173">
        <v>0</v>
      </c>
      <c r="N263" s="173">
        <v>1210</v>
      </c>
      <c r="O263" s="173">
        <v>11876.85</v>
      </c>
      <c r="P263" s="173">
        <v>500</v>
      </c>
      <c r="Q263" s="173">
        <v>1480</v>
      </c>
      <c r="R263" s="173">
        <v>0</v>
      </c>
      <c r="S263" s="173">
        <v>0</v>
      </c>
      <c r="T263" s="173">
        <v>150</v>
      </c>
      <c r="U263" s="173">
        <v>750</v>
      </c>
      <c r="V263" s="173">
        <v>0</v>
      </c>
      <c r="W263" s="173">
        <v>0</v>
      </c>
      <c r="X263" s="173">
        <v>0</v>
      </c>
      <c r="Y263" s="173">
        <v>0</v>
      </c>
      <c r="Z263" s="173">
        <v>0</v>
      </c>
      <c r="AA263" s="173">
        <v>0</v>
      </c>
      <c r="AB263" s="173">
        <v>50</v>
      </c>
      <c r="AC263" s="173">
        <v>8000</v>
      </c>
      <c r="AD263" s="173">
        <v>0</v>
      </c>
      <c r="AE263" s="173">
        <v>0</v>
      </c>
      <c r="AF263" s="173">
        <v>0</v>
      </c>
      <c r="AG263" s="173">
        <v>0</v>
      </c>
      <c r="AH263" s="173">
        <v>0</v>
      </c>
      <c r="AI263" s="173">
        <v>0</v>
      </c>
      <c r="AJ263" s="173">
        <v>0</v>
      </c>
      <c r="AK263" s="173">
        <v>0</v>
      </c>
      <c r="AL263" s="173">
        <v>0</v>
      </c>
      <c r="AM263" s="173">
        <v>0</v>
      </c>
      <c r="AN263" s="173">
        <v>0</v>
      </c>
      <c r="AO263" s="173">
        <v>0</v>
      </c>
    </row>
    <row r="264" spans="1:41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14" t="s">
        <v>18</v>
      </c>
      <c r="F264" s="173">
        <f>J264+N264+R264+V264+Z264+AD264+AH264+AL264</f>
        <v>0</v>
      </c>
      <c r="G264" s="173">
        <f>K264+O264+S264+W264+AA264+AE264+AI264+AM264</f>
        <v>0</v>
      </c>
      <c r="H264" s="173">
        <f>L264+P264+T264+X264+AB264+AF264+AJ264+AN264</f>
        <v>100</v>
      </c>
      <c r="I264" s="173">
        <f>M264+Q264+U264+Y264+AC264+AG264+AK264+AO264</f>
        <v>600</v>
      </c>
      <c r="J264" s="173">
        <v>0</v>
      </c>
      <c r="K264" s="173">
        <v>0</v>
      </c>
      <c r="L264" s="173">
        <v>0</v>
      </c>
      <c r="M264" s="173">
        <v>0</v>
      </c>
      <c r="N264" s="173">
        <v>0</v>
      </c>
      <c r="O264" s="173">
        <v>0</v>
      </c>
      <c r="P264" s="173">
        <v>0</v>
      </c>
      <c r="Q264" s="173">
        <v>0</v>
      </c>
      <c r="R264" s="173">
        <v>0</v>
      </c>
      <c r="S264" s="173">
        <v>0</v>
      </c>
      <c r="T264" s="173">
        <v>0</v>
      </c>
      <c r="U264" s="173">
        <v>0</v>
      </c>
      <c r="V264" s="173">
        <v>0</v>
      </c>
      <c r="W264" s="173">
        <v>0</v>
      </c>
      <c r="X264" s="173">
        <v>0</v>
      </c>
      <c r="Y264" s="173">
        <v>0</v>
      </c>
      <c r="Z264" s="173">
        <v>0</v>
      </c>
      <c r="AA264" s="173">
        <v>0</v>
      </c>
      <c r="AB264" s="173">
        <v>100</v>
      </c>
      <c r="AC264" s="173">
        <v>600</v>
      </c>
      <c r="AD264" s="173">
        <v>0</v>
      </c>
      <c r="AE264" s="173">
        <v>0</v>
      </c>
      <c r="AF264" s="173">
        <v>0</v>
      </c>
      <c r="AG264" s="173">
        <v>0</v>
      </c>
      <c r="AH264" s="173">
        <v>0</v>
      </c>
      <c r="AI264" s="173">
        <v>0</v>
      </c>
      <c r="AJ264" s="173">
        <v>0</v>
      </c>
      <c r="AK264" s="173">
        <v>0</v>
      </c>
      <c r="AL264" s="173">
        <v>0</v>
      </c>
      <c r="AM264" s="173">
        <v>0</v>
      </c>
      <c r="AN264" s="173">
        <v>0</v>
      </c>
      <c r="AO264" s="173">
        <v>0</v>
      </c>
    </row>
    <row r="265" spans="1:41" ht="15.75" x14ac:dyDescent="0.25">
      <c r="A265" s="314"/>
      <c r="B265" s="31" t="s">
        <v>435</v>
      </c>
      <c r="C265" s="41" t="s">
        <v>436</v>
      </c>
      <c r="D265" s="41" t="s">
        <v>504</v>
      </c>
      <c r="E265" s="14" t="s">
        <v>18</v>
      </c>
      <c r="F265" s="173">
        <f>J265+N265+R265+V265+Z265+AD265+AH265+AL265</f>
        <v>0</v>
      </c>
      <c r="G265" s="173">
        <f>K265+O265+S265+W265+AA265+AE265+AI265+AM265</f>
        <v>0</v>
      </c>
      <c r="H265" s="173">
        <f>L265+P265+T265+X265+AB265+AF265+AJ265+AN265</f>
        <v>100</v>
      </c>
      <c r="I265" s="173">
        <f>M265+Q265+U265+Y265+AC265+AG265+AK265+AO265</f>
        <v>750</v>
      </c>
      <c r="J265" s="173">
        <v>0</v>
      </c>
      <c r="K265" s="173">
        <v>0</v>
      </c>
      <c r="L265" s="173">
        <v>0</v>
      </c>
      <c r="M265" s="173">
        <v>0</v>
      </c>
      <c r="N265" s="173">
        <v>0</v>
      </c>
      <c r="O265" s="173">
        <v>0</v>
      </c>
      <c r="P265" s="173">
        <v>0</v>
      </c>
      <c r="Q265" s="173">
        <v>0</v>
      </c>
      <c r="R265" s="173">
        <v>0</v>
      </c>
      <c r="S265" s="173">
        <v>0</v>
      </c>
      <c r="T265" s="173">
        <v>0</v>
      </c>
      <c r="U265" s="173">
        <v>0</v>
      </c>
      <c r="V265" s="173">
        <v>0</v>
      </c>
      <c r="W265" s="173">
        <v>0</v>
      </c>
      <c r="X265" s="173">
        <v>0</v>
      </c>
      <c r="Y265" s="173">
        <v>0</v>
      </c>
      <c r="Z265" s="173">
        <v>0</v>
      </c>
      <c r="AA265" s="173">
        <v>0</v>
      </c>
      <c r="AB265" s="173">
        <v>100</v>
      </c>
      <c r="AC265" s="173">
        <v>750</v>
      </c>
      <c r="AD265" s="173">
        <v>0</v>
      </c>
      <c r="AE265" s="173">
        <v>0</v>
      </c>
      <c r="AF265" s="173">
        <v>0</v>
      </c>
      <c r="AG265" s="173">
        <v>0</v>
      </c>
      <c r="AH265" s="173">
        <v>0</v>
      </c>
      <c r="AI265" s="173">
        <v>0</v>
      </c>
      <c r="AJ265" s="173">
        <v>0</v>
      </c>
      <c r="AK265" s="173">
        <v>0</v>
      </c>
      <c r="AL265" s="173">
        <v>0</v>
      </c>
      <c r="AM265" s="173">
        <v>0</v>
      </c>
      <c r="AN265" s="173">
        <v>0</v>
      </c>
      <c r="AO265" s="173">
        <v>0</v>
      </c>
    </row>
    <row r="266" spans="1:41" ht="15.75" x14ac:dyDescent="0.25">
      <c r="A266" s="314"/>
      <c r="B266" s="31" t="s">
        <v>437</v>
      </c>
      <c r="C266" s="41" t="s">
        <v>438</v>
      </c>
      <c r="D266" s="41" t="s">
        <v>504</v>
      </c>
      <c r="E266" s="41" t="s">
        <v>10</v>
      </c>
      <c r="F266" s="173">
        <f>J266+N266+R266+V266+Z266+AD266+AH266+AL266</f>
        <v>0</v>
      </c>
      <c r="G266" s="173">
        <f>K266+O266+S266+W266+AA266+AE266+AI266+AM266</f>
        <v>0</v>
      </c>
      <c r="H266" s="173">
        <f>L266+P266+T266+X266+AB266+AF266+AJ266+AN266</f>
        <v>100</v>
      </c>
      <c r="I266" s="173">
        <f>M266+Q266+U266+Y266+AC266+AG266+AK266+AO266</f>
        <v>12000</v>
      </c>
      <c r="J266" s="173">
        <v>0</v>
      </c>
      <c r="K266" s="173">
        <v>0</v>
      </c>
      <c r="L266" s="173">
        <v>0</v>
      </c>
      <c r="M266" s="173">
        <v>0</v>
      </c>
      <c r="N266" s="173">
        <v>0</v>
      </c>
      <c r="O266" s="173">
        <v>0</v>
      </c>
      <c r="P266" s="173">
        <v>0</v>
      </c>
      <c r="Q266" s="173">
        <v>0</v>
      </c>
      <c r="R266" s="173">
        <v>0</v>
      </c>
      <c r="S266" s="173">
        <v>0</v>
      </c>
      <c r="T266" s="173">
        <v>0</v>
      </c>
      <c r="U266" s="173">
        <v>0</v>
      </c>
      <c r="V266" s="173">
        <v>0</v>
      </c>
      <c r="W266" s="173">
        <v>0</v>
      </c>
      <c r="X266" s="173">
        <v>0</v>
      </c>
      <c r="Y266" s="173">
        <v>0</v>
      </c>
      <c r="Z266" s="173">
        <v>0</v>
      </c>
      <c r="AA266" s="173">
        <v>0</v>
      </c>
      <c r="AB266" s="173">
        <v>100</v>
      </c>
      <c r="AC266" s="173">
        <v>12000</v>
      </c>
      <c r="AD266" s="173">
        <v>0</v>
      </c>
      <c r="AE266" s="173">
        <v>0</v>
      </c>
      <c r="AF266" s="173">
        <v>0</v>
      </c>
      <c r="AG266" s="173">
        <v>0</v>
      </c>
      <c r="AH266" s="173">
        <v>0</v>
      </c>
      <c r="AI266" s="173">
        <v>0</v>
      </c>
      <c r="AJ266" s="173">
        <v>0</v>
      </c>
      <c r="AK266" s="173">
        <v>0</v>
      </c>
      <c r="AL266" s="173">
        <v>0</v>
      </c>
      <c r="AM266" s="173">
        <v>0</v>
      </c>
      <c r="AN266" s="173">
        <v>0</v>
      </c>
      <c r="AO266" s="173">
        <v>0</v>
      </c>
    </row>
    <row r="267" spans="1:41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41" t="s">
        <v>52</v>
      </c>
      <c r="F267" s="173">
        <f>J267+N267+R267+V267+Z267+AD267+AH267+AL267</f>
        <v>3560</v>
      </c>
      <c r="G267" s="173">
        <f>K267+O267+S267+W267+AA267+AE267+AI267+AM267</f>
        <v>103261.83</v>
      </c>
      <c r="H267" s="173">
        <f>L267+P267+T267+X267+AB267+AF267+AJ267+AN267</f>
        <v>1805</v>
      </c>
      <c r="I267" s="173">
        <f>M267+Q267+U267+Y267+AC267+AG267+AK267+AO267</f>
        <v>57215</v>
      </c>
      <c r="J267" s="173">
        <v>0</v>
      </c>
      <c r="K267" s="173">
        <v>0</v>
      </c>
      <c r="L267" s="173">
        <v>50</v>
      </c>
      <c r="M267" s="173">
        <v>4550</v>
      </c>
      <c r="N267" s="173">
        <v>0</v>
      </c>
      <c r="O267" s="173">
        <v>0</v>
      </c>
      <c r="P267" s="173">
        <v>0</v>
      </c>
      <c r="Q267" s="173">
        <v>0</v>
      </c>
      <c r="R267" s="173">
        <v>0</v>
      </c>
      <c r="S267" s="173">
        <v>0</v>
      </c>
      <c r="T267" s="173">
        <v>50</v>
      </c>
      <c r="U267" s="173">
        <v>2500</v>
      </c>
      <c r="V267" s="173">
        <v>1380</v>
      </c>
      <c r="W267" s="173">
        <v>47187</v>
      </c>
      <c r="X267" s="173">
        <v>400</v>
      </c>
      <c r="Y267" s="173">
        <v>13600</v>
      </c>
      <c r="Z267" s="173">
        <v>40</v>
      </c>
      <c r="AA267" s="173">
        <v>970.82999999999993</v>
      </c>
      <c r="AB267" s="173">
        <v>5</v>
      </c>
      <c r="AC267" s="173">
        <v>130</v>
      </c>
      <c r="AD267" s="173">
        <v>85</v>
      </c>
      <c r="AE267" s="173">
        <v>2618</v>
      </c>
      <c r="AF267" s="173">
        <v>0</v>
      </c>
      <c r="AG267" s="173">
        <v>0</v>
      </c>
      <c r="AH267" s="173">
        <v>175</v>
      </c>
      <c r="AI267" s="173">
        <v>4716</v>
      </c>
      <c r="AJ267" s="173">
        <v>300</v>
      </c>
      <c r="AK267" s="173">
        <v>8085</v>
      </c>
      <c r="AL267" s="173">
        <v>1880</v>
      </c>
      <c r="AM267" s="173">
        <v>47770</v>
      </c>
      <c r="AN267" s="173">
        <v>1000</v>
      </c>
      <c r="AO267" s="173">
        <v>28350</v>
      </c>
    </row>
    <row r="268" spans="1:41" ht="15.75" x14ac:dyDescent="0.25">
      <c r="A268" s="314"/>
      <c r="B268" s="31" t="s">
        <v>439</v>
      </c>
      <c r="C268" s="41" t="s">
        <v>441</v>
      </c>
      <c r="D268" s="41" t="s">
        <v>505</v>
      </c>
      <c r="E268" s="41" t="s">
        <v>52</v>
      </c>
      <c r="F268" s="173">
        <f>J268+N268+R268+V268+Z268+AD268+AH268+AL268</f>
        <v>640</v>
      </c>
      <c r="G268" s="173">
        <f>K268+O268+S268+W268+AA268+AE268+AI268+AM268</f>
        <v>17534.400000000001</v>
      </c>
      <c r="H268" s="173">
        <f>L268+P268+T268+X268+AB268+AF268+AJ268+AN268</f>
        <v>365</v>
      </c>
      <c r="I268" s="173">
        <f>M268+Q268+U268+Y268+AC268+AG268+AK268+AO268</f>
        <v>8593</v>
      </c>
      <c r="J268" s="173">
        <v>0</v>
      </c>
      <c r="K268" s="173">
        <v>0</v>
      </c>
      <c r="L268" s="173">
        <v>100</v>
      </c>
      <c r="M268" s="173">
        <v>1400</v>
      </c>
      <c r="N268" s="173">
        <v>0</v>
      </c>
      <c r="O268" s="173">
        <v>0</v>
      </c>
      <c r="P268" s="173">
        <v>0</v>
      </c>
      <c r="Q268" s="173">
        <v>0</v>
      </c>
      <c r="R268" s="173">
        <v>0</v>
      </c>
      <c r="S268" s="173">
        <v>0</v>
      </c>
      <c r="T268" s="173">
        <v>0</v>
      </c>
      <c r="U268" s="173">
        <v>0</v>
      </c>
      <c r="V268" s="173">
        <v>0</v>
      </c>
      <c r="W268" s="173">
        <v>0</v>
      </c>
      <c r="X268" s="173">
        <v>0</v>
      </c>
      <c r="Y268" s="173">
        <v>0</v>
      </c>
      <c r="Z268" s="173">
        <v>0</v>
      </c>
      <c r="AA268" s="173">
        <v>0</v>
      </c>
      <c r="AB268" s="173">
        <v>255</v>
      </c>
      <c r="AC268" s="173">
        <v>6925</v>
      </c>
      <c r="AD268" s="173">
        <v>0</v>
      </c>
      <c r="AE268" s="173">
        <v>0</v>
      </c>
      <c r="AF268" s="173">
        <v>0</v>
      </c>
      <c r="AG268" s="173">
        <v>0</v>
      </c>
      <c r="AH268" s="173">
        <v>500</v>
      </c>
      <c r="AI268" s="173">
        <v>13816</v>
      </c>
      <c r="AJ268" s="173">
        <v>0</v>
      </c>
      <c r="AK268" s="173">
        <v>0</v>
      </c>
      <c r="AL268" s="173">
        <v>140</v>
      </c>
      <c r="AM268" s="173">
        <v>3718.4</v>
      </c>
      <c r="AN268" s="173">
        <v>10</v>
      </c>
      <c r="AO268" s="173">
        <v>268</v>
      </c>
    </row>
    <row r="269" spans="1:41" ht="15.75" x14ac:dyDescent="0.25">
      <c r="A269" s="314"/>
      <c r="B269" s="31" t="s">
        <v>439</v>
      </c>
      <c r="C269" s="41" t="s">
        <v>442</v>
      </c>
      <c r="D269" s="41" t="s">
        <v>505</v>
      </c>
      <c r="E269" s="14" t="s">
        <v>18</v>
      </c>
      <c r="F269" s="173">
        <f>J269+N269+R269+V269+Z269+AD269+AH269+AL269</f>
        <v>3150</v>
      </c>
      <c r="G269" s="173">
        <f>K269+O269+S269+W269+AA269+AE269+AI269+AM269</f>
        <v>40350</v>
      </c>
      <c r="H269" s="173">
        <f>L269+P269+T269+X269+AB269+AF269+AJ269+AN269</f>
        <v>12605</v>
      </c>
      <c r="I269" s="173">
        <f>M269+Q269+U269+Y269+AC269+AG269+AK269+AO269</f>
        <v>29090</v>
      </c>
      <c r="J269" s="173">
        <v>1150</v>
      </c>
      <c r="K269" s="173">
        <v>35190</v>
      </c>
      <c r="L269" s="173">
        <v>100</v>
      </c>
      <c r="M269" s="173">
        <v>1900</v>
      </c>
      <c r="N269" s="173">
        <v>0</v>
      </c>
      <c r="O269" s="173">
        <v>0</v>
      </c>
      <c r="P269" s="173">
        <v>12500</v>
      </c>
      <c r="Q269" s="173">
        <v>27000</v>
      </c>
      <c r="R269" s="173">
        <v>0</v>
      </c>
      <c r="S269" s="173">
        <v>0</v>
      </c>
      <c r="T269" s="173">
        <v>0</v>
      </c>
      <c r="U269" s="173">
        <v>0</v>
      </c>
      <c r="V269" s="173">
        <v>2000</v>
      </c>
      <c r="W269" s="173">
        <v>5160</v>
      </c>
      <c r="X269" s="173">
        <v>0</v>
      </c>
      <c r="Y269" s="173">
        <v>0</v>
      </c>
      <c r="Z269" s="173">
        <v>0</v>
      </c>
      <c r="AA269" s="173">
        <v>0</v>
      </c>
      <c r="AB269" s="173">
        <v>5</v>
      </c>
      <c r="AC269" s="173">
        <v>190</v>
      </c>
      <c r="AD269" s="173">
        <v>0</v>
      </c>
      <c r="AE269" s="173">
        <v>0</v>
      </c>
      <c r="AF269" s="173">
        <v>0</v>
      </c>
      <c r="AG269" s="173">
        <v>0</v>
      </c>
      <c r="AH269" s="173">
        <v>0</v>
      </c>
      <c r="AI269" s="173">
        <v>0</v>
      </c>
      <c r="AJ269" s="173">
        <v>0</v>
      </c>
      <c r="AK269" s="173">
        <v>0</v>
      </c>
      <c r="AL269" s="173">
        <v>0</v>
      </c>
      <c r="AM269" s="173">
        <v>0</v>
      </c>
      <c r="AN269" s="173">
        <v>0</v>
      </c>
      <c r="AO269" s="173">
        <v>0</v>
      </c>
    </row>
    <row r="270" spans="1:41" ht="15.75" x14ac:dyDescent="0.25">
      <c r="A270" s="314"/>
      <c r="B270" s="31" t="s">
        <v>439</v>
      </c>
      <c r="C270" s="41" t="s">
        <v>443</v>
      </c>
      <c r="D270" s="41" t="s">
        <v>505</v>
      </c>
      <c r="E270" s="14" t="s">
        <v>18</v>
      </c>
      <c r="F270" s="173">
        <f>J270+N270+R270+V270+Z270+AD270+AH270+AL270</f>
        <v>16250</v>
      </c>
      <c r="G270" s="173">
        <f>K270+O270+S270+W270+AA270+AE270+AI270+AM270</f>
        <v>17138.7</v>
      </c>
      <c r="H270" s="173">
        <f>L270+P270+T270+X270+AB270+AF270+AJ270+AN270</f>
        <v>5300</v>
      </c>
      <c r="I270" s="173">
        <f>M270+Q270+U270+Y270+AC270+AG270+AK270+AO270</f>
        <v>11554.75</v>
      </c>
      <c r="J270" s="173">
        <v>5400</v>
      </c>
      <c r="K270" s="173">
        <v>8525.7000000000007</v>
      </c>
      <c r="L270" s="173">
        <v>4500</v>
      </c>
      <c r="M270" s="173">
        <v>7104.75</v>
      </c>
      <c r="N270" s="173">
        <v>0</v>
      </c>
      <c r="O270" s="173">
        <v>0</v>
      </c>
      <c r="P270" s="173">
        <v>0</v>
      </c>
      <c r="Q270" s="173">
        <v>0</v>
      </c>
      <c r="R270" s="173">
        <v>0</v>
      </c>
      <c r="S270" s="173">
        <v>0</v>
      </c>
      <c r="T270" s="173">
        <v>0</v>
      </c>
      <c r="U270" s="173">
        <v>0</v>
      </c>
      <c r="V270" s="173">
        <v>7500</v>
      </c>
      <c r="W270" s="173">
        <v>975</v>
      </c>
      <c r="X270" s="173">
        <v>300</v>
      </c>
      <c r="Y270" s="173">
        <v>1950</v>
      </c>
      <c r="Z270" s="173">
        <v>0</v>
      </c>
      <c r="AA270" s="173">
        <v>0</v>
      </c>
      <c r="AB270" s="173">
        <v>500</v>
      </c>
      <c r="AC270" s="173">
        <v>2500</v>
      </c>
      <c r="AD270" s="173">
        <v>0</v>
      </c>
      <c r="AE270" s="173">
        <v>0</v>
      </c>
      <c r="AF270" s="173">
        <v>0</v>
      </c>
      <c r="AG270" s="173">
        <v>0</v>
      </c>
      <c r="AH270" s="173">
        <v>0</v>
      </c>
      <c r="AI270" s="173">
        <v>0</v>
      </c>
      <c r="AJ270" s="173">
        <v>0</v>
      </c>
      <c r="AK270" s="173">
        <v>0</v>
      </c>
      <c r="AL270" s="173">
        <v>3350</v>
      </c>
      <c r="AM270" s="173">
        <v>7638</v>
      </c>
      <c r="AN270" s="173">
        <v>0</v>
      </c>
      <c r="AO270" s="173">
        <v>0</v>
      </c>
    </row>
    <row r="271" spans="1:41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41" t="s">
        <v>52</v>
      </c>
      <c r="F271" s="173">
        <f>J271+N271+R271+V271+Z271+AD271+AH271+AL271</f>
        <v>0</v>
      </c>
      <c r="G271" s="173">
        <f>K271+O271+S271+W271+AA271+AE271+AI271+AM271</f>
        <v>0</v>
      </c>
      <c r="H271" s="173">
        <f>L271+P271+T271+X271+AB271+AF271+AJ271+AN271</f>
        <v>35</v>
      </c>
      <c r="I271" s="173">
        <f>M271+Q271+U271+Y271+AC271+AG271+AK271+AO271</f>
        <v>12420</v>
      </c>
      <c r="J271" s="173">
        <v>0</v>
      </c>
      <c r="K271" s="173">
        <v>0</v>
      </c>
      <c r="L271" s="173">
        <v>20</v>
      </c>
      <c r="M271" s="173">
        <v>100</v>
      </c>
      <c r="N271" s="173">
        <v>0</v>
      </c>
      <c r="O271" s="173">
        <v>0</v>
      </c>
      <c r="P271" s="173">
        <v>0</v>
      </c>
      <c r="Q271" s="173">
        <v>0</v>
      </c>
      <c r="R271" s="173">
        <v>0</v>
      </c>
      <c r="S271" s="173">
        <v>0</v>
      </c>
      <c r="T271" s="173">
        <v>0</v>
      </c>
      <c r="U271" s="173">
        <v>0</v>
      </c>
      <c r="V271" s="173">
        <v>0</v>
      </c>
      <c r="W271" s="173">
        <v>0</v>
      </c>
      <c r="X271" s="173">
        <v>0</v>
      </c>
      <c r="Y271" s="173">
        <v>0</v>
      </c>
      <c r="Z271" s="173">
        <v>0</v>
      </c>
      <c r="AA271" s="173">
        <v>0</v>
      </c>
      <c r="AB271" s="173">
        <v>10</v>
      </c>
      <c r="AC271" s="173">
        <v>320</v>
      </c>
      <c r="AD271" s="173">
        <v>0</v>
      </c>
      <c r="AE271" s="173">
        <v>0</v>
      </c>
      <c r="AF271" s="173">
        <v>0</v>
      </c>
      <c r="AG271" s="173">
        <v>0</v>
      </c>
      <c r="AH271" s="173">
        <v>0</v>
      </c>
      <c r="AI271" s="173">
        <v>0</v>
      </c>
      <c r="AJ271" s="173">
        <v>0</v>
      </c>
      <c r="AK271" s="173">
        <v>0</v>
      </c>
      <c r="AL271" s="173">
        <v>0</v>
      </c>
      <c r="AM271" s="173">
        <v>0</v>
      </c>
      <c r="AN271" s="173">
        <v>5</v>
      </c>
      <c r="AO271" s="173">
        <v>12000</v>
      </c>
    </row>
    <row r="272" spans="1:41" ht="15.75" x14ac:dyDescent="0.25">
      <c r="A272" s="314"/>
      <c r="B272" s="31" t="s">
        <v>444</v>
      </c>
      <c r="C272" s="41" t="s">
        <v>446</v>
      </c>
      <c r="D272" s="41" t="s">
        <v>505</v>
      </c>
      <c r="E272" s="14" t="s">
        <v>18</v>
      </c>
      <c r="F272" s="173">
        <f>J272+N272+R272+V272+Z272+AD272+AH272+AL272</f>
        <v>0</v>
      </c>
      <c r="G272" s="173">
        <f>K272+O272+S272+W272+AA272+AE272+AI272+AM272</f>
        <v>0</v>
      </c>
      <c r="H272" s="173">
        <f>L272+P272+T272+X272+AB272+AF272+AJ272+AN272</f>
        <v>10</v>
      </c>
      <c r="I272" s="173">
        <f>M272+Q272+U272+Y272+AC272+AG272+AK272+AO272</f>
        <v>160</v>
      </c>
      <c r="J272" s="173">
        <v>0</v>
      </c>
      <c r="K272" s="173">
        <v>0</v>
      </c>
      <c r="L272" s="173">
        <v>0</v>
      </c>
      <c r="M272" s="173">
        <v>0</v>
      </c>
      <c r="N272" s="173">
        <v>0</v>
      </c>
      <c r="O272" s="173">
        <v>0</v>
      </c>
      <c r="P272" s="173">
        <v>0</v>
      </c>
      <c r="Q272" s="173">
        <v>0</v>
      </c>
      <c r="R272" s="173">
        <v>0</v>
      </c>
      <c r="S272" s="173">
        <v>0</v>
      </c>
      <c r="T272" s="173">
        <v>0</v>
      </c>
      <c r="U272" s="173">
        <v>0</v>
      </c>
      <c r="V272" s="173">
        <v>0</v>
      </c>
      <c r="W272" s="173">
        <v>0</v>
      </c>
      <c r="X272" s="173">
        <v>0</v>
      </c>
      <c r="Y272" s="173">
        <v>0</v>
      </c>
      <c r="Z272" s="173">
        <v>0</v>
      </c>
      <c r="AA272" s="173">
        <v>0</v>
      </c>
      <c r="AB272" s="173">
        <v>10</v>
      </c>
      <c r="AC272" s="173">
        <v>160</v>
      </c>
      <c r="AD272" s="173">
        <v>0</v>
      </c>
      <c r="AE272" s="173">
        <v>0</v>
      </c>
      <c r="AF272" s="173">
        <v>0</v>
      </c>
      <c r="AG272" s="173">
        <v>0</v>
      </c>
      <c r="AH272" s="173">
        <v>0</v>
      </c>
      <c r="AI272" s="173">
        <v>0</v>
      </c>
      <c r="AJ272" s="173">
        <v>0</v>
      </c>
      <c r="AK272" s="173">
        <v>0</v>
      </c>
      <c r="AL272" s="173">
        <v>0</v>
      </c>
      <c r="AM272" s="173">
        <v>0</v>
      </c>
      <c r="AN272" s="173">
        <v>0</v>
      </c>
      <c r="AO272" s="173">
        <v>0</v>
      </c>
    </row>
    <row r="273" spans="1:41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41" t="s">
        <v>10</v>
      </c>
      <c r="F273" s="173">
        <f>J273+N273+R273+V273+Z273+AD273+AH273+AL273</f>
        <v>275</v>
      </c>
      <c r="G273" s="173">
        <f>K273+O273+S273+W273+AA273+AE273+AI273+AM273</f>
        <v>21037</v>
      </c>
      <c r="H273" s="173">
        <f>L273+P273+T273+X273+AB273+AF273+AJ273+AN273</f>
        <v>950</v>
      </c>
      <c r="I273" s="173">
        <f>M273+Q273+U273+Y273+AC273+AG273+AK273+AO273</f>
        <v>120000</v>
      </c>
      <c r="J273" s="173">
        <v>0</v>
      </c>
      <c r="K273" s="173">
        <v>0</v>
      </c>
      <c r="L273" s="173">
        <v>0</v>
      </c>
      <c r="M273" s="173">
        <v>0</v>
      </c>
      <c r="N273" s="173">
        <v>275</v>
      </c>
      <c r="O273" s="173">
        <v>21037</v>
      </c>
      <c r="P273" s="173">
        <v>0</v>
      </c>
      <c r="Q273" s="173">
        <v>0</v>
      </c>
      <c r="R273" s="173">
        <v>0</v>
      </c>
      <c r="S273" s="173">
        <v>0</v>
      </c>
      <c r="T273" s="173">
        <v>100</v>
      </c>
      <c r="U273" s="173">
        <v>10000</v>
      </c>
      <c r="V273" s="173">
        <v>0</v>
      </c>
      <c r="W273" s="173">
        <v>0</v>
      </c>
      <c r="X273" s="173">
        <v>550</v>
      </c>
      <c r="Y273" s="173">
        <v>61000</v>
      </c>
      <c r="Z273" s="173">
        <v>0</v>
      </c>
      <c r="AA273" s="173">
        <v>0</v>
      </c>
      <c r="AB273" s="173">
        <v>300</v>
      </c>
      <c r="AC273" s="173">
        <v>49000</v>
      </c>
      <c r="AD273" s="173">
        <v>0</v>
      </c>
      <c r="AE273" s="173">
        <v>0</v>
      </c>
      <c r="AF273" s="173">
        <v>0</v>
      </c>
      <c r="AG273" s="173">
        <v>0</v>
      </c>
      <c r="AH273" s="173">
        <v>0</v>
      </c>
      <c r="AI273" s="173">
        <v>0</v>
      </c>
      <c r="AJ273" s="173">
        <v>0</v>
      </c>
      <c r="AK273" s="173">
        <v>0</v>
      </c>
      <c r="AL273" s="173">
        <v>0</v>
      </c>
      <c r="AM273" s="173">
        <v>0</v>
      </c>
      <c r="AN273" s="173">
        <v>0</v>
      </c>
      <c r="AO273" s="173">
        <v>0</v>
      </c>
    </row>
    <row r="274" spans="1:41" ht="15.75" x14ac:dyDescent="0.25">
      <c r="A274" s="316"/>
      <c r="B274" s="53" t="s">
        <v>472</v>
      </c>
      <c r="C274" s="48" t="s">
        <v>474</v>
      </c>
      <c r="D274" s="63" t="s">
        <v>482</v>
      </c>
      <c r="E274" s="41" t="s">
        <v>10</v>
      </c>
      <c r="F274" s="173">
        <f>J274+N274+R274+V274+Z274+AD274+AH274+AL274</f>
        <v>0</v>
      </c>
      <c r="G274" s="173">
        <f>K274+O274+S274+W274+AA274+AE274+AI274+AM274</f>
        <v>0</v>
      </c>
      <c r="H274" s="173">
        <f>L274+P274+T274+X274+AB274+AF274+AJ274+AN274</f>
        <v>100</v>
      </c>
      <c r="I274" s="173">
        <f>M274+Q274+U274+Y274+AC274+AG274+AK274+AO274</f>
        <v>17000</v>
      </c>
      <c r="J274" s="173">
        <v>0</v>
      </c>
      <c r="K274" s="173">
        <v>0</v>
      </c>
      <c r="L274" s="173">
        <v>0</v>
      </c>
      <c r="M274" s="173">
        <v>0</v>
      </c>
      <c r="N274" s="173">
        <v>0</v>
      </c>
      <c r="O274" s="173">
        <v>0</v>
      </c>
      <c r="P274" s="173">
        <v>0</v>
      </c>
      <c r="Q274" s="173">
        <v>0</v>
      </c>
      <c r="R274" s="173">
        <v>0</v>
      </c>
      <c r="S274" s="173">
        <v>0</v>
      </c>
      <c r="T274" s="173">
        <v>0</v>
      </c>
      <c r="U274" s="173">
        <v>0</v>
      </c>
      <c r="V274" s="173">
        <v>0</v>
      </c>
      <c r="W274" s="173">
        <v>0</v>
      </c>
      <c r="X274" s="173">
        <v>0</v>
      </c>
      <c r="Y274" s="173">
        <v>0</v>
      </c>
      <c r="Z274" s="173">
        <v>0</v>
      </c>
      <c r="AA274" s="173">
        <v>0</v>
      </c>
      <c r="AB274" s="173">
        <v>100</v>
      </c>
      <c r="AC274" s="173">
        <v>17000</v>
      </c>
      <c r="AD274" s="173">
        <v>0</v>
      </c>
      <c r="AE274" s="173">
        <v>0</v>
      </c>
      <c r="AF274" s="173">
        <v>0</v>
      </c>
      <c r="AG274" s="173">
        <v>0</v>
      </c>
      <c r="AH274" s="173">
        <v>0</v>
      </c>
      <c r="AI274" s="173">
        <v>0</v>
      </c>
      <c r="AJ274" s="173">
        <v>0</v>
      </c>
      <c r="AK274" s="173">
        <v>0</v>
      </c>
      <c r="AL274" s="173">
        <v>0</v>
      </c>
      <c r="AM274" s="173">
        <v>0</v>
      </c>
      <c r="AN274" s="173">
        <v>0</v>
      </c>
      <c r="AO274" s="173">
        <v>0</v>
      </c>
    </row>
    <row r="275" spans="1:41" ht="15.75" x14ac:dyDescent="0.25">
      <c r="A275" s="316"/>
      <c r="B275" s="53" t="s">
        <v>472</v>
      </c>
      <c r="C275" s="48" t="s">
        <v>475</v>
      </c>
      <c r="D275" s="63" t="s">
        <v>482</v>
      </c>
      <c r="E275" s="41" t="s">
        <v>10</v>
      </c>
      <c r="F275" s="173">
        <f>J275+N275+R275+V275+Z275+AD275+AH275+AL275</f>
        <v>0</v>
      </c>
      <c r="G275" s="173">
        <f>K275+O275+S275+W275+AA275+AE275+AI275+AM275</f>
        <v>0</v>
      </c>
      <c r="H275" s="173">
        <f>L275+P275+T275+X275+AB275+AF275+AJ275+AN275</f>
        <v>200</v>
      </c>
      <c r="I275" s="173">
        <f>M275+Q275+U275+Y275+AC275+AG275+AK275+AO275</f>
        <v>24500</v>
      </c>
      <c r="J275" s="173">
        <v>0</v>
      </c>
      <c r="K275" s="173">
        <v>0</v>
      </c>
      <c r="L275" s="173">
        <v>0</v>
      </c>
      <c r="M275" s="173">
        <v>0</v>
      </c>
      <c r="N275" s="173">
        <v>0</v>
      </c>
      <c r="O275" s="173">
        <v>0</v>
      </c>
      <c r="P275" s="173">
        <v>100</v>
      </c>
      <c r="Q275" s="173">
        <v>5500</v>
      </c>
      <c r="R275" s="173">
        <v>0</v>
      </c>
      <c r="S275" s="173">
        <v>0</v>
      </c>
      <c r="T275" s="173">
        <v>0</v>
      </c>
      <c r="U275" s="173">
        <v>0</v>
      </c>
      <c r="V275" s="173">
        <v>0</v>
      </c>
      <c r="W275" s="173">
        <v>0</v>
      </c>
      <c r="X275" s="173">
        <v>0</v>
      </c>
      <c r="Y275" s="173">
        <v>0</v>
      </c>
      <c r="Z275" s="173">
        <v>0</v>
      </c>
      <c r="AA275" s="173">
        <v>0</v>
      </c>
      <c r="AB275" s="173">
        <v>100</v>
      </c>
      <c r="AC275" s="173">
        <v>19000</v>
      </c>
      <c r="AD275" s="173">
        <v>0</v>
      </c>
      <c r="AE275" s="173">
        <v>0</v>
      </c>
      <c r="AF275" s="173">
        <v>0</v>
      </c>
      <c r="AG275" s="173">
        <v>0</v>
      </c>
      <c r="AH275" s="173">
        <v>0</v>
      </c>
      <c r="AI275" s="173">
        <v>0</v>
      </c>
      <c r="AJ275" s="173">
        <v>0</v>
      </c>
      <c r="AK275" s="173">
        <v>0</v>
      </c>
      <c r="AL275" s="173">
        <v>0</v>
      </c>
      <c r="AM275" s="173">
        <v>0</v>
      </c>
      <c r="AN275" s="173">
        <v>0</v>
      </c>
      <c r="AO275" s="173">
        <v>0</v>
      </c>
    </row>
    <row r="276" spans="1:41" ht="15.75" x14ac:dyDescent="0.25">
      <c r="A276" s="316"/>
      <c r="B276" s="53" t="s">
        <v>472</v>
      </c>
      <c r="C276" s="48" t="s">
        <v>476</v>
      </c>
      <c r="D276" s="63" t="s">
        <v>482</v>
      </c>
      <c r="E276" s="41" t="s">
        <v>10</v>
      </c>
      <c r="F276" s="173">
        <f>J276+N276+R276+V276+Z276+AD276+AH276+AL276</f>
        <v>0</v>
      </c>
      <c r="G276" s="173">
        <f>K276+O276+S276+W276+AA276+AE276+AI276+AM276</f>
        <v>0</v>
      </c>
      <c r="H276" s="173">
        <f>L276+P276+T276+X276+AB276+AF276+AJ276+AN276</f>
        <v>1516</v>
      </c>
      <c r="I276" s="173">
        <f>M276+Q276+U276+Y276+AC276+AG276+AK276+AO276</f>
        <v>101995</v>
      </c>
      <c r="J276" s="173">
        <v>0</v>
      </c>
      <c r="K276" s="173">
        <v>0</v>
      </c>
      <c r="L276" s="173">
        <v>0</v>
      </c>
      <c r="M276" s="173">
        <v>0</v>
      </c>
      <c r="N276" s="173">
        <v>0</v>
      </c>
      <c r="O276" s="173">
        <v>0</v>
      </c>
      <c r="P276" s="173">
        <v>1066</v>
      </c>
      <c r="Q276" s="173">
        <v>47320</v>
      </c>
      <c r="R276" s="173">
        <v>0</v>
      </c>
      <c r="S276" s="173">
        <v>0</v>
      </c>
      <c r="T276" s="173">
        <v>200</v>
      </c>
      <c r="U276" s="173">
        <v>8850</v>
      </c>
      <c r="V276" s="173">
        <v>0</v>
      </c>
      <c r="W276" s="173">
        <v>0</v>
      </c>
      <c r="X276" s="173">
        <v>0</v>
      </c>
      <c r="Y276" s="173">
        <v>0</v>
      </c>
      <c r="Z276" s="173">
        <v>0</v>
      </c>
      <c r="AA276" s="173">
        <v>0</v>
      </c>
      <c r="AB276" s="173">
        <v>150</v>
      </c>
      <c r="AC276" s="173">
        <v>37825</v>
      </c>
      <c r="AD276" s="173">
        <v>0</v>
      </c>
      <c r="AE276" s="173">
        <v>0</v>
      </c>
      <c r="AF276" s="173">
        <v>0</v>
      </c>
      <c r="AG276" s="173">
        <v>0</v>
      </c>
      <c r="AH276" s="173">
        <v>0</v>
      </c>
      <c r="AI276" s="173">
        <v>0</v>
      </c>
      <c r="AJ276" s="173">
        <v>100</v>
      </c>
      <c r="AK276" s="173">
        <v>8000</v>
      </c>
      <c r="AL276" s="173">
        <v>0</v>
      </c>
      <c r="AM276" s="173">
        <v>0</v>
      </c>
      <c r="AN276" s="173">
        <v>0</v>
      </c>
      <c r="AO276" s="173">
        <v>0</v>
      </c>
    </row>
    <row r="277" spans="1:41" ht="15.75" x14ac:dyDescent="0.25">
      <c r="A277" s="316"/>
      <c r="B277" s="53" t="s">
        <v>472</v>
      </c>
      <c r="C277" s="48" t="s">
        <v>477</v>
      </c>
      <c r="D277" s="63" t="s">
        <v>482</v>
      </c>
      <c r="E277" s="41" t="s">
        <v>10</v>
      </c>
      <c r="F277" s="173">
        <f>J277+N277+R277+V277+Z277+AD277+AH277+AL277</f>
        <v>0</v>
      </c>
      <c r="G277" s="173">
        <f>K277+O277+S277+W277+AA277+AE277+AI277+AM277</f>
        <v>0</v>
      </c>
      <c r="H277" s="173">
        <f>L277+P277+T277+X277+AB277+AF277+AJ277+AN277</f>
        <v>600</v>
      </c>
      <c r="I277" s="173">
        <f>M277+Q277+U277+Y277+AC277+AG277+AK277+AO277</f>
        <v>132000</v>
      </c>
      <c r="J277" s="173">
        <v>0</v>
      </c>
      <c r="K277" s="173">
        <v>0</v>
      </c>
      <c r="L277" s="173">
        <v>0</v>
      </c>
      <c r="M277" s="173">
        <v>0</v>
      </c>
      <c r="N277" s="173">
        <v>0</v>
      </c>
      <c r="O277" s="173">
        <v>0</v>
      </c>
      <c r="P277" s="173">
        <v>0</v>
      </c>
      <c r="Q277" s="173">
        <v>0</v>
      </c>
      <c r="R277" s="173">
        <v>0</v>
      </c>
      <c r="S277" s="173">
        <v>0</v>
      </c>
      <c r="T277" s="173">
        <v>0</v>
      </c>
      <c r="U277" s="173">
        <v>0</v>
      </c>
      <c r="V277" s="173">
        <v>0</v>
      </c>
      <c r="W277" s="173">
        <v>0</v>
      </c>
      <c r="X277" s="173">
        <v>0</v>
      </c>
      <c r="Y277" s="173">
        <v>0</v>
      </c>
      <c r="Z277" s="173">
        <v>0</v>
      </c>
      <c r="AA277" s="173">
        <v>0</v>
      </c>
      <c r="AB277" s="173">
        <v>600</v>
      </c>
      <c r="AC277" s="173">
        <v>132000</v>
      </c>
      <c r="AD277" s="173">
        <v>0</v>
      </c>
      <c r="AE277" s="173">
        <v>0</v>
      </c>
      <c r="AF277" s="173">
        <v>0</v>
      </c>
      <c r="AG277" s="173">
        <v>0</v>
      </c>
      <c r="AH277" s="173">
        <v>0</v>
      </c>
      <c r="AI277" s="173">
        <v>0</v>
      </c>
      <c r="AJ277" s="173">
        <v>0</v>
      </c>
      <c r="AK277" s="173">
        <v>0</v>
      </c>
      <c r="AL277" s="173">
        <v>0</v>
      </c>
      <c r="AM277" s="173">
        <v>0</v>
      </c>
      <c r="AN277" s="173">
        <v>0</v>
      </c>
      <c r="AO277" s="173">
        <v>0</v>
      </c>
    </row>
    <row r="278" spans="1:41" ht="15.75" x14ac:dyDescent="0.25">
      <c r="A278" s="316"/>
      <c r="B278" s="53" t="s">
        <v>472</v>
      </c>
      <c r="C278" s="48" t="s">
        <v>478</v>
      </c>
      <c r="D278" s="63" t="s">
        <v>482</v>
      </c>
      <c r="E278" s="41" t="s">
        <v>10</v>
      </c>
      <c r="F278" s="173">
        <f>J278+N278+R278+V278+Z278+AD278+AH278+AL278</f>
        <v>0</v>
      </c>
      <c r="G278" s="173">
        <f>K278+O278+S278+W278+AA278+AE278+AI278+AM278</f>
        <v>0</v>
      </c>
      <c r="H278" s="173">
        <f>L278+P278+T278+X278+AB278+AF278+AJ278+AN278</f>
        <v>100</v>
      </c>
      <c r="I278" s="173">
        <f>M278+Q278+U278+Y278+AC278+AG278+AK278+AO278</f>
        <v>19000</v>
      </c>
      <c r="J278" s="173">
        <v>0</v>
      </c>
      <c r="K278" s="173">
        <v>0</v>
      </c>
      <c r="L278" s="173">
        <v>0</v>
      </c>
      <c r="M278" s="173">
        <v>0</v>
      </c>
      <c r="N278" s="173">
        <v>0</v>
      </c>
      <c r="O278" s="173">
        <v>0</v>
      </c>
      <c r="P278" s="173">
        <v>0</v>
      </c>
      <c r="Q278" s="173">
        <v>0</v>
      </c>
      <c r="R278" s="173">
        <v>0</v>
      </c>
      <c r="S278" s="173">
        <v>0</v>
      </c>
      <c r="T278" s="173">
        <v>0</v>
      </c>
      <c r="U278" s="173">
        <v>0</v>
      </c>
      <c r="V278" s="173">
        <v>0</v>
      </c>
      <c r="W278" s="173">
        <v>0</v>
      </c>
      <c r="X278" s="173">
        <v>0</v>
      </c>
      <c r="Y278" s="173">
        <v>0</v>
      </c>
      <c r="Z278" s="173">
        <v>0</v>
      </c>
      <c r="AA278" s="173">
        <v>0</v>
      </c>
      <c r="AB278" s="173">
        <v>100</v>
      </c>
      <c r="AC278" s="173">
        <v>19000</v>
      </c>
      <c r="AD278" s="173">
        <v>0</v>
      </c>
      <c r="AE278" s="173">
        <v>0</v>
      </c>
      <c r="AF278" s="173">
        <v>0</v>
      </c>
      <c r="AG278" s="173">
        <v>0</v>
      </c>
      <c r="AH278" s="173">
        <v>0</v>
      </c>
      <c r="AI278" s="173">
        <v>0</v>
      </c>
      <c r="AJ278" s="173">
        <v>0</v>
      </c>
      <c r="AK278" s="173">
        <v>0</v>
      </c>
      <c r="AL278" s="173">
        <v>0</v>
      </c>
      <c r="AM278" s="173">
        <v>0</v>
      </c>
      <c r="AN278" s="173">
        <v>0</v>
      </c>
      <c r="AO278" s="173">
        <v>0</v>
      </c>
    </row>
    <row r="279" spans="1:41" ht="15.75" x14ac:dyDescent="0.25">
      <c r="A279" s="316"/>
      <c r="B279" s="53" t="s">
        <v>472</v>
      </c>
      <c r="C279" s="48" t="s">
        <v>479</v>
      </c>
      <c r="D279" s="63" t="s">
        <v>482</v>
      </c>
      <c r="E279" s="41" t="s">
        <v>10</v>
      </c>
      <c r="F279" s="173">
        <f>J279+N279+R279+V279+Z279+AD279+AH279+AL279</f>
        <v>0</v>
      </c>
      <c r="G279" s="173">
        <f>K279+O279+S279+W279+AA279+AE279+AI279+AM279</f>
        <v>0</v>
      </c>
      <c r="H279" s="173">
        <f>L279+P279+T279+X279+AB279+AF279+AJ279+AN279</f>
        <v>300</v>
      </c>
      <c r="I279" s="173">
        <f>M279+Q279+U279+Y279+AC279+AG279+AK279+AO279</f>
        <v>44000</v>
      </c>
      <c r="J279" s="173">
        <v>0</v>
      </c>
      <c r="K279" s="173">
        <v>0</v>
      </c>
      <c r="L279" s="173">
        <v>0</v>
      </c>
      <c r="M279" s="173">
        <v>0</v>
      </c>
      <c r="N279" s="173">
        <v>0</v>
      </c>
      <c r="O279" s="173">
        <v>0</v>
      </c>
      <c r="P279" s="173">
        <v>100</v>
      </c>
      <c r="Q279" s="173">
        <v>8000</v>
      </c>
      <c r="R279" s="173">
        <v>0</v>
      </c>
      <c r="S279" s="173">
        <v>0</v>
      </c>
      <c r="T279" s="173">
        <v>100</v>
      </c>
      <c r="U279" s="173">
        <v>2000</v>
      </c>
      <c r="V279" s="173">
        <v>0</v>
      </c>
      <c r="W279" s="173">
        <v>0</v>
      </c>
      <c r="X279" s="173">
        <v>0</v>
      </c>
      <c r="Y279" s="173">
        <v>0</v>
      </c>
      <c r="Z279" s="173">
        <v>0</v>
      </c>
      <c r="AA279" s="173">
        <v>0</v>
      </c>
      <c r="AB279" s="173">
        <v>100</v>
      </c>
      <c r="AC279" s="173">
        <v>34000</v>
      </c>
      <c r="AD279" s="173">
        <v>0</v>
      </c>
      <c r="AE279" s="173">
        <v>0</v>
      </c>
      <c r="AF279" s="173">
        <v>0</v>
      </c>
      <c r="AG279" s="173">
        <v>0</v>
      </c>
      <c r="AH279" s="173">
        <v>0</v>
      </c>
      <c r="AI279" s="173">
        <v>0</v>
      </c>
      <c r="AJ279" s="173">
        <v>0</v>
      </c>
      <c r="AK279" s="173">
        <v>0</v>
      </c>
      <c r="AL279" s="173">
        <v>0</v>
      </c>
      <c r="AM279" s="173">
        <v>0</v>
      </c>
      <c r="AN279" s="173">
        <v>0</v>
      </c>
      <c r="AO279" s="173">
        <v>0</v>
      </c>
    </row>
    <row r="280" spans="1:41" ht="15.75" x14ac:dyDescent="0.25">
      <c r="A280" s="317"/>
      <c r="B280" s="53" t="s">
        <v>480</v>
      </c>
      <c r="C280" s="48" t="s">
        <v>481</v>
      </c>
      <c r="D280" s="63" t="s">
        <v>482</v>
      </c>
      <c r="E280" s="41" t="s">
        <v>10</v>
      </c>
      <c r="F280" s="173">
        <f>J280+N280+R280+V280+Z280+AD280+AH280+AL280</f>
        <v>0</v>
      </c>
      <c r="G280" s="173">
        <f>K280+O280+S280+W280+AA280+AE280+AI280+AM280</f>
        <v>0</v>
      </c>
      <c r="H280" s="173">
        <f>L280+P280+T280+X280+AB280+AF280+AJ280+AN280</f>
        <v>100</v>
      </c>
      <c r="I280" s="173">
        <f>M280+Q280+U280+Y280+AC280+AG280+AK280+AO280</f>
        <v>32000</v>
      </c>
      <c r="J280" s="173">
        <v>0</v>
      </c>
      <c r="K280" s="173">
        <v>0</v>
      </c>
      <c r="L280" s="173">
        <v>0</v>
      </c>
      <c r="M280" s="173">
        <v>0</v>
      </c>
      <c r="N280" s="173">
        <v>0</v>
      </c>
      <c r="O280" s="173">
        <v>0</v>
      </c>
      <c r="P280" s="173">
        <v>0</v>
      </c>
      <c r="Q280" s="173">
        <v>0</v>
      </c>
      <c r="R280" s="173">
        <v>0</v>
      </c>
      <c r="S280" s="173">
        <v>0</v>
      </c>
      <c r="T280" s="173">
        <v>0</v>
      </c>
      <c r="U280" s="173">
        <v>0</v>
      </c>
      <c r="V280" s="173">
        <v>0</v>
      </c>
      <c r="W280" s="173">
        <v>0</v>
      </c>
      <c r="X280" s="173">
        <v>0</v>
      </c>
      <c r="Y280" s="173">
        <v>0</v>
      </c>
      <c r="Z280" s="173">
        <v>0</v>
      </c>
      <c r="AA280" s="173">
        <v>0</v>
      </c>
      <c r="AB280" s="173">
        <v>100</v>
      </c>
      <c r="AC280" s="173">
        <v>32000</v>
      </c>
      <c r="AD280" s="173">
        <v>0</v>
      </c>
      <c r="AE280" s="173">
        <v>0</v>
      </c>
      <c r="AF280" s="173">
        <v>0</v>
      </c>
      <c r="AG280" s="173">
        <v>0</v>
      </c>
      <c r="AH280" s="173">
        <v>0</v>
      </c>
      <c r="AI280" s="173">
        <v>0</v>
      </c>
      <c r="AJ280" s="173">
        <v>0</v>
      </c>
      <c r="AK280" s="173">
        <v>0</v>
      </c>
      <c r="AL280" s="173">
        <v>0</v>
      </c>
      <c r="AM280" s="173">
        <v>0</v>
      </c>
      <c r="AN280" s="173">
        <v>0</v>
      </c>
      <c r="AO280" s="173">
        <v>0</v>
      </c>
    </row>
    <row r="281" spans="1:41" s="49" customFormat="1" ht="15.75" x14ac:dyDescent="0.25">
      <c r="A281" s="315">
        <v>92</v>
      </c>
      <c r="B281" s="57" t="s">
        <v>483</v>
      </c>
      <c r="C281" s="73" t="s">
        <v>485</v>
      </c>
      <c r="D281" s="62" t="s">
        <v>507</v>
      </c>
      <c r="E281" s="3" t="s">
        <v>10</v>
      </c>
      <c r="F281" s="173">
        <f>J281+N281+R281+V281+Z281+AD281+AH281+AL281</f>
        <v>0</v>
      </c>
      <c r="G281" s="173">
        <f>K281+O281+S281+W281+AA281+AE281+AI281+AM281</f>
        <v>0</v>
      </c>
      <c r="H281" s="173">
        <f>L281+P281+T281+X281+AB281+AF281+AJ281+AN281</f>
        <v>20</v>
      </c>
      <c r="I281" s="173">
        <f>M281+Q281+U281+Y281+AC281+AG281+AK281+AO281</f>
        <v>2800</v>
      </c>
      <c r="J281" s="54">
        <v>0</v>
      </c>
      <c r="K281" s="54">
        <v>0</v>
      </c>
      <c r="L281" s="54">
        <v>0</v>
      </c>
      <c r="M281" s="54">
        <v>0</v>
      </c>
      <c r="N281" s="173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20</v>
      </c>
      <c r="AC281" s="54">
        <v>2800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4">
        <v>0</v>
      </c>
      <c r="AL281" s="54">
        <v>0</v>
      </c>
      <c r="AM281" s="54">
        <v>0</v>
      </c>
      <c r="AN281" s="54">
        <v>0</v>
      </c>
      <c r="AO281" s="54">
        <v>0</v>
      </c>
    </row>
    <row r="282" spans="1:41" s="135" customFormat="1" ht="15.75" x14ac:dyDescent="0.25">
      <c r="A282" s="316"/>
      <c r="B282" s="57" t="s">
        <v>483</v>
      </c>
      <c r="C282" s="73" t="s">
        <v>486</v>
      </c>
      <c r="D282" s="245" t="s">
        <v>507</v>
      </c>
      <c r="E282" s="3" t="s">
        <v>10</v>
      </c>
      <c r="F282" s="173">
        <f>J282+N282+R282+V282+Z282+AD282+AH282+AL282</f>
        <v>50</v>
      </c>
      <c r="G282" s="173">
        <f>K282+O282+S282+W282+AA282+AE282+AI282+AM282</f>
        <v>13500</v>
      </c>
      <c r="H282" s="173">
        <f>L282+P282+T282+X282+AB282+AF282+AJ282+AN282</f>
        <v>170</v>
      </c>
      <c r="I282" s="173">
        <f>M282+Q282+U282+Y282+AC282+AG282+AK282+AO282</f>
        <v>64350</v>
      </c>
      <c r="J282" s="54">
        <v>0</v>
      </c>
      <c r="K282" s="54">
        <v>0</v>
      </c>
      <c r="L282" s="54">
        <v>0</v>
      </c>
      <c r="M282" s="54">
        <v>0</v>
      </c>
      <c r="N282" s="173">
        <v>0</v>
      </c>
      <c r="O282" s="54">
        <v>0</v>
      </c>
      <c r="P282" s="54">
        <v>150</v>
      </c>
      <c r="Q282" s="54">
        <v>58950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20</v>
      </c>
      <c r="AC282" s="54">
        <v>5400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4">
        <v>0</v>
      </c>
      <c r="AL282" s="54">
        <v>50</v>
      </c>
      <c r="AM282" s="54">
        <v>13500</v>
      </c>
      <c r="AN282" s="54">
        <v>0</v>
      </c>
      <c r="AO282" s="54">
        <v>0</v>
      </c>
    </row>
    <row r="283" spans="1:41" s="49" customFormat="1" ht="15.75" x14ac:dyDescent="0.25">
      <c r="A283" s="316"/>
      <c r="B283" s="59" t="s">
        <v>483</v>
      </c>
      <c r="C283" s="73" t="s">
        <v>487</v>
      </c>
      <c r="D283" s="62" t="s">
        <v>507</v>
      </c>
      <c r="E283" s="14" t="s">
        <v>18</v>
      </c>
      <c r="F283" s="173">
        <f>J283+N283+R283+V283+Z283+AD283+AH283+AL283</f>
        <v>700</v>
      </c>
      <c r="G283" s="173">
        <f>K283+O283+S283+W283+AA283+AE283+AI283+AM283</f>
        <v>959</v>
      </c>
      <c r="H283" s="173">
        <f>L283+P283+T283+X283+AB283+AF283+AJ283+AN283</f>
        <v>757</v>
      </c>
      <c r="I283" s="173">
        <f>M283+Q283+U283+Y283+AC283+AG283+AK283+AO283</f>
        <v>9017</v>
      </c>
      <c r="J283" s="54">
        <v>700</v>
      </c>
      <c r="K283" s="54">
        <v>959</v>
      </c>
      <c r="L283" s="54">
        <v>137</v>
      </c>
      <c r="M283" s="54">
        <v>137</v>
      </c>
      <c r="N283" s="54">
        <v>0</v>
      </c>
      <c r="O283" s="54">
        <v>0</v>
      </c>
      <c r="P283" s="54">
        <v>600</v>
      </c>
      <c r="Q283" s="54">
        <v>8400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20</v>
      </c>
      <c r="AC283" s="54">
        <v>480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4">
        <v>0</v>
      </c>
      <c r="AL283" s="54">
        <v>0</v>
      </c>
      <c r="AM283" s="54">
        <v>0</v>
      </c>
      <c r="AN283" s="54">
        <v>0</v>
      </c>
      <c r="AO283" s="54">
        <v>0</v>
      </c>
    </row>
    <row r="284" spans="1:41" s="49" customFormat="1" ht="15.75" x14ac:dyDescent="0.25">
      <c r="A284" s="316"/>
      <c r="B284" s="59" t="s">
        <v>484</v>
      </c>
      <c r="C284" s="73" t="s">
        <v>487</v>
      </c>
      <c r="D284" s="62" t="s">
        <v>507</v>
      </c>
      <c r="E284" s="14" t="s">
        <v>18</v>
      </c>
      <c r="F284" s="173">
        <f>J284+N284+R284+V284+Z284+AD284+AH284+AL284</f>
        <v>0</v>
      </c>
      <c r="G284" s="173">
        <f>K284+O284+S284+W284+AA284+AE284+AI284+AM284</f>
        <v>0</v>
      </c>
      <c r="H284" s="173">
        <f>L284+P284+T284+X284+AB284+AF284+AJ284+AN284</f>
        <v>300</v>
      </c>
      <c r="I284" s="173">
        <f>M284+Q284+U284+Y284+AC284+AG284+AK284+AO284</f>
        <v>540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280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20</v>
      </c>
      <c r="AC284" s="54">
        <v>540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  <c r="AN284" s="54">
        <v>0</v>
      </c>
      <c r="AO284" s="54">
        <v>0</v>
      </c>
    </row>
    <row r="285" spans="1:41" s="49" customFormat="1" ht="15.75" x14ac:dyDescent="0.25">
      <c r="A285" s="317"/>
      <c r="B285" s="59" t="s">
        <v>484</v>
      </c>
      <c r="C285" s="73" t="s">
        <v>488</v>
      </c>
      <c r="D285" s="62" t="s">
        <v>507</v>
      </c>
      <c r="E285" s="3" t="s">
        <v>10</v>
      </c>
      <c r="F285" s="173">
        <f>J285+N285+R285+V285+Z285+AD285+AH285+AL285</f>
        <v>0</v>
      </c>
      <c r="G285" s="173">
        <f>K285+O285+S285+W285+AA285+AE285+AI285+AM285</f>
        <v>0</v>
      </c>
      <c r="H285" s="173">
        <f>L285+P285+T285+X285+AB285+AF285+AJ285+AN285</f>
        <v>40</v>
      </c>
      <c r="I285" s="173">
        <f>M285+Q285+U285+Y285+AC285+AG285+AK285+AO285</f>
        <v>3400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20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20</v>
      </c>
      <c r="AC285" s="54">
        <v>3400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4">
        <v>0</v>
      </c>
      <c r="AL285" s="54">
        <v>0</v>
      </c>
      <c r="AM285" s="54">
        <v>0</v>
      </c>
      <c r="AN285" s="54">
        <v>0</v>
      </c>
      <c r="AO285" s="54">
        <v>0</v>
      </c>
    </row>
    <row r="286" spans="1:41" ht="15.75" x14ac:dyDescent="0.25">
      <c r="A286" s="315">
        <v>93</v>
      </c>
      <c r="B286" s="59" t="s">
        <v>489</v>
      </c>
      <c r="C286" s="73" t="s">
        <v>490</v>
      </c>
      <c r="D286" s="62" t="s">
        <v>508</v>
      </c>
      <c r="E286" s="3" t="s">
        <v>10</v>
      </c>
      <c r="F286" s="173">
        <f>J286+N286+R286+V286+Z286+AD286+AH286+AL286</f>
        <v>0</v>
      </c>
      <c r="G286" s="173">
        <f>K286+O286+S286+W286+AA286+AE286+AI286+AM286</f>
        <v>0</v>
      </c>
      <c r="H286" s="173">
        <f>L286+P286+T286+X286+AB286+AF286+AJ286+AN286</f>
        <v>60</v>
      </c>
      <c r="I286" s="173">
        <f>M286+Q286+U286+Y286+AC286+AG286+AK286+AO286</f>
        <v>606000</v>
      </c>
      <c r="J286" s="173">
        <v>0</v>
      </c>
      <c r="K286" s="173">
        <v>0</v>
      </c>
      <c r="L286" s="173">
        <v>0</v>
      </c>
      <c r="M286" s="173">
        <v>0</v>
      </c>
      <c r="N286" s="173">
        <v>0</v>
      </c>
      <c r="O286" s="173">
        <v>0</v>
      </c>
      <c r="P286" s="173">
        <v>30</v>
      </c>
      <c r="Q286" s="173">
        <v>570000</v>
      </c>
      <c r="R286" s="173">
        <v>0</v>
      </c>
      <c r="S286" s="173">
        <v>0</v>
      </c>
      <c r="T286" s="173">
        <v>0</v>
      </c>
      <c r="U286" s="173">
        <v>0</v>
      </c>
      <c r="V286" s="173">
        <v>0</v>
      </c>
      <c r="W286" s="173">
        <v>0</v>
      </c>
      <c r="X286" s="173">
        <v>0</v>
      </c>
      <c r="Y286" s="173">
        <v>0</v>
      </c>
      <c r="Z286" s="173">
        <v>0</v>
      </c>
      <c r="AA286" s="173">
        <v>0</v>
      </c>
      <c r="AB286" s="173">
        <v>30</v>
      </c>
      <c r="AC286" s="173">
        <v>36000</v>
      </c>
      <c r="AD286" s="173">
        <v>0</v>
      </c>
      <c r="AE286" s="173">
        <v>0</v>
      </c>
      <c r="AF286" s="173">
        <v>0</v>
      </c>
      <c r="AG286" s="173">
        <v>0</v>
      </c>
      <c r="AH286" s="173">
        <v>0</v>
      </c>
      <c r="AI286" s="173">
        <v>0</v>
      </c>
      <c r="AJ286" s="173">
        <v>0</v>
      </c>
      <c r="AK286" s="173">
        <v>0</v>
      </c>
      <c r="AL286" s="173">
        <v>0</v>
      </c>
      <c r="AM286" s="173">
        <v>0</v>
      </c>
      <c r="AN286" s="173">
        <v>0</v>
      </c>
      <c r="AO286" s="173">
        <v>0</v>
      </c>
    </row>
    <row r="287" spans="1:41" ht="15.75" x14ac:dyDescent="0.25">
      <c r="A287" s="316"/>
      <c r="B287" s="60" t="s">
        <v>489</v>
      </c>
      <c r="C287" s="73" t="s">
        <v>491</v>
      </c>
      <c r="D287" s="62" t="s">
        <v>508</v>
      </c>
      <c r="E287" s="3" t="s">
        <v>10</v>
      </c>
      <c r="F287" s="173">
        <f>J287+N287+R287+V287+Z287+AD287+AH287+AL287</f>
        <v>0</v>
      </c>
      <c r="G287" s="173">
        <f>K287+O287+S287+W287+AA287+AE287+AI287+AM287</f>
        <v>0</v>
      </c>
      <c r="H287" s="173">
        <f>L287+P287+T287+X287+AB287+AF287+AJ287+AN287</f>
        <v>30</v>
      </c>
      <c r="I287" s="173">
        <f>M287+Q287+U287+Y287+AC287+AG287+AK287+AO287</f>
        <v>39000</v>
      </c>
      <c r="J287" s="173">
        <v>0</v>
      </c>
      <c r="K287" s="173">
        <v>0</v>
      </c>
      <c r="L287" s="173">
        <v>0</v>
      </c>
      <c r="M287" s="173">
        <v>0</v>
      </c>
      <c r="N287" s="173">
        <v>0</v>
      </c>
      <c r="O287" s="173">
        <v>0</v>
      </c>
      <c r="P287" s="173">
        <v>0</v>
      </c>
      <c r="Q287" s="173">
        <v>0</v>
      </c>
      <c r="R287" s="173">
        <v>0</v>
      </c>
      <c r="S287" s="173">
        <v>0</v>
      </c>
      <c r="T287" s="173">
        <v>0</v>
      </c>
      <c r="U287" s="173">
        <v>0</v>
      </c>
      <c r="V287" s="173">
        <v>0</v>
      </c>
      <c r="W287" s="173">
        <v>0</v>
      </c>
      <c r="X287" s="173">
        <v>0</v>
      </c>
      <c r="Y287" s="173">
        <v>0</v>
      </c>
      <c r="Z287" s="173">
        <v>0</v>
      </c>
      <c r="AA287" s="173">
        <v>0</v>
      </c>
      <c r="AB287" s="173">
        <v>30</v>
      </c>
      <c r="AC287" s="173">
        <v>39000</v>
      </c>
      <c r="AD287" s="173">
        <v>0</v>
      </c>
      <c r="AE287" s="173">
        <v>0</v>
      </c>
      <c r="AF287" s="173">
        <v>0</v>
      </c>
      <c r="AG287" s="173">
        <v>0</v>
      </c>
      <c r="AH287" s="173">
        <v>0</v>
      </c>
      <c r="AI287" s="173">
        <v>0</v>
      </c>
      <c r="AJ287" s="173">
        <v>0</v>
      </c>
      <c r="AK287" s="173">
        <v>0</v>
      </c>
      <c r="AL287" s="173">
        <v>0</v>
      </c>
      <c r="AM287" s="173">
        <v>0</v>
      </c>
      <c r="AN287" s="173">
        <v>0</v>
      </c>
      <c r="AO287" s="173">
        <v>0</v>
      </c>
    </row>
    <row r="288" spans="1:41" ht="15.75" x14ac:dyDescent="0.25">
      <c r="A288" s="317"/>
      <c r="B288" s="60" t="s">
        <v>489</v>
      </c>
      <c r="C288" s="3" t="s">
        <v>492</v>
      </c>
      <c r="D288" s="62" t="s">
        <v>508</v>
      </c>
      <c r="E288" s="3" t="s">
        <v>10</v>
      </c>
      <c r="F288" s="173">
        <f>J288+N288+R288+V288+Z288+AD288+AH288+AL288</f>
        <v>0</v>
      </c>
      <c r="G288" s="173">
        <f>K288+O288+S288+W288+AA288+AE288+AI288+AM288</f>
        <v>0</v>
      </c>
      <c r="H288" s="173">
        <f>L288+P288+T288+X288+AB288+AF288+AJ288+AN288</f>
        <v>30</v>
      </c>
      <c r="I288" s="173">
        <f>M288+Q288+U288+Y288+AC288+AG288+AK288+AO288</f>
        <v>40500</v>
      </c>
      <c r="J288" s="173">
        <v>0</v>
      </c>
      <c r="K288" s="173">
        <v>0</v>
      </c>
      <c r="L288" s="173">
        <v>0</v>
      </c>
      <c r="M288" s="173">
        <v>0</v>
      </c>
      <c r="N288" s="173">
        <v>0</v>
      </c>
      <c r="O288" s="173">
        <v>0</v>
      </c>
      <c r="P288" s="173">
        <v>0</v>
      </c>
      <c r="Q288" s="173">
        <v>0</v>
      </c>
      <c r="R288" s="173">
        <v>0</v>
      </c>
      <c r="S288" s="173">
        <v>0</v>
      </c>
      <c r="T288" s="173">
        <v>0</v>
      </c>
      <c r="U288" s="173">
        <v>0</v>
      </c>
      <c r="V288" s="173">
        <v>0</v>
      </c>
      <c r="W288" s="173">
        <v>0</v>
      </c>
      <c r="X288" s="173">
        <v>0</v>
      </c>
      <c r="Y288" s="173">
        <v>0</v>
      </c>
      <c r="Z288" s="173">
        <v>0</v>
      </c>
      <c r="AA288" s="173">
        <v>0</v>
      </c>
      <c r="AB288" s="173">
        <v>30</v>
      </c>
      <c r="AC288" s="173">
        <v>40500</v>
      </c>
      <c r="AD288" s="173">
        <v>0</v>
      </c>
      <c r="AE288" s="173">
        <v>0</v>
      </c>
      <c r="AF288" s="173">
        <v>0</v>
      </c>
      <c r="AG288" s="173">
        <v>0</v>
      </c>
      <c r="AH288" s="173">
        <v>0</v>
      </c>
      <c r="AI288" s="173">
        <v>0</v>
      </c>
      <c r="AJ288" s="173">
        <v>0</v>
      </c>
      <c r="AK288" s="173">
        <v>0</v>
      </c>
      <c r="AL288" s="173">
        <v>0</v>
      </c>
      <c r="AM288" s="173">
        <v>0</v>
      </c>
      <c r="AN288" s="173">
        <v>0</v>
      </c>
      <c r="AO288" s="173">
        <v>0</v>
      </c>
    </row>
    <row r="289" spans="1:41" ht="15.75" x14ac:dyDescent="0.25">
      <c r="A289" s="315">
        <v>94</v>
      </c>
      <c r="B289" s="59" t="s">
        <v>493</v>
      </c>
      <c r="C289" s="73" t="s">
        <v>494</v>
      </c>
      <c r="D289" s="62" t="s">
        <v>506</v>
      </c>
      <c r="E289" s="3" t="s">
        <v>10</v>
      </c>
      <c r="F289" s="173">
        <f>J289+N289+R289+V289+Z289+AD289+AH289+AL289</f>
        <v>560</v>
      </c>
      <c r="G289" s="173">
        <f>K289+O289+S289+W289+AA289+AE289+AI289+AM289</f>
        <v>25760</v>
      </c>
      <c r="H289" s="173">
        <f>L289+P289+T289+X289+AB289+AF289+AJ289+AN289</f>
        <v>410</v>
      </c>
      <c r="I289" s="173">
        <f>M289+Q289+U289+Y289+AC289+AG289+AK289+AO289</f>
        <v>13890</v>
      </c>
      <c r="J289" s="173">
        <v>0</v>
      </c>
      <c r="K289" s="173">
        <v>0</v>
      </c>
      <c r="L289" s="173">
        <v>200</v>
      </c>
      <c r="M289" s="173">
        <v>5000</v>
      </c>
      <c r="N289" s="173">
        <v>0</v>
      </c>
      <c r="O289" s="173">
        <v>0</v>
      </c>
      <c r="P289" s="173">
        <v>100</v>
      </c>
      <c r="Q289" s="173">
        <v>3500</v>
      </c>
      <c r="R289" s="173">
        <v>0</v>
      </c>
      <c r="S289" s="173">
        <v>0</v>
      </c>
      <c r="T289" s="173">
        <v>0</v>
      </c>
      <c r="U289" s="173">
        <v>0</v>
      </c>
      <c r="V289" s="173">
        <v>0</v>
      </c>
      <c r="W289" s="173">
        <v>0</v>
      </c>
      <c r="X289" s="173">
        <v>0</v>
      </c>
      <c r="Y289" s="173">
        <v>0</v>
      </c>
      <c r="Z289" s="173">
        <v>0</v>
      </c>
      <c r="AA289" s="173">
        <v>0</v>
      </c>
      <c r="AB289" s="173">
        <v>10</v>
      </c>
      <c r="AC289" s="173">
        <v>2000</v>
      </c>
      <c r="AD289" s="173">
        <v>0</v>
      </c>
      <c r="AE289" s="173">
        <v>0</v>
      </c>
      <c r="AF289" s="173">
        <v>0</v>
      </c>
      <c r="AG289" s="173">
        <v>0</v>
      </c>
      <c r="AH289" s="173">
        <v>0</v>
      </c>
      <c r="AI289" s="173">
        <v>0</v>
      </c>
      <c r="AJ289" s="173">
        <v>0</v>
      </c>
      <c r="AK289" s="173">
        <v>0</v>
      </c>
      <c r="AL289" s="173">
        <v>560</v>
      </c>
      <c r="AM289" s="173">
        <v>25760</v>
      </c>
      <c r="AN289" s="173">
        <v>100</v>
      </c>
      <c r="AO289" s="173">
        <v>3390</v>
      </c>
    </row>
    <row r="290" spans="1:41" ht="15.75" x14ac:dyDescent="0.25">
      <c r="A290" s="316"/>
      <c r="B290" s="59" t="s">
        <v>493</v>
      </c>
      <c r="C290" s="73" t="s">
        <v>495</v>
      </c>
      <c r="D290" s="62" t="s">
        <v>506</v>
      </c>
      <c r="E290" s="3" t="s">
        <v>10</v>
      </c>
      <c r="F290" s="173">
        <f>J290+N290+R290+V290+Z290+AD290+AH290+AL290</f>
        <v>0</v>
      </c>
      <c r="G290" s="173">
        <f>K290+O290+S290+W290+AA290+AE290+AI290+AM290</f>
        <v>0</v>
      </c>
      <c r="H290" s="173">
        <f>L290+P290+T290+X290+AB290+AF290+AJ290+AN290</f>
        <v>210</v>
      </c>
      <c r="I290" s="173">
        <f>M290+Q290+U290+Y290+AC290+AG290+AK290+AO290</f>
        <v>10000</v>
      </c>
      <c r="J290" s="173">
        <v>0</v>
      </c>
      <c r="K290" s="173">
        <v>0</v>
      </c>
      <c r="L290" s="173">
        <v>0</v>
      </c>
      <c r="M290" s="173">
        <v>0</v>
      </c>
      <c r="N290" s="173">
        <v>0</v>
      </c>
      <c r="O290" s="173">
        <v>0</v>
      </c>
      <c r="P290" s="173">
        <v>200</v>
      </c>
      <c r="Q290" s="173">
        <v>7500</v>
      </c>
      <c r="R290" s="173">
        <v>0</v>
      </c>
      <c r="S290" s="173">
        <v>0</v>
      </c>
      <c r="T290" s="173">
        <v>0</v>
      </c>
      <c r="U290" s="173">
        <v>0</v>
      </c>
      <c r="V290" s="173">
        <v>0</v>
      </c>
      <c r="W290" s="173">
        <v>0</v>
      </c>
      <c r="X290" s="173">
        <v>0</v>
      </c>
      <c r="Y290" s="173">
        <v>0</v>
      </c>
      <c r="Z290" s="173">
        <v>0</v>
      </c>
      <c r="AA290" s="173">
        <v>0</v>
      </c>
      <c r="AB290" s="173">
        <v>10</v>
      </c>
      <c r="AC290" s="173">
        <v>2500</v>
      </c>
      <c r="AD290" s="173">
        <v>0</v>
      </c>
      <c r="AE290" s="173">
        <v>0</v>
      </c>
      <c r="AF290" s="173">
        <v>0</v>
      </c>
      <c r="AG290" s="173">
        <v>0</v>
      </c>
      <c r="AH290" s="173">
        <v>0</v>
      </c>
      <c r="AI290" s="173">
        <v>0</v>
      </c>
      <c r="AJ290" s="173">
        <v>0</v>
      </c>
      <c r="AK290" s="173">
        <v>0</v>
      </c>
      <c r="AL290" s="173">
        <v>0</v>
      </c>
      <c r="AM290" s="173">
        <v>0</v>
      </c>
      <c r="AN290" s="173">
        <v>0</v>
      </c>
      <c r="AO290" s="173">
        <v>0</v>
      </c>
    </row>
    <row r="291" spans="1:41" ht="15.75" x14ac:dyDescent="0.25">
      <c r="A291" s="316"/>
      <c r="B291" s="59" t="s">
        <v>493</v>
      </c>
      <c r="C291" s="73" t="s">
        <v>496</v>
      </c>
      <c r="D291" s="62" t="s">
        <v>506</v>
      </c>
      <c r="E291" s="3" t="s">
        <v>10</v>
      </c>
      <c r="F291" s="173">
        <f>J291+N291+R291+V291+Z291+AD291+AH291+AL291</f>
        <v>0</v>
      </c>
      <c r="G291" s="173">
        <f>K291+O291+S291+W291+AA291+AE291+AI291+AM291</f>
        <v>0</v>
      </c>
      <c r="H291" s="173">
        <f>L291+P291+T291+X291+AB291+AF291+AJ291+AN291</f>
        <v>185</v>
      </c>
      <c r="I291" s="173">
        <f>M291+Q291+U291+Y291+AC291+AG291+AK291+AO291</f>
        <v>47465</v>
      </c>
      <c r="J291" s="173">
        <v>0</v>
      </c>
      <c r="K291" s="173">
        <v>0</v>
      </c>
      <c r="L291" s="173">
        <v>0</v>
      </c>
      <c r="M291" s="173">
        <v>0</v>
      </c>
      <c r="N291" s="173">
        <v>0</v>
      </c>
      <c r="O291" s="173">
        <v>0</v>
      </c>
      <c r="P291" s="173">
        <v>110</v>
      </c>
      <c r="Q291" s="173">
        <v>6200</v>
      </c>
      <c r="R291" s="173">
        <v>0</v>
      </c>
      <c r="S291" s="173">
        <v>0</v>
      </c>
      <c r="T291" s="173">
        <v>0</v>
      </c>
      <c r="U291" s="173">
        <v>0</v>
      </c>
      <c r="V291" s="173">
        <v>0</v>
      </c>
      <c r="W291" s="173">
        <v>0</v>
      </c>
      <c r="X291" s="173">
        <v>0</v>
      </c>
      <c r="Y291" s="173">
        <v>0</v>
      </c>
      <c r="Z291" s="173">
        <v>0</v>
      </c>
      <c r="AA291" s="173">
        <v>0</v>
      </c>
      <c r="AB291" s="173">
        <v>70</v>
      </c>
      <c r="AC291" s="173">
        <v>39000</v>
      </c>
      <c r="AD291" s="173">
        <v>0</v>
      </c>
      <c r="AE291" s="173">
        <v>0</v>
      </c>
      <c r="AF291" s="173">
        <v>0</v>
      </c>
      <c r="AG291" s="173">
        <v>0</v>
      </c>
      <c r="AH291" s="173">
        <v>0</v>
      </c>
      <c r="AI291" s="173">
        <v>0</v>
      </c>
      <c r="AJ291" s="173">
        <v>3</v>
      </c>
      <c r="AK291" s="173">
        <v>2100</v>
      </c>
      <c r="AL291" s="173">
        <v>0</v>
      </c>
      <c r="AM291" s="173">
        <v>0</v>
      </c>
      <c r="AN291" s="173">
        <v>2</v>
      </c>
      <c r="AO291" s="173">
        <v>165</v>
      </c>
    </row>
    <row r="292" spans="1:41" ht="27.75" customHeight="1" x14ac:dyDescent="0.25">
      <c r="A292" s="317"/>
      <c r="B292" s="59" t="s">
        <v>493</v>
      </c>
      <c r="C292" s="73" t="s">
        <v>497</v>
      </c>
      <c r="D292" s="62" t="s">
        <v>506</v>
      </c>
      <c r="E292" s="3" t="s">
        <v>10</v>
      </c>
      <c r="F292" s="173">
        <f>J292+N292+R292+V292+Z292+AD292+AH292+AL292</f>
        <v>21</v>
      </c>
      <c r="G292" s="173">
        <f>K292+O292+S292+W292+AA292+AE292+AI292+AM292</f>
        <v>14255.5</v>
      </c>
      <c r="H292" s="173">
        <f>L292+P292+T292+X292+AB292+AF292+AJ292+AN292</f>
        <v>218</v>
      </c>
      <c r="I292" s="173">
        <f>M292+Q292+U292+Y292+AC292+AG292+AK292+AO292</f>
        <v>53400</v>
      </c>
      <c r="J292" s="173">
        <v>0</v>
      </c>
      <c r="K292" s="173">
        <v>0</v>
      </c>
      <c r="L292" s="173">
        <v>0</v>
      </c>
      <c r="M292" s="173">
        <v>0</v>
      </c>
      <c r="N292" s="173">
        <v>14</v>
      </c>
      <c r="O292" s="173">
        <v>11200</v>
      </c>
      <c r="P292" s="173">
        <v>115</v>
      </c>
      <c r="Q292" s="173">
        <v>9400</v>
      </c>
      <c r="R292" s="173">
        <v>0</v>
      </c>
      <c r="S292" s="173">
        <v>0</v>
      </c>
      <c r="T292" s="173">
        <v>0</v>
      </c>
      <c r="U292" s="173">
        <v>0</v>
      </c>
      <c r="V292" s="173">
        <v>0</v>
      </c>
      <c r="W292" s="173">
        <v>0</v>
      </c>
      <c r="X292" s="173">
        <v>0</v>
      </c>
      <c r="Y292" s="173">
        <v>0</v>
      </c>
      <c r="Z292" s="173">
        <v>0</v>
      </c>
      <c r="AA292" s="173">
        <v>0</v>
      </c>
      <c r="AB292" s="173">
        <v>10</v>
      </c>
      <c r="AC292" s="173">
        <v>2000</v>
      </c>
      <c r="AD292" s="173">
        <v>0</v>
      </c>
      <c r="AE292" s="173">
        <v>0</v>
      </c>
      <c r="AF292" s="173">
        <v>0</v>
      </c>
      <c r="AG292" s="173">
        <v>0</v>
      </c>
      <c r="AH292" s="173">
        <v>0</v>
      </c>
      <c r="AI292" s="173">
        <v>0</v>
      </c>
      <c r="AJ292" s="173">
        <v>3</v>
      </c>
      <c r="AK292" s="173">
        <v>2400</v>
      </c>
      <c r="AL292" s="173">
        <v>7</v>
      </c>
      <c r="AM292" s="173">
        <v>3055.5</v>
      </c>
      <c r="AN292" s="173">
        <v>90</v>
      </c>
      <c r="AO292" s="173">
        <v>39600</v>
      </c>
    </row>
    <row r="293" spans="1:41" ht="25.5" customHeight="1" x14ac:dyDescent="0.25">
      <c r="A293" s="71"/>
      <c r="B293" s="136" t="s">
        <v>447</v>
      </c>
      <c r="C293" s="137"/>
      <c r="D293" s="138"/>
      <c r="E293" s="138"/>
      <c r="F293" s="185"/>
      <c r="G293" s="184">
        <f t="shared" ref="G293:AO293" si="0">SUM(G5:G292)</f>
        <v>113330708.39109996</v>
      </c>
      <c r="H293" s="185"/>
      <c r="I293" s="184">
        <f t="shared" si="0"/>
        <v>56035096.964631446</v>
      </c>
      <c r="J293" s="185"/>
      <c r="K293" s="184">
        <f t="shared" si="0"/>
        <v>12574412.509999998</v>
      </c>
      <c r="L293" s="185"/>
      <c r="M293" s="184">
        <f t="shared" si="0"/>
        <v>3842084.8400000003</v>
      </c>
      <c r="N293" s="184">
        <f t="shared" si="0"/>
        <v>974569</v>
      </c>
      <c r="O293" s="184">
        <f t="shared" si="0"/>
        <v>23988422.57</v>
      </c>
      <c r="P293" s="184">
        <f t="shared" si="0"/>
        <v>171441</v>
      </c>
      <c r="Q293" s="184">
        <f t="shared" si="0"/>
        <v>4734494.95</v>
      </c>
      <c r="R293" s="184">
        <f t="shared" si="0"/>
        <v>706452.17500000005</v>
      </c>
      <c r="S293" s="184">
        <f t="shared" si="0"/>
        <v>20703439.584100004</v>
      </c>
      <c r="T293" s="184">
        <f t="shared" si="0"/>
        <v>116960.845</v>
      </c>
      <c r="U293" s="184">
        <f t="shared" si="0"/>
        <v>4642590.0799999991</v>
      </c>
      <c r="V293" s="184">
        <f t="shared" si="0"/>
        <v>580379.61</v>
      </c>
      <c r="W293" s="184">
        <f t="shared" si="0"/>
        <v>8422912.6800000016</v>
      </c>
      <c r="X293" s="184">
        <f t="shared" si="0"/>
        <v>109527</v>
      </c>
      <c r="Y293" s="184">
        <f t="shared" si="0"/>
        <v>2417487.4900000002</v>
      </c>
      <c r="Z293" s="184">
        <f t="shared" si="0"/>
        <v>181661.16</v>
      </c>
      <c r="AA293" s="184">
        <f t="shared" si="0"/>
        <v>4704167.6100000013</v>
      </c>
      <c r="AB293" s="184">
        <f t="shared" si="0"/>
        <v>90585</v>
      </c>
      <c r="AC293" s="184">
        <f t="shared" si="0"/>
        <v>3207900.05</v>
      </c>
      <c r="AD293" s="184">
        <f t="shared" si="0"/>
        <v>137744.70000000001</v>
      </c>
      <c r="AE293" s="184">
        <f t="shared" si="0"/>
        <v>3408924.669999999</v>
      </c>
      <c r="AF293" s="184">
        <f t="shared" si="0"/>
        <v>40739</v>
      </c>
      <c r="AG293" s="184">
        <f t="shared" si="0"/>
        <v>1212600.7</v>
      </c>
      <c r="AH293" s="184">
        <f t="shared" si="0"/>
        <v>584694</v>
      </c>
      <c r="AI293" s="184">
        <f t="shared" si="0"/>
        <v>17632062.850000005</v>
      </c>
      <c r="AJ293" s="184">
        <f t="shared" si="0"/>
        <v>254630</v>
      </c>
      <c r="AK293" s="184">
        <f t="shared" si="0"/>
        <v>10585613.619999997</v>
      </c>
      <c r="AL293" s="184">
        <f t="shared" si="0"/>
        <v>6615957</v>
      </c>
      <c r="AM293" s="184">
        <f t="shared" si="0"/>
        <v>21896365.916999999</v>
      </c>
      <c r="AN293" s="184">
        <f t="shared" si="0"/>
        <v>549612</v>
      </c>
      <c r="AO293" s="184">
        <f t="shared" si="0"/>
        <v>25392325.234631464</v>
      </c>
    </row>
    <row r="294" spans="1:41" ht="18.75" x14ac:dyDescent="0.25">
      <c r="A294" s="71"/>
      <c r="B294" s="47"/>
      <c r="C294" s="24"/>
      <c r="D294" s="41"/>
      <c r="E294" s="41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</row>
    <row r="295" spans="1:41" ht="15.75" x14ac:dyDescent="0.25">
      <c r="A295" s="22"/>
      <c r="B295" s="43" t="s">
        <v>448</v>
      </c>
      <c r="C295" s="13"/>
      <c r="D295" s="31"/>
      <c r="E295" s="31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</row>
    <row r="296" spans="1:41" ht="15.75" x14ac:dyDescent="0.25">
      <c r="A296" s="22"/>
      <c r="B296" s="44" t="s">
        <v>449</v>
      </c>
      <c r="C296" s="45"/>
      <c r="D296" s="44" t="s">
        <v>450</v>
      </c>
      <c r="E296" s="31" t="s">
        <v>451</v>
      </c>
      <c r="F296" s="173">
        <f>J296+N296+R296+V296+Z296+AD296+AH296+AL296</f>
        <v>91592</v>
      </c>
      <c r="G296" s="173">
        <f>K296+O296+S296+W296+AA296+AE296+AI296+AM296</f>
        <v>3117411.605</v>
      </c>
      <c r="H296" s="173">
        <f>L296+P296+T296+X296+AB296+AF296+AJ296+AN296</f>
        <v>19703</v>
      </c>
      <c r="I296" s="173">
        <f>M296+Q296+U296+Y296+AC296+AG296+AK296+AO296</f>
        <v>563731.78</v>
      </c>
      <c r="J296" s="173">
        <v>15277</v>
      </c>
      <c r="K296" s="173">
        <v>527804.47000000009</v>
      </c>
      <c r="L296" s="173">
        <v>1790</v>
      </c>
      <c r="M296" s="173">
        <v>61940.24</v>
      </c>
      <c r="N296" s="173">
        <v>8534</v>
      </c>
      <c r="O296" s="173">
        <v>324782</v>
      </c>
      <c r="P296" s="173">
        <v>5050</v>
      </c>
      <c r="Q296" s="173">
        <v>54703.1</v>
      </c>
      <c r="R296" s="173">
        <v>18915</v>
      </c>
      <c r="S296" s="173">
        <v>602177.92999999993</v>
      </c>
      <c r="T296" s="173">
        <v>296</v>
      </c>
      <c r="U296" s="173">
        <v>20089</v>
      </c>
      <c r="V296" s="173">
        <v>4340</v>
      </c>
      <c r="W296" s="173">
        <v>164218</v>
      </c>
      <c r="X296" s="173">
        <v>1260</v>
      </c>
      <c r="Y296" s="173">
        <v>36871.599999999999</v>
      </c>
      <c r="Z296" s="173">
        <v>2197</v>
      </c>
      <c r="AA296" s="173">
        <v>73905</v>
      </c>
      <c r="AB296" s="173">
        <v>530</v>
      </c>
      <c r="AC296" s="173">
        <v>17366</v>
      </c>
      <c r="AD296" s="173">
        <v>3321</v>
      </c>
      <c r="AE296" s="173">
        <v>125708.89</v>
      </c>
      <c r="AF296" s="173">
        <v>250</v>
      </c>
      <c r="AG296" s="173">
        <v>11854</v>
      </c>
      <c r="AH296" s="173">
        <v>10011</v>
      </c>
      <c r="AI296" s="173">
        <v>365875</v>
      </c>
      <c r="AJ296" s="173">
        <v>3422</v>
      </c>
      <c r="AK296" s="173">
        <v>123487</v>
      </c>
      <c r="AL296" s="173">
        <v>28997</v>
      </c>
      <c r="AM296" s="178">
        <v>932940.31500000006</v>
      </c>
      <c r="AN296" s="173">
        <v>7105</v>
      </c>
      <c r="AO296" s="173">
        <v>237420.84</v>
      </c>
    </row>
    <row r="297" spans="1:41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1" t="s">
        <v>451</v>
      </c>
      <c r="F297" s="173">
        <f>J297+N297+R297+V297+Z297+AD297+AH297+AL297</f>
        <v>582701</v>
      </c>
      <c r="G297" s="173">
        <f>K297+O297+S297+W297+AA297+AE297+AI297+AM297</f>
        <v>1666408.192</v>
      </c>
      <c r="H297" s="173">
        <f>L297+P297+T297+X297+AB297+AF297+AJ297+AN297</f>
        <v>74893</v>
      </c>
      <c r="I297" s="173">
        <f>M297+Q297+U297+Y297+AC297+AG297+AK297+AO297</f>
        <v>279757.62</v>
      </c>
      <c r="J297" s="173">
        <v>99980</v>
      </c>
      <c r="K297" s="173">
        <v>246248.38</v>
      </c>
      <c r="L297" s="173">
        <v>3800</v>
      </c>
      <c r="M297" s="173">
        <v>9520</v>
      </c>
      <c r="N297" s="173">
        <v>49374</v>
      </c>
      <c r="O297" s="173">
        <v>190105.5</v>
      </c>
      <c r="P297" s="173">
        <v>816</v>
      </c>
      <c r="Q297" s="173">
        <v>4543</v>
      </c>
      <c r="R297" s="173">
        <v>58355</v>
      </c>
      <c r="S297" s="173">
        <v>189738.77000000002</v>
      </c>
      <c r="T297" s="173">
        <v>10050</v>
      </c>
      <c r="U297" s="173">
        <v>77424</v>
      </c>
      <c r="V297" s="173">
        <v>76081</v>
      </c>
      <c r="W297" s="173">
        <v>165832.60200000001</v>
      </c>
      <c r="X297" s="173">
        <v>10360</v>
      </c>
      <c r="Y297" s="173">
        <v>33952</v>
      </c>
      <c r="Z297" s="173">
        <v>56010</v>
      </c>
      <c r="AA297" s="173">
        <v>182807.8</v>
      </c>
      <c r="AB297" s="173">
        <v>4700</v>
      </c>
      <c r="AC297" s="173">
        <v>11150</v>
      </c>
      <c r="AD297" s="173">
        <v>95764</v>
      </c>
      <c r="AE297" s="173">
        <v>224948.51</v>
      </c>
      <c r="AF297" s="173">
        <v>1500</v>
      </c>
      <c r="AG297" s="173">
        <v>9000</v>
      </c>
      <c r="AH297" s="173">
        <v>4847</v>
      </c>
      <c r="AI297" s="173">
        <v>24170.15</v>
      </c>
      <c r="AJ297" s="173">
        <v>7887</v>
      </c>
      <c r="AK297" s="173">
        <v>38628.1</v>
      </c>
      <c r="AL297" s="173">
        <v>142290</v>
      </c>
      <c r="AM297" s="178">
        <v>442556.48</v>
      </c>
      <c r="AN297" s="173">
        <v>35780</v>
      </c>
      <c r="AO297" s="173">
        <v>95540.52</v>
      </c>
    </row>
    <row r="298" spans="1:41" ht="15.75" x14ac:dyDescent="0.25">
      <c r="A298" s="4"/>
      <c r="B298" s="46" t="s">
        <v>452</v>
      </c>
      <c r="C298" s="55">
        <v>2</v>
      </c>
      <c r="D298" s="44" t="s">
        <v>450</v>
      </c>
      <c r="E298" s="31" t="s">
        <v>451</v>
      </c>
      <c r="F298" s="173">
        <f>J298+N298+R298+V298+Z298+AD298+AH298+AL298</f>
        <v>1134927</v>
      </c>
      <c r="G298" s="173">
        <f>K298+O298+S298+W298+AA298+AE298+AI298+AM298</f>
        <v>2848246.39</v>
      </c>
      <c r="H298" s="173">
        <f>L298+P298+T298+X298+AB298+AF298+AJ298+AN298</f>
        <v>219570</v>
      </c>
      <c r="I298" s="173">
        <f>M298+Q298+U298+Y298+AC298+AG298+AK298+AO298</f>
        <v>529205.54601226992</v>
      </c>
      <c r="J298" s="173">
        <v>62497</v>
      </c>
      <c r="K298" s="173">
        <v>143201.74</v>
      </c>
      <c r="L298" s="173">
        <v>15100</v>
      </c>
      <c r="M298" s="173">
        <v>40510</v>
      </c>
      <c r="N298" s="173">
        <v>285309</v>
      </c>
      <c r="O298" s="173">
        <v>783087.2300000001</v>
      </c>
      <c r="P298" s="173">
        <v>31200</v>
      </c>
      <c r="Q298" s="173">
        <v>79383</v>
      </c>
      <c r="R298" s="173">
        <v>272609</v>
      </c>
      <c r="S298" s="173">
        <v>620155.6</v>
      </c>
      <c r="T298" s="173">
        <v>10220</v>
      </c>
      <c r="U298" s="173">
        <v>24123</v>
      </c>
      <c r="V298" s="173">
        <v>167872</v>
      </c>
      <c r="W298" s="173">
        <v>405743</v>
      </c>
      <c r="X298" s="173">
        <v>30800</v>
      </c>
      <c r="Y298" s="173">
        <v>72915</v>
      </c>
      <c r="Z298" s="173">
        <v>54890</v>
      </c>
      <c r="AA298" s="173">
        <v>168270.61</v>
      </c>
      <c r="AB298" s="173">
        <v>21000</v>
      </c>
      <c r="AC298" s="173">
        <v>60610</v>
      </c>
      <c r="AD298" s="173">
        <v>77450</v>
      </c>
      <c r="AE298" s="173">
        <v>201439.07</v>
      </c>
      <c r="AF298" s="173">
        <v>7720</v>
      </c>
      <c r="AG298" s="173">
        <v>20227</v>
      </c>
      <c r="AH298" s="173">
        <v>95410</v>
      </c>
      <c r="AI298" s="173">
        <v>276264.79000000004</v>
      </c>
      <c r="AJ298" s="173">
        <v>34570</v>
      </c>
      <c r="AK298" s="173">
        <v>80916</v>
      </c>
      <c r="AL298" s="173">
        <v>118890</v>
      </c>
      <c r="AM298" s="178">
        <v>250084.35</v>
      </c>
      <c r="AN298" s="173">
        <v>68960</v>
      </c>
      <c r="AO298" s="173">
        <v>150521.54601226994</v>
      </c>
    </row>
    <row r="299" spans="1:41" ht="15.75" x14ac:dyDescent="0.25">
      <c r="A299" s="4"/>
      <c r="B299" s="44" t="s">
        <v>452</v>
      </c>
      <c r="C299" s="45">
        <v>5</v>
      </c>
      <c r="D299" s="44" t="s">
        <v>450</v>
      </c>
      <c r="E299" s="31" t="s">
        <v>451</v>
      </c>
      <c r="F299" s="173">
        <f>J299+N299+R299+V299+Z299+AD299+AH299+AL299</f>
        <v>1354216</v>
      </c>
      <c r="G299" s="173">
        <f>K299+O299+S299+W299+AA299+AE299+AI299+AM299</f>
        <v>3829005.47</v>
      </c>
      <c r="H299" s="173">
        <f>L299+P299+T299+X299+AB299+AF299+AJ299+AN299</f>
        <v>414420</v>
      </c>
      <c r="I299" s="173">
        <f>M299+Q299+U299+Y299+AC299+AG299+AK299+AO299</f>
        <v>1077443.0567741934</v>
      </c>
      <c r="J299" s="173">
        <v>64940</v>
      </c>
      <c r="K299" s="173">
        <v>202219.8</v>
      </c>
      <c r="L299" s="173">
        <v>24500</v>
      </c>
      <c r="M299" s="173">
        <v>69230</v>
      </c>
      <c r="N299" s="173">
        <v>223713</v>
      </c>
      <c r="O299" s="173">
        <v>651453.6</v>
      </c>
      <c r="P299" s="173">
        <v>54030</v>
      </c>
      <c r="Q299" s="173">
        <v>147597</v>
      </c>
      <c r="R299" s="173">
        <v>282171</v>
      </c>
      <c r="S299" s="173">
        <v>792922.32</v>
      </c>
      <c r="T299" s="173">
        <v>12700</v>
      </c>
      <c r="U299" s="173">
        <v>37463</v>
      </c>
      <c r="V299" s="173">
        <v>215825</v>
      </c>
      <c r="W299" s="173">
        <v>561211.69999999995</v>
      </c>
      <c r="X299" s="173">
        <v>41700</v>
      </c>
      <c r="Y299" s="173">
        <v>120070.17</v>
      </c>
      <c r="Z299" s="173">
        <v>45310</v>
      </c>
      <c r="AA299" s="173">
        <v>125996.81</v>
      </c>
      <c r="AB299" s="173">
        <v>22500</v>
      </c>
      <c r="AC299" s="173">
        <v>70480</v>
      </c>
      <c r="AD299" s="173">
        <v>50140</v>
      </c>
      <c r="AE299" s="173">
        <v>159571.75</v>
      </c>
      <c r="AF299" s="173">
        <v>12800</v>
      </c>
      <c r="AG299" s="173">
        <v>42000</v>
      </c>
      <c r="AH299" s="173">
        <v>90190</v>
      </c>
      <c r="AI299" s="173">
        <v>249140.09999999998</v>
      </c>
      <c r="AJ299" s="173">
        <v>66810</v>
      </c>
      <c r="AK299" s="173">
        <v>147455.5</v>
      </c>
      <c r="AL299" s="173">
        <v>381927</v>
      </c>
      <c r="AM299" s="178">
        <v>1086489.3900000001</v>
      </c>
      <c r="AN299" s="173">
        <v>179380</v>
      </c>
      <c r="AO299" s="173">
        <v>443147.3867741935</v>
      </c>
    </row>
    <row r="300" spans="1:41" ht="15.75" x14ac:dyDescent="0.25">
      <c r="A300" s="4"/>
      <c r="B300" s="44" t="s">
        <v>454</v>
      </c>
      <c r="C300" s="45">
        <v>10</v>
      </c>
      <c r="D300" s="44" t="s">
        <v>450</v>
      </c>
      <c r="E300" s="31" t="s">
        <v>451</v>
      </c>
      <c r="F300" s="173">
        <f>J300+N300+R300+V300+Z300+AD300+AH300+AL300</f>
        <v>995147</v>
      </c>
      <c r="G300" s="173">
        <f>K300+O300+S300+W300+AA300+AE300+AI300+AM300</f>
        <v>4187251.8029999998</v>
      </c>
      <c r="H300" s="173">
        <f>L300+P300+T300+X300+AB300+AF300+AJ300+AN300</f>
        <v>285966</v>
      </c>
      <c r="I300" s="173">
        <f>M300+Q300+U300+Y300+AC300+AG300+AK300+AO300</f>
        <v>946268.7</v>
      </c>
      <c r="J300" s="173">
        <v>40988</v>
      </c>
      <c r="K300" s="173">
        <v>138557.91</v>
      </c>
      <c r="L300" s="173">
        <v>17200</v>
      </c>
      <c r="M300" s="173">
        <v>61152</v>
      </c>
      <c r="N300" s="173">
        <v>216438</v>
      </c>
      <c r="O300" s="173">
        <v>772468.6</v>
      </c>
      <c r="P300" s="173">
        <v>26600</v>
      </c>
      <c r="Q300" s="173">
        <v>89400</v>
      </c>
      <c r="R300" s="173">
        <v>171736</v>
      </c>
      <c r="S300" s="173">
        <v>632951.18999999994</v>
      </c>
      <c r="T300" s="173">
        <v>8900</v>
      </c>
      <c r="U300" s="173">
        <v>31574</v>
      </c>
      <c r="V300" s="173">
        <v>188134</v>
      </c>
      <c r="W300" s="173">
        <v>677389</v>
      </c>
      <c r="X300" s="173">
        <v>35750</v>
      </c>
      <c r="Y300" s="173">
        <v>127295.5</v>
      </c>
      <c r="Z300" s="173">
        <v>38271</v>
      </c>
      <c r="AA300" s="173">
        <v>136991.18</v>
      </c>
      <c r="AB300" s="173">
        <v>15500</v>
      </c>
      <c r="AC300" s="173">
        <v>60590</v>
      </c>
      <c r="AD300" s="173">
        <v>28678</v>
      </c>
      <c r="AE300" s="173">
        <v>114112.78</v>
      </c>
      <c r="AF300" s="173">
        <v>8900</v>
      </c>
      <c r="AG300" s="173">
        <v>43405</v>
      </c>
      <c r="AH300" s="173">
        <v>103755</v>
      </c>
      <c r="AI300" s="173">
        <v>983190.36300000001</v>
      </c>
      <c r="AJ300" s="173">
        <v>58336</v>
      </c>
      <c r="AK300" s="173">
        <v>185296.4</v>
      </c>
      <c r="AL300" s="173">
        <v>207147</v>
      </c>
      <c r="AM300" s="178">
        <v>731590.77999999991</v>
      </c>
      <c r="AN300" s="173">
        <v>114780</v>
      </c>
      <c r="AO300" s="173">
        <v>347555.8</v>
      </c>
    </row>
    <row r="301" spans="1:41" ht="15.75" x14ac:dyDescent="0.25">
      <c r="A301" s="4"/>
      <c r="B301" s="44" t="s">
        <v>452</v>
      </c>
      <c r="C301" s="45">
        <v>20</v>
      </c>
      <c r="D301" s="44" t="s">
        <v>450</v>
      </c>
      <c r="E301" s="31" t="s">
        <v>451</v>
      </c>
      <c r="F301" s="173">
        <f>J301+N301+R301+V301+Z301+AD301+AH301+AL301</f>
        <v>459949</v>
      </c>
      <c r="G301" s="173">
        <f>K301+O301+S301+W301+AA301+AE301+AI301+AM301</f>
        <v>4086204.9499999993</v>
      </c>
      <c r="H301" s="173">
        <f>L301+P301+T301+X301+AB301+AF301+AJ301+AN301</f>
        <v>79939</v>
      </c>
      <c r="I301" s="173">
        <f>M301+Q301+U301+Y301+AC301+AG301+AK301+AO301</f>
        <v>427845.75</v>
      </c>
      <c r="J301" s="173">
        <v>24386</v>
      </c>
      <c r="K301" s="173">
        <v>177402.9</v>
      </c>
      <c r="L301" s="173">
        <v>3300</v>
      </c>
      <c r="M301" s="173">
        <v>20508</v>
      </c>
      <c r="N301" s="173">
        <v>103103</v>
      </c>
      <c r="O301" s="173">
        <v>1809717.65</v>
      </c>
      <c r="P301" s="173">
        <v>3620</v>
      </c>
      <c r="Q301" s="173">
        <v>17956</v>
      </c>
      <c r="R301" s="173">
        <v>67384</v>
      </c>
      <c r="S301" s="173">
        <v>362025.86</v>
      </c>
      <c r="T301" s="173">
        <v>2700</v>
      </c>
      <c r="U301" s="173">
        <v>15724</v>
      </c>
      <c r="V301" s="173">
        <v>27936</v>
      </c>
      <c r="W301" s="173">
        <v>114674</v>
      </c>
      <c r="X301" s="173">
        <v>870</v>
      </c>
      <c r="Y301" s="173">
        <v>4260</v>
      </c>
      <c r="Z301" s="173">
        <v>13746</v>
      </c>
      <c r="AA301" s="173">
        <v>80943.75</v>
      </c>
      <c r="AB301" s="173">
        <v>4200</v>
      </c>
      <c r="AC301" s="173">
        <v>28920</v>
      </c>
      <c r="AD301" s="173">
        <v>8391</v>
      </c>
      <c r="AE301" s="173">
        <v>56924.34</v>
      </c>
      <c r="AF301" s="173">
        <v>850</v>
      </c>
      <c r="AG301" s="173">
        <v>5999</v>
      </c>
      <c r="AH301" s="173">
        <v>59253</v>
      </c>
      <c r="AI301" s="173">
        <v>413788.86</v>
      </c>
      <c r="AJ301" s="173">
        <v>9349</v>
      </c>
      <c r="AK301" s="173">
        <v>50735</v>
      </c>
      <c r="AL301" s="173">
        <v>155750</v>
      </c>
      <c r="AM301" s="178">
        <v>1070727.5900000001</v>
      </c>
      <c r="AN301" s="173">
        <v>55050</v>
      </c>
      <c r="AO301" s="173">
        <v>283743.75</v>
      </c>
    </row>
    <row r="302" spans="1:41" ht="15.75" x14ac:dyDescent="0.25">
      <c r="A302" s="4"/>
      <c r="B302" s="44" t="s">
        <v>455</v>
      </c>
      <c r="C302" s="45" t="s">
        <v>456</v>
      </c>
      <c r="D302" s="44" t="s">
        <v>450</v>
      </c>
      <c r="E302" s="31" t="s">
        <v>451</v>
      </c>
      <c r="F302" s="173">
        <f>J302+N302+R302+V302+Z302+AD302+AH302+AL302</f>
        <v>1094111</v>
      </c>
      <c r="G302" s="173">
        <f>K302+O302+S302+W302+AA302+AE302+AI302+AM302</f>
        <v>17033995.129999999</v>
      </c>
      <c r="H302" s="173">
        <f>L302+P302+T302+X302+AB302+AF302+AJ302+AN302</f>
        <v>212743</v>
      </c>
      <c r="I302" s="173">
        <f>M302+Q302+U302+Y302+AC302+AG302+AK302+AO302</f>
        <v>2799688.6289385473</v>
      </c>
      <c r="J302" s="173">
        <v>56843</v>
      </c>
      <c r="K302" s="173">
        <v>679895.55999999994</v>
      </c>
      <c r="L302" s="173">
        <v>31350</v>
      </c>
      <c r="M302" s="173">
        <v>286436</v>
      </c>
      <c r="N302" s="173">
        <v>113451</v>
      </c>
      <c r="O302" s="173">
        <v>1756053.5</v>
      </c>
      <c r="P302" s="173">
        <v>8933</v>
      </c>
      <c r="Q302" s="173">
        <v>111545.5</v>
      </c>
      <c r="R302" s="173">
        <v>172889</v>
      </c>
      <c r="S302" s="173">
        <v>2476016.9300000002</v>
      </c>
      <c r="T302" s="173">
        <v>9820</v>
      </c>
      <c r="U302" s="173">
        <v>104770</v>
      </c>
      <c r="V302" s="173">
        <v>111887</v>
      </c>
      <c r="W302" s="173">
        <v>1877958.5</v>
      </c>
      <c r="X302" s="173">
        <v>15500</v>
      </c>
      <c r="Y302" s="173">
        <v>223440</v>
      </c>
      <c r="Z302" s="173">
        <v>20249</v>
      </c>
      <c r="AA302" s="173">
        <v>322545.31</v>
      </c>
      <c r="AB302" s="173">
        <v>10000</v>
      </c>
      <c r="AC302" s="173">
        <v>150350</v>
      </c>
      <c r="AD302" s="173">
        <v>33619</v>
      </c>
      <c r="AE302" s="173">
        <v>486805.51999999996</v>
      </c>
      <c r="AF302" s="173">
        <v>5230</v>
      </c>
      <c r="AG302" s="173">
        <v>81974</v>
      </c>
      <c r="AH302" s="173">
        <v>96915</v>
      </c>
      <c r="AI302" s="173">
        <v>1220255.19</v>
      </c>
      <c r="AJ302" s="173">
        <v>36715</v>
      </c>
      <c r="AK302" s="173">
        <v>474439.62</v>
      </c>
      <c r="AL302" s="173">
        <v>488258</v>
      </c>
      <c r="AM302" s="178">
        <v>8214464.6200000001</v>
      </c>
      <c r="AN302" s="173">
        <v>95195</v>
      </c>
      <c r="AO302" s="173">
        <v>1366733.5089385475</v>
      </c>
    </row>
    <row r="303" spans="1:41" ht="15.75" x14ac:dyDescent="0.25">
      <c r="A303" s="4"/>
      <c r="B303" s="44" t="s">
        <v>457</v>
      </c>
      <c r="C303" s="45" t="s">
        <v>458</v>
      </c>
      <c r="D303" s="44" t="s">
        <v>450</v>
      </c>
      <c r="E303" s="31" t="s">
        <v>451</v>
      </c>
      <c r="F303" s="173">
        <f>J303+N303+R303+V303+Z303+AD303+AH303+AL303</f>
        <v>163659</v>
      </c>
      <c r="G303" s="178">
        <f>K303+O303+S303+W303+AA303+AE303+AI303+AM303</f>
        <v>2539489.04</v>
      </c>
      <c r="H303" s="173">
        <f>L303+P303+T303+X303+AB303+AF303+AJ303+AN303</f>
        <v>54595</v>
      </c>
      <c r="I303" s="173">
        <f>M303+Q303+U303+Y303+AC303+AG303+AK303+AO303</f>
        <v>889243.23</v>
      </c>
      <c r="J303" s="173">
        <v>18676</v>
      </c>
      <c r="K303" s="173">
        <v>261046.28</v>
      </c>
      <c r="L303" s="173">
        <v>1960</v>
      </c>
      <c r="M303" s="173">
        <v>39430</v>
      </c>
      <c r="N303" s="173">
        <v>15659</v>
      </c>
      <c r="O303" s="173">
        <v>285739</v>
      </c>
      <c r="P303" s="173">
        <v>3190</v>
      </c>
      <c r="Q303" s="173">
        <v>55270</v>
      </c>
      <c r="R303" s="173">
        <v>35703</v>
      </c>
      <c r="S303" s="173">
        <v>596300.31999999995</v>
      </c>
      <c r="T303" s="173">
        <v>1660</v>
      </c>
      <c r="U303" s="173">
        <v>42583</v>
      </c>
      <c r="V303" s="173">
        <v>15972</v>
      </c>
      <c r="W303" s="173">
        <v>261401.46</v>
      </c>
      <c r="X303" s="173">
        <v>2860</v>
      </c>
      <c r="Y303" s="173">
        <v>54329.08</v>
      </c>
      <c r="Z303" s="173">
        <v>6684</v>
      </c>
      <c r="AA303" s="173">
        <v>110741.42</v>
      </c>
      <c r="AB303" s="173">
        <v>2200</v>
      </c>
      <c r="AC303" s="173">
        <v>36800</v>
      </c>
      <c r="AD303" s="173">
        <v>12688</v>
      </c>
      <c r="AE303" s="173">
        <v>166041.46000000002</v>
      </c>
      <c r="AF303" s="173">
        <v>320</v>
      </c>
      <c r="AG303" s="173">
        <v>8700</v>
      </c>
      <c r="AH303" s="173">
        <v>12900</v>
      </c>
      <c r="AI303" s="173">
        <v>213940.3</v>
      </c>
      <c r="AJ303" s="173">
        <v>3580</v>
      </c>
      <c r="AK303" s="173">
        <v>45469.61</v>
      </c>
      <c r="AL303" s="173">
        <v>45377</v>
      </c>
      <c r="AM303" s="178">
        <v>644278.80000000005</v>
      </c>
      <c r="AN303" s="173">
        <v>38825</v>
      </c>
      <c r="AO303" s="173">
        <v>606661.54</v>
      </c>
    </row>
    <row r="304" spans="1:41" ht="15.75" x14ac:dyDescent="0.25">
      <c r="A304" s="4"/>
      <c r="B304" s="44" t="s">
        <v>459</v>
      </c>
      <c r="C304" s="45" t="s">
        <v>460</v>
      </c>
      <c r="D304" s="44" t="s">
        <v>450</v>
      </c>
      <c r="E304" s="31" t="s">
        <v>451</v>
      </c>
      <c r="F304" s="173">
        <f>J304+N304+R304+V304+Z304+AD304+AH304+AL304</f>
        <v>16335</v>
      </c>
      <c r="G304" s="173">
        <f>K304+O304+S304+W304+AA304+AE304+AI304+AM304</f>
        <v>996838.1</v>
      </c>
      <c r="H304" s="173">
        <f>L304+P304+T304+X304+AB304+AF304+AJ304+AN304</f>
        <v>6193</v>
      </c>
      <c r="I304" s="173">
        <f>M304+Q304+U304+Y304+AC304+AG304+AK304+AO304</f>
        <v>485929.52</v>
      </c>
      <c r="J304" s="173">
        <v>3904</v>
      </c>
      <c r="K304" s="173">
        <v>57536</v>
      </c>
      <c r="L304" s="173">
        <v>250</v>
      </c>
      <c r="M304" s="173">
        <v>9274</v>
      </c>
      <c r="N304" s="173">
        <v>3088</v>
      </c>
      <c r="O304" s="173">
        <v>196836</v>
      </c>
      <c r="P304" s="173">
        <v>80</v>
      </c>
      <c r="Q304" s="173">
        <v>44200</v>
      </c>
      <c r="R304" s="173">
        <v>2764</v>
      </c>
      <c r="S304" s="173">
        <v>65344</v>
      </c>
      <c r="T304" s="173">
        <v>1300</v>
      </c>
      <c r="U304" s="173">
        <v>34200</v>
      </c>
      <c r="V304" s="173">
        <v>776</v>
      </c>
      <c r="W304" s="173">
        <v>38114</v>
      </c>
      <c r="X304" s="173">
        <v>776</v>
      </c>
      <c r="Y304" s="173">
        <v>3940</v>
      </c>
      <c r="Z304" s="173">
        <v>50</v>
      </c>
      <c r="AA304" s="173">
        <v>1600</v>
      </c>
      <c r="AB304" s="173">
        <v>60</v>
      </c>
      <c r="AC304" s="173">
        <v>30500</v>
      </c>
      <c r="AD304" s="173">
        <v>399</v>
      </c>
      <c r="AE304" s="173">
        <v>9804</v>
      </c>
      <c r="AF304" s="173">
        <v>500</v>
      </c>
      <c r="AG304" s="173">
        <v>16500</v>
      </c>
      <c r="AH304" s="173">
        <v>784</v>
      </c>
      <c r="AI304" s="173">
        <v>10956</v>
      </c>
      <c r="AJ304" s="173">
        <v>73</v>
      </c>
      <c r="AK304" s="173">
        <v>952</v>
      </c>
      <c r="AL304" s="173">
        <v>4570</v>
      </c>
      <c r="AM304" s="178">
        <v>616648.1</v>
      </c>
      <c r="AN304" s="173">
        <v>3154</v>
      </c>
      <c r="AO304" s="173">
        <v>346363.52</v>
      </c>
    </row>
    <row r="305" spans="1:41" ht="15.75" x14ac:dyDescent="0.25">
      <c r="A305" s="4"/>
      <c r="B305" s="44" t="s">
        <v>461</v>
      </c>
      <c r="C305" s="45" t="s">
        <v>462</v>
      </c>
      <c r="D305" s="44" t="s">
        <v>450</v>
      </c>
      <c r="E305" s="31" t="s">
        <v>451</v>
      </c>
      <c r="F305" s="173">
        <f>J305+N305+R305+V305+Z305+AD305+AH305+AL305</f>
        <v>13917</v>
      </c>
      <c r="G305" s="173">
        <f>K305+O305+S305+W305+AA305+AE305+AI305+AM305</f>
        <v>835399</v>
      </c>
      <c r="H305" s="173">
        <f>L305+P305+T305+X305+AB305+AF305+AJ305+AN305</f>
        <v>3394</v>
      </c>
      <c r="I305" s="173">
        <f>M305+Q305+U305+Y305+AC305+AG305+AK305+AO305</f>
        <v>181925.16999999998</v>
      </c>
      <c r="J305" s="173">
        <v>549</v>
      </c>
      <c r="K305" s="173">
        <v>43850</v>
      </c>
      <c r="L305" s="173">
        <v>286</v>
      </c>
      <c r="M305" s="173">
        <v>21072</v>
      </c>
      <c r="N305" s="173">
        <v>1993</v>
      </c>
      <c r="O305" s="173">
        <v>139356.01</v>
      </c>
      <c r="P305" s="173">
        <v>160</v>
      </c>
      <c r="Q305" s="173">
        <v>11878.5</v>
      </c>
      <c r="R305" s="173">
        <v>2571</v>
      </c>
      <c r="S305" s="173">
        <v>191361.04</v>
      </c>
      <c r="T305" s="173">
        <v>106</v>
      </c>
      <c r="U305" s="173">
        <v>7335</v>
      </c>
      <c r="V305" s="173">
        <v>1849</v>
      </c>
      <c r="W305" s="173">
        <v>106783</v>
      </c>
      <c r="X305" s="173">
        <v>220</v>
      </c>
      <c r="Y305" s="173">
        <v>15310.61</v>
      </c>
      <c r="Z305" s="173">
        <v>161</v>
      </c>
      <c r="AA305" s="173">
        <v>10406.25</v>
      </c>
      <c r="AB305" s="173">
        <v>230</v>
      </c>
      <c r="AC305" s="173">
        <v>16740</v>
      </c>
      <c r="AD305" s="173">
        <v>25</v>
      </c>
      <c r="AE305" s="173">
        <v>1500</v>
      </c>
      <c r="AF305" s="173">
        <v>0</v>
      </c>
      <c r="AG305" s="173">
        <v>0</v>
      </c>
      <c r="AH305" s="173">
        <v>1850</v>
      </c>
      <c r="AI305" s="173">
        <v>88054.760000000009</v>
      </c>
      <c r="AJ305" s="173">
        <v>227</v>
      </c>
      <c r="AK305" s="173">
        <v>11620.65</v>
      </c>
      <c r="AL305" s="173">
        <v>4919</v>
      </c>
      <c r="AM305" s="178">
        <v>254087.94</v>
      </c>
      <c r="AN305" s="173">
        <v>2165</v>
      </c>
      <c r="AO305" s="173">
        <v>97968.41</v>
      </c>
    </row>
    <row r="306" spans="1:41" ht="15.75" x14ac:dyDescent="0.25">
      <c r="A306" s="4"/>
      <c r="B306" s="44" t="s">
        <v>461</v>
      </c>
      <c r="C306" s="45" t="s">
        <v>463</v>
      </c>
      <c r="D306" s="44" t="s">
        <v>450</v>
      </c>
      <c r="E306" s="31" t="s">
        <v>451</v>
      </c>
      <c r="F306" s="173">
        <f>J306+N306+R306+V306+Z306+AD306+AH306+AL306</f>
        <v>5378</v>
      </c>
      <c r="G306" s="173">
        <f>K306+O306+S306+W306+AA306+AE306+AI306+AM306</f>
        <v>391363.26</v>
      </c>
      <c r="H306" s="173">
        <f>L306+P306+T306+X306+AB306+AF306+AJ306+AN306</f>
        <v>556</v>
      </c>
      <c r="I306" s="173">
        <f>M306+Q306+U306+Y306+AC306+AG306+AK306+AO306</f>
        <v>81747</v>
      </c>
      <c r="J306" s="173">
        <v>34</v>
      </c>
      <c r="K306" s="173">
        <v>12220</v>
      </c>
      <c r="L306" s="173">
        <v>30</v>
      </c>
      <c r="M306" s="173">
        <v>5850</v>
      </c>
      <c r="N306" s="173">
        <v>1102</v>
      </c>
      <c r="O306" s="173">
        <v>52696.11</v>
      </c>
      <c r="P306" s="173">
        <v>156</v>
      </c>
      <c r="Q306" s="173">
        <v>7700</v>
      </c>
      <c r="R306" s="173">
        <v>1911</v>
      </c>
      <c r="S306" s="173">
        <v>129290</v>
      </c>
      <c r="T306" s="173">
        <v>135</v>
      </c>
      <c r="U306" s="173">
        <v>9395</v>
      </c>
      <c r="V306" s="173">
        <v>101</v>
      </c>
      <c r="W306" s="173">
        <v>31046.6</v>
      </c>
      <c r="X306" s="173">
        <v>15</v>
      </c>
      <c r="Y306" s="173">
        <v>3047</v>
      </c>
      <c r="Z306" s="173">
        <v>70</v>
      </c>
      <c r="AA306" s="173">
        <v>11000</v>
      </c>
      <c r="AB306" s="173">
        <v>20</v>
      </c>
      <c r="AC306" s="173">
        <v>6000</v>
      </c>
      <c r="AD306" s="173">
        <v>753</v>
      </c>
      <c r="AE306" s="173">
        <v>35468.550000000003</v>
      </c>
      <c r="AF306" s="173">
        <v>0</v>
      </c>
      <c r="AG306" s="173">
        <v>0</v>
      </c>
      <c r="AH306" s="173">
        <v>640</v>
      </c>
      <c r="AI306" s="173">
        <v>61341</v>
      </c>
      <c r="AJ306" s="173">
        <v>30</v>
      </c>
      <c r="AK306" s="173">
        <v>22500</v>
      </c>
      <c r="AL306" s="173">
        <v>767</v>
      </c>
      <c r="AM306" s="178">
        <v>58301</v>
      </c>
      <c r="AN306" s="173">
        <v>170</v>
      </c>
      <c r="AO306" s="173">
        <v>27255</v>
      </c>
    </row>
    <row r="307" spans="1:41" ht="15.75" x14ac:dyDescent="0.25">
      <c r="A307" s="4"/>
      <c r="B307" s="136" t="s">
        <v>464</v>
      </c>
      <c r="C307" s="141"/>
      <c r="D307" s="136"/>
      <c r="E307" s="136"/>
      <c r="F307" s="185"/>
      <c r="G307" s="184">
        <f t="shared" ref="G307:AO307" si="1">SUM(G296:G306)</f>
        <v>41531612.939999998</v>
      </c>
      <c r="H307" s="185"/>
      <c r="I307" s="184">
        <f t="shared" si="1"/>
        <v>8262786.0017250106</v>
      </c>
      <c r="J307" s="185"/>
      <c r="K307" s="184">
        <f t="shared" si="1"/>
        <v>2489983.0399999996</v>
      </c>
      <c r="L307" s="185"/>
      <c r="M307" s="184">
        <f t="shared" si="1"/>
        <v>624922.24</v>
      </c>
      <c r="N307" s="185">
        <f t="shared" si="1"/>
        <v>1021764</v>
      </c>
      <c r="O307" s="184">
        <f t="shared" si="1"/>
        <v>6962295.2000000002</v>
      </c>
      <c r="P307" s="185">
        <f t="shared" si="1"/>
        <v>133835</v>
      </c>
      <c r="Q307" s="184">
        <f t="shared" si="1"/>
        <v>624176.1</v>
      </c>
      <c r="R307" s="185">
        <f t="shared" si="1"/>
        <v>1087008</v>
      </c>
      <c r="S307" s="184">
        <f t="shared" si="1"/>
        <v>6658283.96</v>
      </c>
      <c r="T307" s="185">
        <f t="shared" si="1"/>
        <v>57887</v>
      </c>
      <c r="U307" s="184">
        <f t="shared" si="1"/>
        <v>404680</v>
      </c>
      <c r="V307" s="185">
        <f t="shared" si="1"/>
        <v>810773</v>
      </c>
      <c r="W307" s="184">
        <f t="shared" si="1"/>
        <v>4404371.8619999997</v>
      </c>
      <c r="X307" s="185">
        <f t="shared" si="1"/>
        <v>140111</v>
      </c>
      <c r="Y307" s="184">
        <f t="shared" si="1"/>
        <v>695430.96</v>
      </c>
      <c r="Z307" s="185">
        <f t="shared" si="1"/>
        <v>237638</v>
      </c>
      <c r="AA307" s="184">
        <f t="shared" si="1"/>
        <v>1225208.1299999999</v>
      </c>
      <c r="AB307" s="185">
        <f t="shared" si="1"/>
        <v>80940</v>
      </c>
      <c r="AC307" s="184">
        <f t="shared" si="1"/>
        <v>489506</v>
      </c>
      <c r="AD307" s="185">
        <f t="shared" si="1"/>
        <v>311228</v>
      </c>
      <c r="AE307" s="184">
        <f t="shared" si="1"/>
        <v>1582324.8699999999</v>
      </c>
      <c r="AF307" s="185">
        <f t="shared" si="1"/>
        <v>38070</v>
      </c>
      <c r="AG307" s="184">
        <f t="shared" si="1"/>
        <v>239659</v>
      </c>
      <c r="AH307" s="185">
        <f t="shared" si="1"/>
        <v>476555</v>
      </c>
      <c r="AI307" s="184">
        <f t="shared" si="1"/>
        <v>3906976.5129999993</v>
      </c>
      <c r="AJ307" s="185">
        <f t="shared" si="1"/>
        <v>220999</v>
      </c>
      <c r="AK307" s="184">
        <f t="shared" si="1"/>
        <v>1181499.8800000001</v>
      </c>
      <c r="AL307" s="185">
        <f t="shared" si="1"/>
        <v>1578892</v>
      </c>
      <c r="AM307" s="184">
        <f t="shared" si="1"/>
        <v>14302169.365</v>
      </c>
      <c r="AN307" s="185">
        <f t="shared" si="1"/>
        <v>600564</v>
      </c>
      <c r="AO307" s="184">
        <f t="shared" si="1"/>
        <v>4002911.8217250113</v>
      </c>
    </row>
    <row r="308" spans="1:41" x14ac:dyDescent="0.25">
      <c r="A308" s="40"/>
      <c r="B308" s="62"/>
      <c r="C308" s="62"/>
      <c r="D308" s="62"/>
      <c r="E308" s="62"/>
      <c r="F308" s="39"/>
      <c r="G308" s="39"/>
      <c r="H308" s="166"/>
      <c r="I308" s="39"/>
      <c r="J308" s="166"/>
      <c r="K308" s="39"/>
      <c r="L308" s="166"/>
      <c r="M308" s="39"/>
      <c r="N308" s="166"/>
      <c r="O308" s="39"/>
      <c r="P308" s="166"/>
      <c r="Q308" s="39"/>
      <c r="R308" s="166"/>
      <c r="S308" s="39"/>
      <c r="T308" s="166"/>
      <c r="U308" s="39"/>
      <c r="V308" s="166"/>
      <c r="W308" s="39"/>
      <c r="X308" s="166"/>
      <c r="Y308" s="39"/>
      <c r="Z308" s="166"/>
      <c r="AA308" s="173"/>
      <c r="AB308" s="187"/>
      <c r="AC308" s="173"/>
      <c r="AD308" s="166"/>
      <c r="AE308" s="39"/>
      <c r="AF308" s="166"/>
      <c r="AG308" s="39"/>
      <c r="AH308" s="166"/>
      <c r="AI308" s="39"/>
      <c r="AJ308" s="166"/>
      <c r="AK308" s="39"/>
      <c r="AL308" s="166"/>
      <c r="AM308" s="39"/>
      <c r="AN308" s="166"/>
      <c r="AO308" s="39"/>
    </row>
    <row r="309" spans="1:41" ht="15.75" x14ac:dyDescent="0.25">
      <c r="A309" s="32"/>
      <c r="B309" s="163" t="s">
        <v>465</v>
      </c>
      <c r="C309" s="152"/>
      <c r="D309" s="146"/>
      <c r="E309" s="146"/>
      <c r="F309" s="165">
        <f>F293+F307</f>
        <v>0</v>
      </c>
      <c r="G309" s="227">
        <f t="shared" ref="G309:AO309" si="2">G293+G307</f>
        <v>154862321.33109996</v>
      </c>
      <c r="H309" s="228"/>
      <c r="I309" s="227">
        <f t="shared" si="2"/>
        <v>64297882.966356456</v>
      </c>
      <c r="J309" s="228">
        <f t="shared" si="2"/>
        <v>0</v>
      </c>
      <c r="K309" s="227">
        <f t="shared" si="2"/>
        <v>15064395.549999997</v>
      </c>
      <c r="L309" s="228">
        <f t="shared" si="2"/>
        <v>0</v>
      </c>
      <c r="M309" s="227">
        <f t="shared" si="2"/>
        <v>4467007.08</v>
      </c>
      <c r="N309" s="228">
        <f t="shared" si="2"/>
        <v>1996333</v>
      </c>
      <c r="O309" s="227">
        <f t="shared" si="2"/>
        <v>30950717.77</v>
      </c>
      <c r="P309" s="228">
        <f t="shared" si="2"/>
        <v>305276</v>
      </c>
      <c r="Q309" s="227">
        <f t="shared" si="2"/>
        <v>5358671.05</v>
      </c>
      <c r="R309" s="165">
        <f t="shared" si="2"/>
        <v>1793460.175</v>
      </c>
      <c r="S309" s="164">
        <f t="shared" si="2"/>
        <v>27361723.544100005</v>
      </c>
      <c r="T309" s="165">
        <f t="shared" si="2"/>
        <v>174847.845</v>
      </c>
      <c r="U309" s="164">
        <f t="shared" si="2"/>
        <v>5047270.0799999991</v>
      </c>
      <c r="V309" s="165">
        <f t="shared" si="2"/>
        <v>1391152.6099999999</v>
      </c>
      <c r="W309" s="164">
        <f t="shared" si="2"/>
        <v>12827284.542000001</v>
      </c>
      <c r="X309" s="165">
        <f t="shared" si="2"/>
        <v>249638</v>
      </c>
      <c r="Y309" s="164">
        <f t="shared" si="2"/>
        <v>3112918.45</v>
      </c>
      <c r="Z309" s="165">
        <f t="shared" si="2"/>
        <v>419299.16000000003</v>
      </c>
      <c r="AA309" s="227">
        <f t="shared" si="2"/>
        <v>5929375.7400000012</v>
      </c>
      <c r="AB309" s="228">
        <f t="shared" si="2"/>
        <v>171525</v>
      </c>
      <c r="AC309" s="227">
        <f t="shared" si="2"/>
        <v>3697406.05</v>
      </c>
      <c r="AD309" s="228">
        <f t="shared" si="2"/>
        <v>448972.7</v>
      </c>
      <c r="AE309" s="227">
        <f t="shared" si="2"/>
        <v>4991249.5399999991</v>
      </c>
      <c r="AF309" s="228">
        <f t="shared" si="2"/>
        <v>78809</v>
      </c>
      <c r="AG309" s="227">
        <f t="shared" si="2"/>
        <v>1452259.7</v>
      </c>
      <c r="AH309" s="165">
        <f t="shared" si="2"/>
        <v>1061249</v>
      </c>
      <c r="AI309" s="164">
        <f t="shared" si="2"/>
        <v>21539039.363000005</v>
      </c>
      <c r="AJ309" s="165">
        <f t="shared" si="2"/>
        <v>475629</v>
      </c>
      <c r="AK309" s="164">
        <f t="shared" si="2"/>
        <v>11767113.499999998</v>
      </c>
      <c r="AL309" s="165">
        <f t="shared" si="2"/>
        <v>8194849</v>
      </c>
      <c r="AM309" s="164">
        <f t="shared" si="2"/>
        <v>36198535.281999998</v>
      </c>
      <c r="AN309" s="165">
        <f t="shared" si="2"/>
        <v>1150176</v>
      </c>
      <c r="AO309" s="164">
        <f t="shared" si="2"/>
        <v>29395237.056356475</v>
      </c>
    </row>
    <row r="310" spans="1:41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</row>
    <row r="311" spans="1:41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</row>
  </sheetData>
  <autoFilter ref="A4:AO293"/>
  <mergeCells count="102">
    <mergeCell ref="Z2:AC2"/>
    <mergeCell ref="AD2:AG2"/>
    <mergeCell ref="AH2:AK2"/>
    <mergeCell ref="AL2:AO2"/>
    <mergeCell ref="N3:O3"/>
    <mergeCell ref="P3:Q3"/>
    <mergeCell ref="R3:S3"/>
    <mergeCell ref="T3:U3"/>
    <mergeCell ref="AH3:AI3"/>
    <mergeCell ref="AJ3:AK3"/>
    <mergeCell ref="AL3:AM3"/>
    <mergeCell ref="AN3:AO3"/>
    <mergeCell ref="Z3:AA3"/>
    <mergeCell ref="AB3:AC3"/>
    <mergeCell ref="AD3:AE3"/>
    <mergeCell ref="AF3:AG3"/>
    <mergeCell ref="A281:A285"/>
    <mergeCell ref="A286:A288"/>
    <mergeCell ref="A289:A292"/>
    <mergeCell ref="N2:Q2"/>
    <mergeCell ref="R2:U2"/>
    <mergeCell ref="V2:Y2"/>
    <mergeCell ref="V3:W3"/>
    <mergeCell ref="X3:Y3"/>
    <mergeCell ref="A3:A4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5:A8"/>
    <mergeCell ref="A9:A12"/>
    <mergeCell ref="A13:A19"/>
    <mergeCell ref="A20:A21"/>
    <mergeCell ref="A22:A26"/>
    <mergeCell ref="A27:A29"/>
    <mergeCell ref="F2:I2"/>
    <mergeCell ref="J2:M2"/>
    <mergeCell ref="F3:G3"/>
    <mergeCell ref="H3:I3"/>
    <mergeCell ref="J3:K3"/>
    <mergeCell ref="L3:M3"/>
    <mergeCell ref="B3:B4"/>
    <mergeCell ref="C3:C4"/>
    <mergeCell ref="D3:D4"/>
    <mergeCell ref="E3:E4"/>
    <mergeCell ref="A1:E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11"/>
  <sheetViews>
    <sheetView zoomScale="115" zoomScaleNormal="115" workbookViewId="0">
      <pane xSplit="5" ySplit="4" topLeftCell="AJ5" activePane="bottomRight" state="frozen"/>
      <selection pane="topRight" activeCell="F1" sqref="F1"/>
      <selection pane="bottomLeft" activeCell="A5" sqref="A5"/>
      <selection pane="bottomRight" activeCell="AT4" sqref="AT1:AU1048576"/>
    </sheetView>
  </sheetViews>
  <sheetFormatPr defaultRowHeight="15" x14ac:dyDescent="0.25"/>
  <cols>
    <col min="1" max="1" width="7" style="38" customWidth="1"/>
    <col min="2" max="2" width="25.140625" style="61" customWidth="1"/>
    <col min="3" max="3" width="44.28515625" style="61" customWidth="1"/>
    <col min="4" max="4" width="20.42578125" style="61" customWidth="1"/>
    <col min="5" max="5" width="11.85546875" style="61" customWidth="1"/>
    <col min="6" max="6" width="9.140625" style="2"/>
    <col min="7" max="7" width="19.5703125" style="2" customWidth="1"/>
    <col min="8" max="8" width="9.140625" style="2"/>
    <col min="9" max="9" width="10.140625" style="2" customWidth="1"/>
    <col min="10" max="10" width="9.140625" style="2"/>
    <col min="11" max="11" width="11.7109375" style="2" customWidth="1"/>
    <col min="12" max="45" width="9.140625" style="2"/>
    <col min="46" max="16384" width="9.140625" style="38"/>
  </cols>
  <sheetData>
    <row r="1" spans="1:45" ht="16.5" customHeight="1" thickBot="1" x14ac:dyDescent="0.3">
      <c r="A1" s="323" t="s">
        <v>631</v>
      </c>
      <c r="B1" s="323"/>
      <c r="C1" s="323"/>
      <c r="D1" s="323"/>
      <c r="E1" s="323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349"/>
      <c r="AE1" s="349"/>
      <c r="AF1" s="349"/>
      <c r="AG1" s="349"/>
      <c r="AH1" s="352"/>
      <c r="AI1" s="352"/>
      <c r="AJ1" s="352"/>
      <c r="AK1" s="352"/>
      <c r="AL1" s="353"/>
      <c r="AM1" s="353"/>
      <c r="AN1" s="353"/>
      <c r="AO1" s="353"/>
      <c r="AP1" s="349"/>
      <c r="AQ1" s="349"/>
      <c r="AR1" s="349"/>
      <c r="AS1" s="349"/>
    </row>
    <row r="2" spans="1:45" ht="15.75" customHeight="1" x14ac:dyDescent="0.25">
      <c r="A2" s="309"/>
      <c r="B2" s="309"/>
      <c r="C2" s="309"/>
      <c r="D2" s="309"/>
      <c r="E2" s="309"/>
      <c r="F2" s="324" t="s">
        <v>471</v>
      </c>
      <c r="G2" s="325"/>
      <c r="H2" s="325"/>
      <c r="I2" s="325"/>
      <c r="J2" s="297" t="s">
        <v>633</v>
      </c>
      <c r="K2" s="297"/>
      <c r="L2" s="297"/>
      <c r="M2" s="297"/>
      <c r="N2" s="297" t="s">
        <v>634</v>
      </c>
      <c r="O2" s="297"/>
      <c r="P2" s="297"/>
      <c r="Q2" s="297"/>
      <c r="R2" s="297" t="s">
        <v>635</v>
      </c>
      <c r="S2" s="297"/>
      <c r="T2" s="297"/>
      <c r="U2" s="297"/>
      <c r="V2" s="297" t="s">
        <v>636</v>
      </c>
      <c r="W2" s="297"/>
      <c r="X2" s="297"/>
      <c r="Y2" s="297"/>
      <c r="Z2" s="297" t="s">
        <v>637</v>
      </c>
      <c r="AA2" s="297"/>
      <c r="AB2" s="297"/>
      <c r="AC2" s="297"/>
      <c r="AD2" s="350" t="s">
        <v>638</v>
      </c>
      <c r="AE2" s="350"/>
      <c r="AF2" s="350"/>
      <c r="AG2" s="350"/>
      <c r="AH2" s="351" t="s">
        <v>585</v>
      </c>
      <c r="AI2" s="351"/>
      <c r="AJ2" s="351"/>
      <c r="AK2" s="351"/>
      <c r="AL2" s="297" t="s">
        <v>639</v>
      </c>
      <c r="AM2" s="297"/>
      <c r="AN2" s="297"/>
      <c r="AO2" s="297"/>
      <c r="AP2" s="350" t="s">
        <v>640</v>
      </c>
      <c r="AQ2" s="350"/>
      <c r="AR2" s="350"/>
      <c r="AS2" s="350"/>
    </row>
    <row r="3" spans="1:45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301" t="s">
        <v>4</v>
      </c>
      <c r="F3" s="300" t="s">
        <v>466</v>
      </c>
      <c r="G3" s="300"/>
      <c r="H3" s="300" t="s">
        <v>467</v>
      </c>
      <c r="I3" s="300"/>
      <c r="J3" s="300" t="s">
        <v>466</v>
      </c>
      <c r="K3" s="300"/>
      <c r="L3" s="300" t="s">
        <v>467</v>
      </c>
      <c r="M3" s="300"/>
      <c r="N3" s="300" t="s">
        <v>466</v>
      </c>
      <c r="O3" s="300"/>
      <c r="P3" s="300" t="s">
        <v>467</v>
      </c>
      <c r="Q3" s="300"/>
      <c r="R3" s="300" t="s">
        <v>466</v>
      </c>
      <c r="S3" s="300"/>
      <c r="T3" s="300" t="s">
        <v>467</v>
      </c>
      <c r="U3" s="300"/>
      <c r="V3" s="300" t="s">
        <v>466</v>
      </c>
      <c r="W3" s="300"/>
      <c r="X3" s="300" t="s">
        <v>467</v>
      </c>
      <c r="Y3" s="300"/>
      <c r="Z3" s="300" t="s">
        <v>466</v>
      </c>
      <c r="AA3" s="300"/>
      <c r="AB3" s="300" t="s">
        <v>467</v>
      </c>
      <c r="AC3" s="300"/>
      <c r="AD3" s="300" t="s">
        <v>466</v>
      </c>
      <c r="AE3" s="300"/>
      <c r="AF3" s="300" t="s">
        <v>467</v>
      </c>
      <c r="AG3" s="300"/>
      <c r="AH3" s="300" t="s">
        <v>466</v>
      </c>
      <c r="AI3" s="300"/>
      <c r="AJ3" s="300" t="s">
        <v>467</v>
      </c>
      <c r="AK3" s="300"/>
      <c r="AL3" s="300" t="s">
        <v>466</v>
      </c>
      <c r="AM3" s="300"/>
      <c r="AN3" s="300" t="s">
        <v>467</v>
      </c>
      <c r="AO3" s="300"/>
      <c r="AP3" s="300" t="s">
        <v>466</v>
      </c>
      <c r="AQ3" s="300"/>
      <c r="AR3" s="300" t="s">
        <v>467</v>
      </c>
      <c r="AS3" s="300"/>
    </row>
    <row r="4" spans="1:45" ht="15.75" x14ac:dyDescent="0.25">
      <c r="A4" s="304"/>
      <c r="B4" s="302"/>
      <c r="C4" s="304"/>
      <c r="D4" s="306"/>
      <c r="E4" s="302"/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  <c r="AP4" s="37" t="s">
        <v>468</v>
      </c>
      <c r="AQ4" s="36" t="s">
        <v>469</v>
      </c>
      <c r="AR4" s="37" t="s">
        <v>470</v>
      </c>
      <c r="AS4" s="36" t="s">
        <v>469</v>
      </c>
    </row>
    <row r="5" spans="1:45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3">
        <f>J5+N5+R5+V5+Z5+AD5+AH5+AL5+AP5</f>
        <v>618</v>
      </c>
      <c r="G5" s="173">
        <f>K5+O5+S5+W5+AA5+AE5+AI5+AM5+AQ5</f>
        <v>9284</v>
      </c>
      <c r="H5" s="173">
        <f>L5+P5+T5+X5+AB5+AF5+AJ5+AN5+AR5</f>
        <v>195</v>
      </c>
      <c r="I5" s="173">
        <f>M5+Q5+U5+Y5+AC5+AG5+AK5+AO5+AS5</f>
        <v>2411.1999999999998</v>
      </c>
      <c r="J5" s="173"/>
      <c r="K5" s="173"/>
      <c r="L5" s="173"/>
      <c r="M5" s="173"/>
      <c r="N5" s="173"/>
      <c r="O5" s="173"/>
      <c r="P5" s="173">
        <v>75</v>
      </c>
      <c r="Q5" s="173">
        <v>412</v>
      </c>
      <c r="R5" s="173"/>
      <c r="S5" s="173"/>
      <c r="T5" s="173"/>
      <c r="U5" s="173"/>
      <c r="V5" s="173">
        <v>168</v>
      </c>
      <c r="W5" s="173">
        <v>2800</v>
      </c>
      <c r="X5" s="173">
        <v>120</v>
      </c>
      <c r="Y5" s="173">
        <v>1999.2</v>
      </c>
      <c r="Z5" s="173"/>
      <c r="AA5" s="173"/>
      <c r="AB5" s="173"/>
      <c r="AC5" s="173"/>
      <c r="AD5" s="173"/>
      <c r="AE5" s="173"/>
      <c r="AF5" s="173"/>
      <c r="AG5" s="173"/>
      <c r="AH5" s="173">
        <v>450</v>
      </c>
      <c r="AI5" s="173">
        <v>6484</v>
      </c>
      <c r="AJ5" s="173">
        <v>0</v>
      </c>
      <c r="AK5" s="173">
        <v>0</v>
      </c>
      <c r="AL5" s="173"/>
      <c r="AM5" s="173"/>
      <c r="AN5" s="173"/>
      <c r="AO5" s="173"/>
      <c r="AP5" s="173"/>
      <c r="AQ5" s="173"/>
      <c r="AR5" s="173"/>
      <c r="AS5" s="173"/>
    </row>
    <row r="6" spans="1:45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173">
        <f>J6+N6+R6+V6+Z6+AD6+AH6+AL6+AP6</f>
        <v>2039</v>
      </c>
      <c r="G6" s="173">
        <f>K6+O6+S6+W6+AA6+AE6+AI6+AM6+AQ6</f>
        <v>62852.02</v>
      </c>
      <c r="H6" s="173">
        <f>L6+P6+T6+X6+AB6+AF6+AJ6+AN6+AR6</f>
        <v>476</v>
      </c>
      <c r="I6" s="173">
        <f>M6+Q6+U6+Y6+AC6+AG6+AK6+AO6+AS6</f>
        <v>13148.5</v>
      </c>
      <c r="J6" s="173">
        <v>169</v>
      </c>
      <c r="K6" s="173">
        <v>20111</v>
      </c>
      <c r="L6" s="173">
        <v>16</v>
      </c>
      <c r="M6" s="173">
        <v>1167</v>
      </c>
      <c r="N6" s="173">
        <v>45</v>
      </c>
      <c r="O6" s="173">
        <v>960</v>
      </c>
      <c r="P6" s="173">
        <v>30</v>
      </c>
      <c r="Q6" s="173">
        <v>580</v>
      </c>
      <c r="R6" s="173">
        <v>1120</v>
      </c>
      <c r="S6" s="173">
        <v>33600</v>
      </c>
      <c r="T6" s="173">
        <v>300</v>
      </c>
      <c r="U6" s="173">
        <v>9000</v>
      </c>
      <c r="V6" s="173">
        <v>165</v>
      </c>
      <c r="W6" s="173">
        <v>3520</v>
      </c>
      <c r="X6" s="173">
        <v>50</v>
      </c>
      <c r="Y6" s="173">
        <v>1066.5</v>
      </c>
      <c r="Z6" s="173">
        <v>15</v>
      </c>
      <c r="AA6" s="173">
        <v>292.02</v>
      </c>
      <c r="AB6" s="173">
        <v>60</v>
      </c>
      <c r="AC6" s="173">
        <v>800</v>
      </c>
      <c r="AD6" s="173">
        <v>150</v>
      </c>
      <c r="AE6" s="173">
        <v>2850</v>
      </c>
      <c r="AF6" s="173"/>
      <c r="AG6" s="173"/>
      <c r="AH6" s="173">
        <v>375</v>
      </c>
      <c r="AI6" s="173">
        <v>1519</v>
      </c>
      <c r="AJ6" s="173">
        <v>20</v>
      </c>
      <c r="AK6" s="173">
        <v>535</v>
      </c>
      <c r="AL6" s="173"/>
      <c r="AM6" s="173"/>
      <c r="AN6" s="173"/>
      <c r="AO6" s="173"/>
      <c r="AP6" s="173"/>
      <c r="AQ6" s="173"/>
      <c r="AR6" s="173"/>
      <c r="AS6" s="173"/>
    </row>
    <row r="7" spans="1:45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173">
        <f>J7+N7+R7+V7+Z7+AD7+AH7+AL7+AP7</f>
        <v>0</v>
      </c>
      <c r="G7" s="173">
        <f>K7+O7+S7+W7+AA7+AE7+AI7+AM7+AQ7</f>
        <v>0</v>
      </c>
      <c r="H7" s="173">
        <f>L7+P7+T7+X7+AB7+AF7+AJ7+AN7+AR7</f>
        <v>0</v>
      </c>
      <c r="I7" s="173">
        <f>M7+Q7+U7+Y7+AC7+AG7+AK7+AO7+AS7</f>
        <v>0</v>
      </c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</row>
    <row r="8" spans="1:45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173">
        <f>J8+N8+R8+V8+Z8+AD8+AH8+AL8+AP8</f>
        <v>0</v>
      </c>
      <c r="G8" s="173">
        <f>K8+O8+S8+W8+AA8+AE8+AI8+AM8+AQ8</f>
        <v>0</v>
      </c>
      <c r="H8" s="173">
        <f>L8+P8+T8+X8+AB8+AF8+AJ8+AN8+AR8</f>
        <v>0</v>
      </c>
      <c r="I8" s="173">
        <f>M8+Q8+U8+Y8+AC8+AG8+AK8+AO8+AS8</f>
        <v>0</v>
      </c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</row>
    <row r="9" spans="1:45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3">
        <f>J9+N9+R9+V9+Z9+AD9+AH9+AL9+AP9</f>
        <v>2</v>
      </c>
      <c r="G9" s="173">
        <f>K9+O9+S9+W9+AA9+AE9+AI9+AM9+AQ9</f>
        <v>200</v>
      </c>
      <c r="H9" s="173">
        <f>L9+P9+T9+X9+AB9+AF9+AJ9+AN9+AR9</f>
        <v>130</v>
      </c>
      <c r="I9" s="173">
        <f>M9+Q9+U9+Y9+AC9+AG9+AK9+AO9+AS9</f>
        <v>12948</v>
      </c>
      <c r="J9" s="173"/>
      <c r="K9" s="173"/>
      <c r="L9" s="173"/>
      <c r="M9" s="173"/>
      <c r="N9" s="173"/>
      <c r="O9" s="173"/>
      <c r="P9" s="173"/>
      <c r="Q9" s="173"/>
      <c r="R9" s="173">
        <v>2</v>
      </c>
      <c r="S9" s="173">
        <v>200</v>
      </c>
      <c r="T9" s="173">
        <v>100</v>
      </c>
      <c r="U9" s="173">
        <v>10000</v>
      </c>
      <c r="V9" s="173"/>
      <c r="W9" s="173"/>
      <c r="X9" s="173"/>
      <c r="Y9" s="173"/>
      <c r="Z9" s="173"/>
      <c r="AA9" s="173"/>
      <c r="AB9" s="173">
        <v>20</v>
      </c>
      <c r="AC9" s="173">
        <v>2348</v>
      </c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>
        <v>10</v>
      </c>
      <c r="AS9" s="173">
        <v>600</v>
      </c>
    </row>
    <row r="10" spans="1:45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173">
        <f>J10+N10+R10+V10+Z10+AD10+AH10+AL10+AP10</f>
        <v>87</v>
      </c>
      <c r="G10" s="173">
        <f>K10+O10+S10+W10+AA10+AE10+AI10+AM10+AQ10</f>
        <v>12006</v>
      </c>
      <c r="H10" s="173">
        <f>L10+P10+T10+X10+AB10+AF10+AJ10+AN10+AR10</f>
        <v>30</v>
      </c>
      <c r="I10" s="173">
        <f>M10+Q10+U10+Y10+AC10+AG10+AK10+AO10+AS10</f>
        <v>4140</v>
      </c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>
        <v>87</v>
      </c>
      <c r="W10" s="173">
        <v>12006</v>
      </c>
      <c r="X10" s="173">
        <v>30</v>
      </c>
      <c r="Y10" s="173">
        <v>4140</v>
      </c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</row>
    <row r="11" spans="1:45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173">
        <f>J11+N11+R11+V11+Z11+AD11+AH11+AL11+AP11</f>
        <v>29780</v>
      </c>
      <c r="G11" s="173">
        <f>K11+O11+S11+W11+AA11+AE11+AI11+AM11+AQ11</f>
        <v>39555</v>
      </c>
      <c r="H11" s="173">
        <f>L11+P11+T11+X11+AB11+AF11+AJ11+AN11+AR11</f>
        <v>1660</v>
      </c>
      <c r="I11" s="173">
        <f>M11+Q11+U11+Y11+AC11+AG11+AK11+AO11+AS11</f>
        <v>3510</v>
      </c>
      <c r="J11" s="173"/>
      <c r="K11" s="173"/>
      <c r="L11" s="173"/>
      <c r="M11" s="173"/>
      <c r="N11" s="173">
        <v>1028</v>
      </c>
      <c r="O11" s="173">
        <v>16345</v>
      </c>
      <c r="P11" s="173">
        <v>800</v>
      </c>
      <c r="Q11" s="173">
        <v>1320</v>
      </c>
      <c r="R11" s="173">
        <v>4220</v>
      </c>
      <c r="S11" s="173">
        <v>12660</v>
      </c>
      <c r="T11" s="173">
        <v>600</v>
      </c>
      <c r="U11" s="173">
        <v>1800</v>
      </c>
      <c r="V11" s="173">
        <v>1232</v>
      </c>
      <c r="W11" s="173">
        <v>1848</v>
      </c>
      <c r="X11" s="173">
        <v>260</v>
      </c>
      <c r="Y11" s="173">
        <v>390</v>
      </c>
      <c r="Z11" s="173">
        <v>23300</v>
      </c>
      <c r="AA11" s="173">
        <v>8702</v>
      </c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</row>
    <row r="12" spans="1:45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173">
        <f>J12+N12+R12+V12+Z12+AD12+AH12+AL12+AP12</f>
        <v>20044</v>
      </c>
      <c r="G12" s="173">
        <f>K12+O12+S12+W12+AA12+AE12+AI12+AM12+AQ12</f>
        <v>61110</v>
      </c>
      <c r="H12" s="173">
        <f>L12+P12+T12+X12+AB12+AF12+AJ12+AN12+AR12</f>
        <v>2480</v>
      </c>
      <c r="I12" s="173">
        <f>M12+Q12+U12+Y12+AC12+AG12+AK12+AO12+AS12</f>
        <v>11090.5</v>
      </c>
      <c r="J12" s="173"/>
      <c r="K12" s="173"/>
      <c r="L12" s="173"/>
      <c r="M12" s="173"/>
      <c r="N12" s="173">
        <v>9200</v>
      </c>
      <c r="O12" s="173">
        <v>27416</v>
      </c>
      <c r="P12" s="173">
        <v>1000</v>
      </c>
      <c r="Q12" s="173">
        <v>2550</v>
      </c>
      <c r="R12" s="173">
        <v>5546</v>
      </c>
      <c r="S12" s="173">
        <v>22184</v>
      </c>
      <c r="T12" s="173">
        <v>600</v>
      </c>
      <c r="U12" s="173">
        <v>2400</v>
      </c>
      <c r="V12" s="173">
        <v>1658</v>
      </c>
      <c r="W12" s="173">
        <v>4718</v>
      </c>
      <c r="X12" s="173">
        <v>330</v>
      </c>
      <c r="Y12" s="173">
        <v>940.5</v>
      </c>
      <c r="Z12" s="173">
        <v>3640</v>
      </c>
      <c r="AA12" s="173">
        <v>6792</v>
      </c>
      <c r="AB12" s="173">
        <v>500</v>
      </c>
      <c r="AC12" s="173">
        <v>4000</v>
      </c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>
        <v>50</v>
      </c>
      <c r="AS12" s="173">
        <v>1200</v>
      </c>
    </row>
    <row r="13" spans="1:45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3">
        <f>J13+N13+R13+V13+Z13+AD13+AH13+AL13+AP13</f>
        <v>177</v>
      </c>
      <c r="G13" s="173">
        <f>K13+O13+S13+W13+AA13+AE13+AI13+AM13+AQ13</f>
        <v>12978</v>
      </c>
      <c r="H13" s="173">
        <f>L13+P13+T13+X13+AB13+AF13+AJ13+AN13+AR13</f>
        <v>215</v>
      </c>
      <c r="I13" s="173">
        <f>M13+Q13+U13+Y13+AC13+AG13+AK13+AO13+AS13</f>
        <v>29300</v>
      </c>
      <c r="J13" s="173"/>
      <c r="K13" s="173"/>
      <c r="L13" s="173"/>
      <c r="M13" s="173"/>
      <c r="N13" s="173"/>
      <c r="O13" s="173"/>
      <c r="P13" s="173">
        <v>200</v>
      </c>
      <c r="Q13" s="173">
        <v>27600</v>
      </c>
      <c r="R13" s="173"/>
      <c r="S13" s="173"/>
      <c r="T13" s="173"/>
      <c r="U13" s="173"/>
      <c r="V13" s="173"/>
      <c r="W13" s="173"/>
      <c r="X13" s="173"/>
      <c r="Y13" s="173"/>
      <c r="Z13" s="173">
        <v>5</v>
      </c>
      <c r="AA13" s="173">
        <v>600</v>
      </c>
      <c r="AB13" s="173">
        <v>10</v>
      </c>
      <c r="AC13" s="173">
        <v>1200</v>
      </c>
      <c r="AD13" s="173"/>
      <c r="AE13" s="173"/>
      <c r="AF13" s="173"/>
      <c r="AG13" s="173"/>
      <c r="AH13" s="173">
        <v>172</v>
      </c>
      <c r="AI13" s="173">
        <v>12378</v>
      </c>
      <c r="AJ13" s="173">
        <v>5</v>
      </c>
      <c r="AK13" s="173">
        <v>500</v>
      </c>
      <c r="AL13" s="173"/>
      <c r="AM13" s="173"/>
      <c r="AN13" s="173"/>
      <c r="AO13" s="173"/>
      <c r="AP13" s="173"/>
      <c r="AQ13" s="173"/>
      <c r="AR13" s="173"/>
      <c r="AS13" s="173"/>
    </row>
    <row r="14" spans="1:45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173">
        <f>J14+N14+R14+V14+Z14+AD14+AH14+AL14+AP14</f>
        <v>287</v>
      </c>
      <c r="G14" s="173">
        <f>K14+O14+S14+W14+AA14+AE14+AI14+AM14+AQ14</f>
        <v>10385</v>
      </c>
      <c r="H14" s="173">
        <f>L14+P14+T14+X14+AB14+AF14+AJ14+AN14+AR14</f>
        <v>15</v>
      </c>
      <c r="I14" s="173">
        <f>M14+Q14+U14+Y14+AC14+AG14+AK14+AO14+AS14</f>
        <v>2085</v>
      </c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>
        <v>2</v>
      </c>
      <c r="AA14" s="173">
        <v>300</v>
      </c>
      <c r="AB14" s="173">
        <v>10</v>
      </c>
      <c r="AC14" s="173">
        <v>1200</v>
      </c>
      <c r="AD14" s="173">
        <v>280</v>
      </c>
      <c r="AE14" s="173">
        <v>9200</v>
      </c>
      <c r="AF14" s="173"/>
      <c r="AG14" s="173"/>
      <c r="AH14" s="173"/>
      <c r="AI14" s="173"/>
      <c r="AJ14" s="173"/>
      <c r="AK14" s="173"/>
      <c r="AL14" s="173">
        <v>5</v>
      </c>
      <c r="AM14" s="173">
        <v>885</v>
      </c>
      <c r="AN14" s="173">
        <v>5</v>
      </c>
      <c r="AO14" s="173">
        <v>885</v>
      </c>
      <c r="AP14" s="173"/>
      <c r="AQ14" s="173"/>
      <c r="AR14" s="173"/>
      <c r="AS14" s="173"/>
    </row>
    <row r="15" spans="1:45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173">
        <f>J15+N15+R15+V15+Z15+AD15+AH15+AL15+AP15</f>
        <v>10</v>
      </c>
      <c r="G15" s="173">
        <f>K15+O15+S15+W15+AA15+AE15+AI15+AM15+AQ15</f>
        <v>1400</v>
      </c>
      <c r="H15" s="173">
        <f>L15+P15+T15+X15+AB15+AF15+AJ15+AN15+AR15</f>
        <v>50</v>
      </c>
      <c r="I15" s="173">
        <f>M15+Q15+U15+Y15+AC15+AG15+AK15+AO15+AS15</f>
        <v>7800</v>
      </c>
      <c r="J15" s="173">
        <v>10</v>
      </c>
      <c r="K15" s="173">
        <v>1400</v>
      </c>
      <c r="L15" s="173">
        <v>50</v>
      </c>
      <c r="M15" s="173">
        <v>7800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</row>
    <row r="16" spans="1:45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173">
        <f>J16+N16+R16+V16+Z16+AD16+AH16+AL16+AP16</f>
        <v>154</v>
      </c>
      <c r="G16" s="173">
        <f>K16+O16+S16+W16+AA16+AE16+AI16+AM16+AQ16</f>
        <v>46200</v>
      </c>
      <c r="H16" s="173">
        <f>L16+P16+T16+X16+AB16+AF16+AJ16+AN16+AR16</f>
        <v>150</v>
      </c>
      <c r="I16" s="173">
        <f>M16+Q16+U16+Y16+AC16+AG16+AK16+AO16+AS16</f>
        <v>45000</v>
      </c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>
        <v>154</v>
      </c>
      <c r="AQ16" s="173">
        <v>46200</v>
      </c>
      <c r="AR16" s="173">
        <v>150</v>
      </c>
      <c r="AS16" s="173">
        <v>45000</v>
      </c>
    </row>
    <row r="17" spans="1:45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173">
        <f>J17+N17+R17+V17+Z17+AD17+AH17+AL17+AP17</f>
        <v>0</v>
      </c>
      <c r="G17" s="173">
        <f>K17+O17+S17+W17+AA17+AE17+AI17+AM17+AQ17</f>
        <v>0</v>
      </c>
      <c r="H17" s="173">
        <f>L17+P17+T17+X17+AB17+AF17+AJ17+AN17+AR17</f>
        <v>0</v>
      </c>
      <c r="I17" s="173">
        <f>M17+Q17+U17+Y17+AC17+AG17+AK17+AO17+AS17</f>
        <v>0</v>
      </c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</row>
    <row r="18" spans="1:45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173">
        <f>J18+N18+R18+V18+Z18+AD18+AH18+AL18+AP18</f>
        <v>100</v>
      </c>
      <c r="G18" s="173">
        <f>K18+O18+S18+W18+AA18+AE18+AI18+AM18+AQ18</f>
        <v>345</v>
      </c>
      <c r="H18" s="173">
        <f>L18+P18+T18+X18+AB18+AF18+AJ18+AN18+AR18</f>
        <v>120</v>
      </c>
      <c r="I18" s="173">
        <f>M18+Q18+U18+Y18+AC18+AG18+AK18+AO18+AS18</f>
        <v>390</v>
      </c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>
        <v>100</v>
      </c>
      <c r="AI18" s="173">
        <v>345</v>
      </c>
      <c r="AJ18" s="173">
        <v>120</v>
      </c>
      <c r="AK18" s="173">
        <v>390</v>
      </c>
      <c r="AL18" s="173"/>
      <c r="AM18" s="173"/>
      <c r="AN18" s="173"/>
      <c r="AO18" s="173"/>
      <c r="AP18" s="173"/>
      <c r="AQ18" s="173"/>
      <c r="AR18" s="173"/>
      <c r="AS18" s="173"/>
    </row>
    <row r="19" spans="1:45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173">
        <f>J19+N19+R19+V19+Z19+AD19+AH19+AL19+AP19</f>
        <v>0</v>
      </c>
      <c r="G19" s="173">
        <f>K19+O19+S19+W19+AA19+AE19+AI19+AM19+AQ19</f>
        <v>0</v>
      </c>
      <c r="H19" s="173">
        <f>L19+P19+T19+X19+AB19+AF19+AJ19+AN19+AR19</f>
        <v>0</v>
      </c>
      <c r="I19" s="173">
        <f>M19+Q19+U19+Y19+AC19+AG19+AK19+AO19+AS19</f>
        <v>0</v>
      </c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</row>
    <row r="20" spans="1:45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3">
        <f>J20+N20+R20+V20+Z20+AD20+AH20+AL20+AP20</f>
        <v>20050</v>
      </c>
      <c r="G20" s="173">
        <f>K20+O20+S20+W20+AA20+AE20+AI20+AM20+AQ20</f>
        <v>250425</v>
      </c>
      <c r="H20" s="173">
        <f>L20+P20+T20+X20+AB20+AF20+AJ20+AN20+AR20</f>
        <v>3710</v>
      </c>
      <c r="I20" s="173">
        <f>M20+Q20+U20+Y20+AC20+AG20+AK20+AO20+AS20</f>
        <v>35944</v>
      </c>
      <c r="J20" s="173">
        <v>550</v>
      </c>
      <c r="K20" s="173">
        <v>4499</v>
      </c>
      <c r="L20" s="173">
        <v>1000</v>
      </c>
      <c r="M20" s="173">
        <v>10000</v>
      </c>
      <c r="N20" s="173"/>
      <c r="O20" s="173"/>
      <c r="P20" s="173">
        <v>1550</v>
      </c>
      <c r="Q20" s="173">
        <v>13299</v>
      </c>
      <c r="R20" s="173">
        <v>5490</v>
      </c>
      <c r="S20" s="173">
        <v>54900</v>
      </c>
      <c r="T20" s="173">
        <v>500</v>
      </c>
      <c r="U20" s="173">
        <v>5000</v>
      </c>
      <c r="V20" s="173"/>
      <c r="W20" s="173"/>
      <c r="X20" s="173">
        <v>500</v>
      </c>
      <c r="Y20" s="173">
        <v>6265</v>
      </c>
      <c r="Z20" s="173">
        <v>10510</v>
      </c>
      <c r="AA20" s="173">
        <v>145236</v>
      </c>
      <c r="AB20" s="173"/>
      <c r="AC20" s="173"/>
      <c r="AD20" s="173">
        <v>2000</v>
      </c>
      <c r="AE20" s="173">
        <v>28000</v>
      </c>
      <c r="AF20" s="173"/>
      <c r="AG20" s="173"/>
      <c r="AH20" s="173">
        <v>1500</v>
      </c>
      <c r="AI20" s="173">
        <v>17790</v>
      </c>
      <c r="AJ20" s="173">
        <v>160</v>
      </c>
      <c r="AK20" s="173">
        <v>1380</v>
      </c>
      <c r="AL20" s="173"/>
      <c r="AM20" s="173"/>
      <c r="AN20" s="173"/>
      <c r="AO20" s="173"/>
      <c r="AP20" s="173"/>
      <c r="AQ20" s="173"/>
      <c r="AR20" s="173"/>
      <c r="AS20" s="173"/>
    </row>
    <row r="21" spans="1:45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173">
        <f>J21+N21+R21+V21+Z21+AD21+AH21+AL21+AP21</f>
        <v>37477</v>
      </c>
      <c r="G21" s="173">
        <f>K21+O21+S21+W21+AA21+AE21+AI21+AM21+AQ21</f>
        <v>530663</v>
      </c>
      <c r="H21" s="173">
        <f>L21+P21+T21+X21+AB21+AF21+AJ21+AN21+AR21</f>
        <v>10660</v>
      </c>
      <c r="I21" s="173">
        <f>M21+Q21+U21+Y21+AC21+AG21+AK21+AO21+AS21</f>
        <v>146420.6</v>
      </c>
      <c r="J21" s="173">
        <v>3800</v>
      </c>
      <c r="K21" s="173">
        <v>40888</v>
      </c>
      <c r="L21" s="173">
        <v>2000</v>
      </c>
      <c r="M21" s="173">
        <v>24000</v>
      </c>
      <c r="N21" s="173">
        <v>1800</v>
      </c>
      <c r="O21" s="173">
        <v>32004</v>
      </c>
      <c r="P21" s="173">
        <v>2200</v>
      </c>
      <c r="Q21" s="173">
        <v>35913</v>
      </c>
      <c r="R21" s="173">
        <v>5530</v>
      </c>
      <c r="S21" s="173">
        <v>82950</v>
      </c>
      <c r="T21" s="173">
        <v>1000</v>
      </c>
      <c r="U21" s="173">
        <v>15000</v>
      </c>
      <c r="V21" s="173">
        <v>1997</v>
      </c>
      <c r="W21" s="173">
        <v>37245</v>
      </c>
      <c r="X21" s="173">
        <v>960</v>
      </c>
      <c r="Y21" s="173">
        <v>17721.599999999999</v>
      </c>
      <c r="Z21" s="173">
        <v>9500</v>
      </c>
      <c r="AA21" s="173">
        <v>150100</v>
      </c>
      <c r="AB21" s="173"/>
      <c r="AC21" s="173"/>
      <c r="AD21" s="173"/>
      <c r="AE21" s="173"/>
      <c r="AF21" s="173"/>
      <c r="AG21" s="173"/>
      <c r="AH21" s="173">
        <v>3100</v>
      </c>
      <c r="AI21" s="173">
        <v>47604</v>
      </c>
      <c r="AJ21" s="173">
        <v>500</v>
      </c>
      <c r="AK21" s="173">
        <v>5786</v>
      </c>
      <c r="AL21" s="173"/>
      <c r="AM21" s="173"/>
      <c r="AN21" s="173"/>
      <c r="AO21" s="173"/>
      <c r="AP21" s="173">
        <v>11750</v>
      </c>
      <c r="AQ21" s="173">
        <v>139872</v>
      </c>
      <c r="AR21" s="173">
        <v>4000</v>
      </c>
      <c r="AS21" s="173">
        <v>48000</v>
      </c>
    </row>
    <row r="22" spans="1:45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3">
        <f>J22+N22+R22+V22+Z22+AD22+AH22+AL22+AP22</f>
        <v>6360</v>
      </c>
      <c r="G22" s="173">
        <f>K22+O22+S22+W22+AA22+AE22+AI22+AM22+AQ22</f>
        <v>4240</v>
      </c>
      <c r="H22" s="173">
        <f>L22+P22+T22+X22+AB22+AF22+AJ22+AN22+AR22</f>
        <v>0</v>
      </c>
      <c r="I22" s="173">
        <f>M22+Q22+U22+Y22+AC22+AG22+AK22+AO22+AS22</f>
        <v>0</v>
      </c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>
        <v>6360</v>
      </c>
      <c r="AA22" s="173">
        <v>4240</v>
      </c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</row>
    <row r="23" spans="1:45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173">
        <f>J23+N23+R23+V23+Z23+AD23+AH23+AL23+AP23</f>
        <v>4060</v>
      </c>
      <c r="G23" s="173">
        <f>K23+O23+S23+W23+AA23+AE23+AI23+AM23+AQ23</f>
        <v>4060</v>
      </c>
      <c r="H23" s="173">
        <f>L23+P23+T23+X23+AB23+AF23+AJ23+AN23+AR23</f>
        <v>0</v>
      </c>
      <c r="I23" s="173">
        <f>M23+Q23+U23+Y23+AC23+AG23+AK23+AO23+AS23</f>
        <v>0</v>
      </c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>
        <v>4060</v>
      </c>
      <c r="AA23" s="173">
        <v>4060</v>
      </c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</row>
    <row r="24" spans="1:45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173">
        <f>J24+N24+R24+V24+Z24+AD24+AH24+AL24+AP24</f>
        <v>0</v>
      </c>
      <c r="G24" s="173">
        <f>K24+O24+S24+W24+AA24+AE24+AI24+AM24+AQ24</f>
        <v>0</v>
      </c>
      <c r="H24" s="173">
        <f>L24+P24+T24+X24+AB24+AF24+AJ24+AN24+AR24</f>
        <v>0</v>
      </c>
      <c r="I24" s="173">
        <f>M24+Q24+U24+Y24+AC24+AG24+AK24+AO24+AS24</f>
        <v>0</v>
      </c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</row>
    <row r="25" spans="1:45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173">
        <f>J25+N25+R25+V25+Z25+AD25+AH25+AL25+AP25</f>
        <v>0</v>
      </c>
      <c r="G25" s="173">
        <f>K25+O25+S25+W25+AA25+AE25+AI25+AM25+AQ25</f>
        <v>0</v>
      </c>
      <c r="H25" s="173">
        <f>L25+P25+T25+X25+AB25+AF25+AJ25+AN25+AR25</f>
        <v>0</v>
      </c>
      <c r="I25" s="173">
        <f>M25+Q25+U25+Y25+AC25+AG25+AK25+AO25+AS25</f>
        <v>0</v>
      </c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</row>
    <row r="26" spans="1:45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173">
        <f>J26+N26+R26+V26+Z26+AD26+AH26+AL26+AP26</f>
        <v>103522</v>
      </c>
      <c r="G26" s="173">
        <f>K26+O26+S26+W26+AA26+AE26+AI26+AM26+AQ26</f>
        <v>54046</v>
      </c>
      <c r="H26" s="173">
        <f>L26+P26+T26+X26+AB26+AF26+AJ26+AN26+AR26</f>
        <v>2250</v>
      </c>
      <c r="I26" s="173">
        <f>M26+Q26+U26+Y26+AC26+AG26+AK26+AO26+AS26</f>
        <v>1671.04</v>
      </c>
      <c r="J26" s="173"/>
      <c r="K26" s="173"/>
      <c r="L26" s="173"/>
      <c r="M26" s="173"/>
      <c r="N26" s="173">
        <v>7400</v>
      </c>
      <c r="O26" s="173">
        <v>4440</v>
      </c>
      <c r="P26" s="173">
        <v>750</v>
      </c>
      <c r="Q26" s="173">
        <v>468</v>
      </c>
      <c r="R26" s="173">
        <v>390</v>
      </c>
      <c r="S26" s="173">
        <v>390</v>
      </c>
      <c r="T26" s="173">
        <v>700</v>
      </c>
      <c r="U26" s="173">
        <v>700</v>
      </c>
      <c r="V26" s="173">
        <v>802</v>
      </c>
      <c r="W26" s="173">
        <v>543</v>
      </c>
      <c r="X26" s="173">
        <v>200</v>
      </c>
      <c r="Y26" s="173">
        <v>122.22</v>
      </c>
      <c r="Z26" s="173">
        <v>90200</v>
      </c>
      <c r="AA26" s="173">
        <v>45100</v>
      </c>
      <c r="AB26" s="173"/>
      <c r="AC26" s="173"/>
      <c r="AD26" s="173">
        <v>3000</v>
      </c>
      <c r="AE26" s="173">
        <v>1978</v>
      </c>
      <c r="AF26" s="173"/>
      <c r="AG26" s="173"/>
      <c r="AH26" s="173">
        <v>450</v>
      </c>
      <c r="AI26" s="173">
        <v>689</v>
      </c>
      <c r="AJ26" s="173">
        <v>200</v>
      </c>
      <c r="AK26" s="173">
        <v>122.22</v>
      </c>
      <c r="AL26" s="173">
        <v>200</v>
      </c>
      <c r="AM26" s="173">
        <v>178</v>
      </c>
      <c r="AN26" s="173">
        <v>100</v>
      </c>
      <c r="AO26" s="173">
        <v>48.6</v>
      </c>
      <c r="AP26" s="173">
        <v>1080</v>
      </c>
      <c r="AQ26" s="173">
        <v>728</v>
      </c>
      <c r="AR26" s="173">
        <v>300</v>
      </c>
      <c r="AS26" s="173">
        <v>210</v>
      </c>
    </row>
    <row r="27" spans="1:45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3">
        <f>J27+N27+R27+V27+Z27+AD27+AH27+AL27+AP27</f>
        <v>0</v>
      </c>
      <c r="G27" s="173">
        <f>K27+O27+S27+W27+AA27+AE27+AI27+AM27+AQ27</f>
        <v>0</v>
      </c>
      <c r="H27" s="173">
        <f>L27+P27+T27+X27+AB27+AF27+AJ27+AN27+AR27</f>
        <v>0</v>
      </c>
      <c r="I27" s="173">
        <f>M27+Q27+U27+Y27+AC27+AG27+AK27+AO27+AS27</f>
        <v>0</v>
      </c>
      <c r="J27" s="173">
        <v>0</v>
      </c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</row>
    <row r="28" spans="1:45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173">
        <f>J28+N28+R28+V28+Z28+AD28+AH28+AL28+AP28</f>
        <v>0</v>
      </c>
      <c r="G28" s="173">
        <f>K28+O28+S28+W28+AA28+AE28+AI28+AM28+AQ28</f>
        <v>0</v>
      </c>
      <c r="H28" s="173">
        <f>L28+P28+T28+X28+AB28+AF28+AJ28+AN28+AR28</f>
        <v>0</v>
      </c>
      <c r="I28" s="173">
        <f>M28+Q28+U28+Y28+AC28+AG28+AK28+AO28+AS28</f>
        <v>0</v>
      </c>
      <c r="J28" s="173">
        <v>0</v>
      </c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</row>
    <row r="29" spans="1:45" s="133" customFormat="1" ht="15.75" x14ac:dyDescent="0.25">
      <c r="A29" s="296"/>
      <c r="B29" s="8" t="s">
        <v>46</v>
      </c>
      <c r="C29" s="11" t="s">
        <v>48</v>
      </c>
      <c r="D29" s="11" t="s">
        <v>45</v>
      </c>
      <c r="E29" s="240" t="s">
        <v>10</v>
      </c>
      <c r="F29" s="172">
        <f>J29+N29+R29+V29+Z29+AD29+AH29+AL29+AP29</f>
        <v>0</v>
      </c>
      <c r="G29" s="172">
        <f>K29+O29+S29+W29+AA29+AE29+AI29+AM29+AQ29</f>
        <v>0</v>
      </c>
      <c r="H29" s="172">
        <f>L29+P29+T29+X29+AB29+AF29+AJ29+AN29+AR29</f>
        <v>50</v>
      </c>
      <c r="I29" s="172">
        <f>M29+Q29+U29+Y29+AC29+AG29+AK29+AO29+AS29</f>
        <v>7500</v>
      </c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>
        <v>50</v>
      </c>
      <c r="AC29" s="172">
        <v>7500</v>
      </c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>
        <v>0</v>
      </c>
      <c r="AQ29" s="172"/>
      <c r="AR29" s="172"/>
      <c r="AS29" s="172"/>
    </row>
    <row r="30" spans="1:45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3">
        <f>J30+N30+R30+V30+Z30+AD30+AH30+AL30+AP30</f>
        <v>100</v>
      </c>
      <c r="G30" s="173">
        <f>K30+O30+S30+W30+AA30+AE30+AI30+AM30+AQ30</f>
        <v>25200</v>
      </c>
      <c r="H30" s="173">
        <f>L30+P30+T30+X30+AB30+AF30+AJ30+AN30+AR30</f>
        <v>0</v>
      </c>
      <c r="I30" s="173">
        <f>M30+Q30+U30+Y30+AC30+AG30+AK30+AO30+AS30</f>
        <v>0</v>
      </c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>
        <v>100</v>
      </c>
      <c r="AE30" s="173">
        <v>25200</v>
      </c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</row>
    <row r="31" spans="1:45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173">
        <f>J31+N31+R31+V31+Z31+AD31+AH31+AL31+AP31</f>
        <v>564</v>
      </c>
      <c r="G31" s="173">
        <f>K31+O31+S31+W31+AA31+AE31+AI31+AM31+AQ31</f>
        <v>122128</v>
      </c>
      <c r="H31" s="173">
        <f>L31+P31+T31+X31+AB31+AF31+AJ31+AN31+AR31</f>
        <v>205</v>
      </c>
      <c r="I31" s="173">
        <f>M31+Q31+U31+Y31+AC31+AG31+AK31+AO31+AS31</f>
        <v>56595</v>
      </c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>
        <v>171</v>
      </c>
      <c r="AA31" s="173">
        <v>19948</v>
      </c>
      <c r="AB31" s="173">
        <v>100</v>
      </c>
      <c r="AC31" s="173">
        <v>30000</v>
      </c>
      <c r="AD31" s="173"/>
      <c r="AE31" s="173"/>
      <c r="AF31" s="173"/>
      <c r="AG31" s="173"/>
      <c r="AH31" s="173"/>
      <c r="AI31" s="173"/>
      <c r="AJ31" s="173"/>
      <c r="AK31" s="173"/>
      <c r="AL31" s="173">
        <v>0</v>
      </c>
      <c r="AM31" s="173">
        <v>0</v>
      </c>
      <c r="AN31" s="173">
        <v>5</v>
      </c>
      <c r="AO31" s="173">
        <v>595</v>
      </c>
      <c r="AP31" s="173">
        <v>393</v>
      </c>
      <c r="AQ31" s="173">
        <v>102180</v>
      </c>
      <c r="AR31" s="173">
        <v>100</v>
      </c>
      <c r="AS31" s="173">
        <v>26000</v>
      </c>
    </row>
    <row r="32" spans="1:45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173">
        <f>J32+N32+R32+V32+Z32+AD32+AH32+AL32+AP32</f>
        <v>0</v>
      </c>
      <c r="G32" s="173">
        <f>K32+O32+S32+W32+AA32+AE32+AI32+AM32+AQ32</f>
        <v>0</v>
      </c>
      <c r="H32" s="173">
        <f>L32+P32+T32+X32+AB32+AF32+AJ32+AN32+AR32</f>
        <v>0</v>
      </c>
      <c r="I32" s="173">
        <f>M32+Q32+U32+Y32+AC32+AG32+AK32+AO32+AS32</f>
        <v>0</v>
      </c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1:45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173">
        <f>J33+N33+R33+V33+Z33+AD33+AH33+AL33+AP33</f>
        <v>885</v>
      </c>
      <c r="G33" s="173">
        <f>K33+O33+S33+W33+AA33+AE33+AI33+AM33+AQ33</f>
        <v>134535</v>
      </c>
      <c r="H33" s="173">
        <f>L33+P33+T33+X33+AB33+AF33+AJ33+AN33+AR33</f>
        <v>408</v>
      </c>
      <c r="I33" s="173">
        <f>M33+Q33+U33+Y33+AC33+AG33+AK33+AO33+AS33</f>
        <v>99457.600000000006</v>
      </c>
      <c r="J33" s="173">
        <v>171</v>
      </c>
      <c r="K33" s="173">
        <v>57627</v>
      </c>
      <c r="L33" s="173">
        <v>100</v>
      </c>
      <c r="M33" s="173">
        <v>10000</v>
      </c>
      <c r="N33" s="173">
        <v>151</v>
      </c>
      <c r="O33" s="173">
        <v>41329</v>
      </c>
      <c r="P33" s="173">
        <v>20</v>
      </c>
      <c r="Q33" s="173">
        <v>5457.6</v>
      </c>
      <c r="R33" s="173">
        <v>73</v>
      </c>
      <c r="S33" s="173">
        <v>21900</v>
      </c>
      <c r="T33" s="173">
        <v>200</v>
      </c>
      <c r="U33" s="173">
        <v>60000</v>
      </c>
      <c r="V33" s="173"/>
      <c r="W33" s="173"/>
      <c r="X33" s="173">
        <v>28</v>
      </c>
      <c r="Y33" s="173">
        <v>6720</v>
      </c>
      <c r="Z33" s="173"/>
      <c r="AA33" s="173"/>
      <c r="AB33" s="173"/>
      <c r="AC33" s="173"/>
      <c r="AD33" s="173"/>
      <c r="AE33" s="173"/>
      <c r="AF33" s="173"/>
      <c r="AG33" s="173"/>
      <c r="AH33" s="173">
        <v>490</v>
      </c>
      <c r="AI33" s="173">
        <v>13679</v>
      </c>
      <c r="AJ33" s="173">
        <v>60</v>
      </c>
      <c r="AK33" s="173">
        <v>17280</v>
      </c>
      <c r="AL33" s="173"/>
      <c r="AM33" s="173"/>
      <c r="AN33" s="173"/>
      <c r="AO33" s="173"/>
      <c r="AP33" s="173"/>
      <c r="AQ33" s="173"/>
      <c r="AR33" s="173"/>
      <c r="AS33" s="173"/>
    </row>
    <row r="34" spans="1:45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3">
        <f>J34+N34+R34+V34+Z34+AD34+AH34+AL34+AP34</f>
        <v>200</v>
      </c>
      <c r="G34" s="173">
        <f>K34+O34+S34+W34+AA34+AE34+AI34+AM34+AQ34</f>
        <v>3000</v>
      </c>
      <c r="H34" s="173">
        <f>L34+P34+T34+X34+AB34+AF34+AJ34+AN34+AR34</f>
        <v>0</v>
      </c>
      <c r="I34" s="173">
        <f>M34+Q34+U34+Y34+AC34+AG34+AK34+AO34+AS34</f>
        <v>0</v>
      </c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>
        <v>200</v>
      </c>
      <c r="AA34" s="173">
        <v>3000</v>
      </c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</row>
    <row r="35" spans="1:45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3">
        <f>J35+N35+R35+V35+Z35+AD35+AH35+AL35+AP35</f>
        <v>15375</v>
      </c>
      <c r="G35" s="173">
        <f>K35+O35+S35+W35+AA35+AE35+AI35+AM35+AQ35</f>
        <v>135657</v>
      </c>
      <c r="H35" s="173">
        <f>L35+P35+T35+X35+AB35+AF35+AJ35+AN35+AR35</f>
        <v>3350</v>
      </c>
      <c r="I35" s="173">
        <f>M35+Q35+U35+Y35+AC35+AG35+AK35+AO35+AS35</f>
        <v>32912.199999999997</v>
      </c>
      <c r="J35" s="173">
        <v>38</v>
      </c>
      <c r="K35" s="173">
        <v>1064</v>
      </c>
      <c r="L35" s="173">
        <v>50</v>
      </c>
      <c r="M35" s="173">
        <v>1750</v>
      </c>
      <c r="N35" s="173">
        <v>150</v>
      </c>
      <c r="O35" s="173">
        <v>1680</v>
      </c>
      <c r="P35" s="173">
        <v>500</v>
      </c>
      <c r="Q35" s="173">
        <v>3700</v>
      </c>
      <c r="R35" s="173">
        <v>3875</v>
      </c>
      <c r="S35" s="173">
        <v>38750</v>
      </c>
      <c r="T35" s="173">
        <v>1000</v>
      </c>
      <c r="U35" s="173">
        <v>10000</v>
      </c>
      <c r="V35" s="173">
        <v>222</v>
      </c>
      <c r="W35" s="173">
        <v>2064</v>
      </c>
      <c r="X35" s="173">
        <v>100</v>
      </c>
      <c r="Y35" s="173">
        <v>929</v>
      </c>
      <c r="Z35" s="173">
        <v>3240</v>
      </c>
      <c r="AA35" s="173">
        <v>14347</v>
      </c>
      <c r="AB35" s="173"/>
      <c r="AC35" s="173"/>
      <c r="AD35" s="173"/>
      <c r="AE35" s="173"/>
      <c r="AF35" s="173"/>
      <c r="AG35" s="173"/>
      <c r="AH35" s="173">
        <v>600</v>
      </c>
      <c r="AI35" s="173">
        <v>5388</v>
      </c>
      <c r="AJ35" s="173">
        <v>100</v>
      </c>
      <c r="AK35" s="173">
        <v>781.2</v>
      </c>
      <c r="AL35" s="173">
        <v>300</v>
      </c>
      <c r="AM35" s="173">
        <v>3240</v>
      </c>
      <c r="AN35" s="173">
        <v>100</v>
      </c>
      <c r="AO35" s="173">
        <v>752</v>
      </c>
      <c r="AP35" s="173">
        <v>6950</v>
      </c>
      <c r="AQ35" s="173">
        <v>69124</v>
      </c>
      <c r="AR35" s="173">
        <v>1500</v>
      </c>
      <c r="AS35" s="173">
        <v>15000</v>
      </c>
    </row>
    <row r="36" spans="1:45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3">
        <f>J36+N36+R36+V36+Z36+AD36+AH36+AL36+AP36</f>
        <v>40</v>
      </c>
      <c r="G36" s="173">
        <f>K36+O36+S36+W36+AA36+AE36+AI36+AM36+AQ36</f>
        <v>16664.8</v>
      </c>
      <c r="H36" s="173">
        <f>L36+P36+T36+X36+AB36+AF36+AJ36+AN36+AR36</f>
        <v>10</v>
      </c>
      <c r="I36" s="173">
        <f>M36+Q36+U36+Y36+AC36+AG36+AK36+AO36+AS36</f>
        <v>4000</v>
      </c>
      <c r="J36" s="173"/>
      <c r="K36" s="173"/>
      <c r="L36" s="173"/>
      <c r="M36" s="173"/>
      <c r="N36" s="173"/>
      <c r="O36" s="173"/>
      <c r="P36" s="173"/>
      <c r="Q36" s="173"/>
      <c r="R36" s="173">
        <v>0</v>
      </c>
      <c r="S36" s="173">
        <v>0</v>
      </c>
      <c r="T36" s="173">
        <v>10</v>
      </c>
      <c r="U36" s="173">
        <v>4000</v>
      </c>
      <c r="V36" s="173"/>
      <c r="W36" s="173"/>
      <c r="X36" s="173"/>
      <c r="Y36" s="173"/>
      <c r="Z36" s="173"/>
      <c r="AA36" s="173"/>
      <c r="AB36" s="173"/>
      <c r="AC36" s="173"/>
      <c r="AD36" s="173">
        <v>40</v>
      </c>
      <c r="AE36" s="173">
        <v>16664.8</v>
      </c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</row>
    <row r="37" spans="1:45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173">
        <f>J37+N37+R37+V37+Z37+AD37+AH37+AL37+AP37</f>
        <v>0</v>
      </c>
      <c r="G37" s="173">
        <f>K37+O37+S37+W37+AA37+AE37+AI37+AM37+AQ37</f>
        <v>0</v>
      </c>
      <c r="H37" s="173">
        <f>L37+P37+T37+X37+AB37+AF37+AJ37+AN37+AR37</f>
        <v>0</v>
      </c>
      <c r="I37" s="173">
        <f>M37+Q37+U37+Y37+AC37+AG37+AK37+AO37+AS37</f>
        <v>0</v>
      </c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</row>
    <row r="38" spans="1:45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3">
        <f>J38+N38+R38+V38+Z38+AD38+AH38+AL38+AP38</f>
        <v>946</v>
      </c>
      <c r="G38" s="173">
        <f>K38+O38+S38+W38+AA38+AE38+AI38+AM38+AQ38</f>
        <v>47260</v>
      </c>
      <c r="H38" s="173">
        <f>L38+P38+T38+X38+AB38+AF38+AJ38+AN38+AR38</f>
        <v>95</v>
      </c>
      <c r="I38" s="173">
        <f>M38+Q38+U38+Y38+AC38+AG38+AK38+AO38+AS38</f>
        <v>4525.33</v>
      </c>
      <c r="J38" s="173"/>
      <c r="K38" s="173"/>
      <c r="L38" s="173"/>
      <c r="M38" s="173"/>
      <c r="N38" s="173"/>
      <c r="O38" s="173"/>
      <c r="P38" s="173"/>
      <c r="Q38" s="173"/>
      <c r="R38" s="173">
        <v>400</v>
      </c>
      <c r="S38" s="173">
        <v>28000</v>
      </c>
      <c r="T38" s="173">
        <v>30</v>
      </c>
      <c r="U38" s="173">
        <v>2100</v>
      </c>
      <c r="V38" s="173">
        <v>140</v>
      </c>
      <c r="W38" s="173">
        <v>3352</v>
      </c>
      <c r="X38" s="173">
        <v>10</v>
      </c>
      <c r="Y38" s="173">
        <v>212</v>
      </c>
      <c r="Z38" s="173">
        <v>40</v>
      </c>
      <c r="AA38" s="173">
        <v>1120</v>
      </c>
      <c r="AB38" s="173"/>
      <c r="AC38" s="173"/>
      <c r="AD38" s="173"/>
      <c r="AE38" s="173"/>
      <c r="AF38" s="173"/>
      <c r="AG38" s="173"/>
      <c r="AH38" s="173">
        <v>16</v>
      </c>
      <c r="AI38" s="173">
        <v>438</v>
      </c>
      <c r="AJ38" s="173">
        <v>5</v>
      </c>
      <c r="AK38" s="173">
        <v>163.33000000000001</v>
      </c>
      <c r="AL38" s="173"/>
      <c r="AM38" s="173"/>
      <c r="AN38" s="173"/>
      <c r="AO38" s="173"/>
      <c r="AP38" s="173">
        <v>350</v>
      </c>
      <c r="AQ38" s="173">
        <v>14350</v>
      </c>
      <c r="AR38" s="173">
        <v>50</v>
      </c>
      <c r="AS38" s="173">
        <v>2050</v>
      </c>
    </row>
    <row r="39" spans="1:45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3">
        <f>J39+N39+R39+V39+Z39+AD39+AH39+AL39+AP39</f>
        <v>174</v>
      </c>
      <c r="G39" s="173">
        <f>K39+O39+S39+W39+AA39+AE39+AI39+AM39+AQ39</f>
        <v>30673</v>
      </c>
      <c r="H39" s="173">
        <f>L39+P39+T39+X39+AB39+AF39+AJ39+AN39+AR39</f>
        <v>138</v>
      </c>
      <c r="I39" s="173">
        <f>M39+Q39+U39+Y39+AC39+AG39+AK39+AO39+AS39</f>
        <v>9217</v>
      </c>
      <c r="J39" s="173"/>
      <c r="K39" s="173"/>
      <c r="L39" s="173"/>
      <c r="M39" s="173"/>
      <c r="N39" s="173"/>
      <c r="O39" s="173"/>
      <c r="P39" s="173">
        <v>100</v>
      </c>
      <c r="Q39" s="173">
        <v>5600</v>
      </c>
      <c r="R39" s="173">
        <v>142</v>
      </c>
      <c r="S39" s="173">
        <v>28400</v>
      </c>
      <c r="T39" s="173">
        <v>10</v>
      </c>
      <c r="U39" s="173">
        <v>2000</v>
      </c>
      <c r="V39" s="173">
        <v>26</v>
      </c>
      <c r="W39" s="173">
        <v>1229</v>
      </c>
      <c r="X39" s="173">
        <v>13</v>
      </c>
      <c r="Y39" s="173">
        <v>702</v>
      </c>
      <c r="Z39" s="173">
        <v>6</v>
      </c>
      <c r="AA39" s="173">
        <v>1044</v>
      </c>
      <c r="AB39" s="173"/>
      <c r="AC39" s="173"/>
      <c r="AD39" s="173"/>
      <c r="AE39" s="173"/>
      <c r="AF39" s="173"/>
      <c r="AG39" s="173"/>
      <c r="AH39" s="173">
        <v>0</v>
      </c>
      <c r="AI39" s="173">
        <v>0</v>
      </c>
      <c r="AJ39" s="173">
        <v>15</v>
      </c>
      <c r="AK39" s="173">
        <v>915</v>
      </c>
      <c r="AL39" s="173"/>
      <c r="AM39" s="173"/>
      <c r="AN39" s="173"/>
      <c r="AO39" s="173"/>
      <c r="AP39" s="173"/>
      <c r="AQ39" s="173"/>
      <c r="AR39" s="173"/>
      <c r="AS39" s="173"/>
    </row>
    <row r="40" spans="1:45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173">
        <f>J40+N40+R40+V40+Z40+AD40+AH40+AL40+AP40</f>
        <v>11544</v>
      </c>
      <c r="G40" s="173">
        <f>K40+O40+S40+W40+AA40+AE40+AI40+AM40+AQ40</f>
        <v>12420</v>
      </c>
      <c r="H40" s="173">
        <f>L40+P40+T40+X40+AB40+AF40+AJ40+AN40+AR40</f>
        <v>3300</v>
      </c>
      <c r="I40" s="173">
        <f>M40+Q40+U40+Y40+AC40+AG40+AK40+AO40+AS40</f>
        <v>3430</v>
      </c>
      <c r="J40" s="173"/>
      <c r="K40" s="173"/>
      <c r="L40" s="173"/>
      <c r="M40" s="173"/>
      <c r="N40" s="173">
        <v>2000</v>
      </c>
      <c r="O40" s="173">
        <v>1560</v>
      </c>
      <c r="P40" s="173">
        <v>500</v>
      </c>
      <c r="Q40" s="173">
        <v>430</v>
      </c>
      <c r="R40" s="173">
        <v>694</v>
      </c>
      <c r="S40" s="173">
        <v>694</v>
      </c>
      <c r="T40" s="173">
        <v>100</v>
      </c>
      <c r="U40" s="173">
        <v>100</v>
      </c>
      <c r="V40" s="173">
        <v>1700</v>
      </c>
      <c r="W40" s="173">
        <v>3000</v>
      </c>
      <c r="X40" s="173">
        <v>200</v>
      </c>
      <c r="Y40" s="173">
        <v>400</v>
      </c>
      <c r="Z40" s="173">
        <v>150</v>
      </c>
      <c r="AA40" s="173">
        <v>126</v>
      </c>
      <c r="AB40" s="173"/>
      <c r="AC40" s="173"/>
      <c r="AD40" s="173">
        <v>500</v>
      </c>
      <c r="AE40" s="173">
        <v>800</v>
      </c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>
        <v>6500</v>
      </c>
      <c r="AQ40" s="173">
        <v>6240</v>
      </c>
      <c r="AR40" s="173">
        <v>2500</v>
      </c>
      <c r="AS40" s="173">
        <v>2500</v>
      </c>
    </row>
    <row r="41" spans="1:45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173">
        <f>J41+N41+R41+V41+Z41+AD41+AH41+AL41+AP41</f>
        <v>0</v>
      </c>
      <c r="G41" s="173">
        <f>K41+O41+S41+W41+AA41+AE41+AI41+AM41+AQ41</f>
        <v>0</v>
      </c>
      <c r="H41" s="173">
        <f>L41+P41+T41+X41+AB41+AF41+AJ41+AN41+AR41</f>
        <v>0</v>
      </c>
      <c r="I41" s="173">
        <f>M41+Q41+U41+Y41+AC41+AG41+AK41+AO41+AS41</f>
        <v>0</v>
      </c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</row>
    <row r="42" spans="1:45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173">
        <f>J42+N42+R42+V42+Z42+AD42+AH42+AL42+AP42</f>
        <v>240</v>
      </c>
      <c r="G42" s="173">
        <f>K42+O42+S42+W42+AA42+AE42+AI42+AM42+AQ42</f>
        <v>720</v>
      </c>
      <c r="H42" s="173">
        <f>L42+P42+T42+X42+AB42+AF42+AJ42+AN42+AR42</f>
        <v>80</v>
      </c>
      <c r="I42" s="173">
        <f>M42+Q42+U42+Y42+AC42+AG42+AK42+AO42+AS42</f>
        <v>240</v>
      </c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>
        <v>240</v>
      </c>
      <c r="W42" s="173">
        <v>720</v>
      </c>
      <c r="X42" s="173">
        <v>80</v>
      </c>
      <c r="Y42" s="173">
        <v>240</v>
      </c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</row>
    <row r="43" spans="1:45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173">
        <f>J43+N43+R43+V43+Z43+AD43+AH43+AL43+AP43</f>
        <v>40</v>
      </c>
      <c r="G43" s="173">
        <f>K43+O43+S43+W43+AA43+AE43+AI43+AM43+AQ43</f>
        <v>2720</v>
      </c>
      <c r="H43" s="173">
        <f>L43+P43+T43+X43+AB43+AF43+AJ43+AN43+AR43</f>
        <v>0</v>
      </c>
      <c r="I43" s="173">
        <f>M43+Q43+U43+Y43+AC43+AG43+AK43+AO43+AS43</f>
        <v>0</v>
      </c>
      <c r="J43" s="173">
        <v>40</v>
      </c>
      <c r="K43" s="173">
        <v>2720</v>
      </c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</row>
    <row r="44" spans="1:45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173">
        <f>J44+N44+R44+V44+Z44+AD44+AH44+AL44+AP44</f>
        <v>0</v>
      </c>
      <c r="G44" s="173">
        <f>K44+O44+S44+W44+AA44+AE44+AI44+AM44+AQ44</f>
        <v>0</v>
      </c>
      <c r="H44" s="173">
        <f>L44+P44+T44+X44+AB44+AF44+AJ44+AN44+AR44</f>
        <v>0</v>
      </c>
      <c r="I44" s="173">
        <f>M44+Q44+U44+Y44+AC44+AG44+AK44+AO44+AS44</f>
        <v>0</v>
      </c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</row>
    <row r="45" spans="1:45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3">
        <f>J45+N45+R45+V45+Z45+AD45+AH45+AL45+AP45</f>
        <v>0</v>
      </c>
      <c r="G45" s="173">
        <f>K45+O45+S45+W45+AA45+AE45+AI45+AM45+AQ45</f>
        <v>0</v>
      </c>
      <c r="H45" s="173">
        <f>L45+P45+T45+X45+AB45+AF45+AJ45+AN45+AR45</f>
        <v>0</v>
      </c>
      <c r="I45" s="173">
        <f>M45+Q45+U45+Y45+AC45+AG45+AK45+AO45+AS45</f>
        <v>0</v>
      </c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</row>
    <row r="46" spans="1:45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173">
        <f>J46+N46+R46+V46+Z46+AD46+AH46+AL46+AP46</f>
        <v>0</v>
      </c>
      <c r="G46" s="173">
        <f>K46+O46+S46+W46+AA46+AE46+AI46+AM46+AQ46</f>
        <v>0</v>
      </c>
      <c r="H46" s="173">
        <f>L46+P46+T46+X46+AB46+AF46+AJ46+AN46+AR46</f>
        <v>0</v>
      </c>
      <c r="I46" s="173">
        <f>M46+Q46+U46+Y46+AC46+AG46+AK46+AO46+AS46</f>
        <v>0</v>
      </c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</row>
    <row r="47" spans="1:45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173">
        <f>J47+N47+R47+V47+Z47+AD47+AH47+AL47+AP47</f>
        <v>0</v>
      </c>
      <c r="G47" s="173">
        <f>K47+O47+S47+W47+AA47+AE47+AI47+AM47+AQ47</f>
        <v>0</v>
      </c>
      <c r="H47" s="173">
        <f>L47+P47+T47+X47+AB47+AF47+AJ47+AN47+AR47</f>
        <v>0</v>
      </c>
      <c r="I47" s="173">
        <f>M47+Q47+U47+Y47+AC47+AG47+AK47+AO47+AS47</f>
        <v>0</v>
      </c>
      <c r="J47" s="173"/>
      <c r="K47" s="173"/>
      <c r="L47" s="173"/>
      <c r="M47" s="173"/>
      <c r="N47" s="173"/>
      <c r="O47" s="173"/>
      <c r="P47" s="173"/>
      <c r="Q47" s="173"/>
      <c r="R47" s="173">
        <v>0</v>
      </c>
      <c r="S47" s="173">
        <v>0</v>
      </c>
      <c r="T47" s="173">
        <v>0</v>
      </c>
      <c r="U47" s="173">
        <v>0</v>
      </c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</row>
    <row r="48" spans="1:45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173">
        <f>J48+N48+R48+V48+Z48+AD48+AH48+AL48+AP48</f>
        <v>22</v>
      </c>
      <c r="G48" s="173">
        <f>K48+O48+S48+W48+AA48+AE48+AI48+AM48+AQ48</f>
        <v>14200</v>
      </c>
      <c r="H48" s="173">
        <f>L48+P48+T48+X48+AB48+AF48+AJ48+AN48+AR48</f>
        <v>240</v>
      </c>
      <c r="I48" s="173">
        <f>M48+Q48+U48+Y48+AC48+AG48+AK48+AO48+AS48</f>
        <v>84000</v>
      </c>
      <c r="J48" s="173"/>
      <c r="K48" s="173"/>
      <c r="L48" s="173"/>
      <c r="M48" s="173"/>
      <c r="N48" s="173"/>
      <c r="O48" s="173"/>
      <c r="P48" s="173"/>
      <c r="Q48" s="173"/>
      <c r="R48" s="173">
        <v>12</v>
      </c>
      <c r="S48" s="173">
        <v>4200</v>
      </c>
      <c r="T48" s="173">
        <v>240</v>
      </c>
      <c r="U48" s="173">
        <v>84000</v>
      </c>
      <c r="V48" s="173"/>
      <c r="W48" s="173"/>
      <c r="X48" s="173"/>
      <c r="Y48" s="173"/>
      <c r="Z48" s="173"/>
      <c r="AA48" s="173"/>
      <c r="AB48" s="173"/>
      <c r="AC48" s="173"/>
      <c r="AD48" s="173">
        <v>10</v>
      </c>
      <c r="AE48" s="173">
        <v>10000</v>
      </c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</row>
    <row r="49" spans="1:45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3">
        <f>J49+N49+R49+V49+Z49+AD49+AH49+AL49+AP49</f>
        <v>0</v>
      </c>
      <c r="G49" s="173">
        <f>K49+O49+S49+W49+AA49+AE49+AI49+AM49+AQ49</f>
        <v>0</v>
      </c>
      <c r="H49" s="173">
        <f>L49+P49+T49+X49+AB49+AF49+AJ49+AN49+AR49</f>
        <v>0</v>
      </c>
      <c r="I49" s="173">
        <f>M49+Q49+U49+Y49+AC49+AG49+AK49+AO49+AS49</f>
        <v>0</v>
      </c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</row>
    <row r="50" spans="1:45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173">
        <f>J50+N50+R50+V50+Z50+AD50+AH50+AL50+AP50</f>
        <v>0</v>
      </c>
      <c r="G50" s="173">
        <f>K50+O50+S50+W50+AA50+AE50+AI50+AM50+AQ50</f>
        <v>0</v>
      </c>
      <c r="H50" s="173">
        <f>L50+P50+T50+X50+AB50+AF50+AJ50+AN50+AR50</f>
        <v>0</v>
      </c>
      <c r="I50" s="173">
        <f>M50+Q50+U50+Y50+AC50+AG50+AK50+AO50+AS50</f>
        <v>0</v>
      </c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</row>
    <row r="51" spans="1:45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173">
        <f>J51+N51+R51+V51+Z51+AD51+AH51+AL51+AP51</f>
        <v>0</v>
      </c>
      <c r="G51" s="173">
        <f>K51+O51+S51+W51+AA51+AE51+AI51+AM51+AQ51</f>
        <v>0</v>
      </c>
      <c r="H51" s="173">
        <f>L51+P51+T51+X51+AB51+AF51+AJ51+AN51+AR51</f>
        <v>0</v>
      </c>
      <c r="I51" s="173">
        <f>M51+Q51+U51+Y51+AC51+AG51+AK51+AO51+AS51</f>
        <v>0</v>
      </c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</row>
    <row r="52" spans="1:45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173">
        <f>J52+N52+R52+V52+Z52+AD52+AH52+AL52+AP52</f>
        <v>0</v>
      </c>
      <c r="G52" s="173">
        <f>K52+O52+S52+W52+AA52+AE52+AI52+AM52+AQ52</f>
        <v>0</v>
      </c>
      <c r="H52" s="173">
        <f>L52+P52+T52+X52+AB52+AF52+AJ52+AN52+AR52</f>
        <v>0</v>
      </c>
      <c r="I52" s="173">
        <f>M52+Q52+U52+Y52+AC52+AG52+AK52+AO52+AS52</f>
        <v>0</v>
      </c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</row>
    <row r="53" spans="1:45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173">
        <f>J53+N53+R53+V53+Z53+AD53+AH53+AL53+AP53</f>
        <v>0</v>
      </c>
      <c r="G53" s="173">
        <f>K53+O53+S53+W53+AA53+AE53+AI53+AM53+AQ53</f>
        <v>0</v>
      </c>
      <c r="H53" s="173">
        <f>L53+P53+T53+X53+AB53+AF53+AJ53+AN53+AR53</f>
        <v>0</v>
      </c>
      <c r="I53" s="173">
        <f>M53+Q53+U53+Y53+AC53+AG53+AK53+AO53+AS53</f>
        <v>0</v>
      </c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</row>
    <row r="54" spans="1:45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173">
        <f>J54+N54+R54+V54+Z54+AD54+AH54+AL54+AP54</f>
        <v>70</v>
      </c>
      <c r="G54" s="173">
        <f>K54+O54+S54+W54+AA54+AE54+AI54+AM54+AQ54</f>
        <v>1820</v>
      </c>
      <c r="H54" s="173">
        <f>L54+P54+T54+X54+AB54+AF54+AJ54+AN54+AR54</f>
        <v>0</v>
      </c>
      <c r="I54" s="173">
        <f>M54+Q54+U54+Y54+AC54+AG54+AK54+AO54+AS54</f>
        <v>0</v>
      </c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>
        <v>70</v>
      </c>
      <c r="AQ54" s="173">
        <v>1820</v>
      </c>
      <c r="AR54" s="173">
        <v>0</v>
      </c>
      <c r="AS54" s="173">
        <v>0</v>
      </c>
    </row>
    <row r="55" spans="1:45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173">
        <f>J55+N55+R55+V55+Z55+AD55+AH55+AL55+AP55</f>
        <v>0</v>
      </c>
      <c r="G55" s="173">
        <f>K55+O55+S55+W55+AA55+AE55+AI55+AM55+AQ55</f>
        <v>0</v>
      </c>
      <c r="H55" s="173">
        <f>L55+P55+T55+X55+AB55+AF55+AJ55+AN55+AR55</f>
        <v>0</v>
      </c>
      <c r="I55" s="173">
        <f>M55+Q55+U55+Y55+AC55+AG55+AK55+AO55+AS55</f>
        <v>0</v>
      </c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</row>
    <row r="56" spans="1:45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3">
        <f>J56+N56+R56+V56+Z56+AD56+AH56+AL56+AP56</f>
        <v>0</v>
      </c>
      <c r="G56" s="173">
        <f>K56+O56+S56+W56+AA56+AE56+AI56+AM56+AQ56</f>
        <v>0</v>
      </c>
      <c r="H56" s="173">
        <f>L56+P56+T56+X56+AB56+AF56+AJ56+AN56+AR56</f>
        <v>0</v>
      </c>
      <c r="I56" s="173">
        <f>M56+Q56+U56+Y56+AC56+AG56+AK56+AO56+AS56</f>
        <v>0</v>
      </c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</row>
    <row r="57" spans="1:45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3">
        <f>J57+N57+R57+V57+Z57+AD57+AH57+AL57+AP57</f>
        <v>0</v>
      </c>
      <c r="G57" s="173">
        <f>K57+O57+S57+W57+AA57+AE57+AI57+AM57+AQ57</f>
        <v>0</v>
      </c>
      <c r="H57" s="173">
        <f>L57+P57+T57+X57+AB57+AF57+AJ57+AN57+AR57</f>
        <v>0</v>
      </c>
      <c r="I57" s="173">
        <f>M57+Q57+U57+Y57+AC57+AG57+AK57+AO57+AS57</f>
        <v>0</v>
      </c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</row>
    <row r="58" spans="1:45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173">
        <f>J58+N58+R58+V58+Z58+AD58+AH58+AL58+AP58</f>
        <v>0</v>
      </c>
      <c r="G58" s="173">
        <f>K58+O58+S58+W58+AA58+AE58+AI58+AM58+AQ58</f>
        <v>0</v>
      </c>
      <c r="H58" s="173">
        <f>L58+P58+T58+X58+AB58+AF58+AJ58+AN58+AR58</f>
        <v>0</v>
      </c>
      <c r="I58" s="173">
        <f>M58+Q58+U58+Y58+AC58+AG58+AK58+AO58+AS58</f>
        <v>0</v>
      </c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</row>
    <row r="59" spans="1:45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3">
        <f>J59+N59+R59+V59+Z59+AD59+AH59+AL59+AP59</f>
        <v>0</v>
      </c>
      <c r="G59" s="173">
        <f>K59+O59+S59+W59+AA59+AE59+AI59+AM59+AQ59</f>
        <v>0</v>
      </c>
      <c r="H59" s="173">
        <f>L59+P59+T59+X59+AB59+AF59+AJ59+AN59+AR59</f>
        <v>0</v>
      </c>
      <c r="I59" s="173">
        <f>M59+Q59+U59+Y59+AC59+AG59+AK59+AO59+AS59</f>
        <v>0</v>
      </c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</row>
    <row r="60" spans="1:45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173">
        <f>J60+N60+R60+V60+Z60+AD60+AH60+AL60+AP60</f>
        <v>0</v>
      </c>
      <c r="G60" s="173">
        <f>K60+O60+S60+W60+AA60+AE60+AI60+AM60+AQ60</f>
        <v>0</v>
      </c>
      <c r="H60" s="173">
        <f>L60+P60+T60+X60+AB60+AF60+AJ60+AN60+AR60</f>
        <v>0</v>
      </c>
      <c r="I60" s="173">
        <f>M60+Q60+U60+Y60+AC60+AG60+AK60+AO60+AS60</f>
        <v>0</v>
      </c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</row>
    <row r="61" spans="1:45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173">
        <f>J61+N61+R61+V61+Z61+AD61+AH61+AL61+AP61</f>
        <v>0</v>
      </c>
      <c r="G61" s="173">
        <f>K61+O61+S61+W61+AA61+AE61+AI61+AM61+AQ61</f>
        <v>0</v>
      </c>
      <c r="H61" s="173">
        <f>L61+P61+T61+X61+AB61+AF61+AJ61+AN61+AR61</f>
        <v>0</v>
      </c>
      <c r="I61" s="173">
        <f>M61+Q61+U61+Y61+AC61+AG61+AK61+AO61+AS61</f>
        <v>0</v>
      </c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</row>
    <row r="62" spans="1:45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3">
        <f>J62+N62+R62+V62+Z62+AD62+AH62+AL62+AP62</f>
        <v>5</v>
      </c>
      <c r="G62" s="173">
        <f>K62+O62+S62+W62+AA62+AE62+AI62+AM62+AQ62</f>
        <v>1500</v>
      </c>
      <c r="H62" s="173">
        <f>L62+P62+T62+X62+AB62+AF62+AJ62+AN62+AR62</f>
        <v>10</v>
      </c>
      <c r="I62" s="173">
        <f>M62+Q62+U62+Y62+AC62+AG62+AK62+AO62+AS62</f>
        <v>3000</v>
      </c>
      <c r="J62" s="173">
        <v>5</v>
      </c>
      <c r="K62" s="173">
        <v>1500</v>
      </c>
      <c r="L62" s="173">
        <v>10</v>
      </c>
      <c r="M62" s="173">
        <v>3000</v>
      </c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</row>
    <row r="63" spans="1:45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173">
        <f>J63+N63+R63+V63+Z63+AD63+AH63+AL63+AP63</f>
        <v>0</v>
      </c>
      <c r="G63" s="173">
        <f>K63+O63+S63+W63+AA63+AE63+AI63+AM63+AQ63</f>
        <v>0</v>
      </c>
      <c r="H63" s="173">
        <f>L63+P63+T63+X63+AB63+AF63+AJ63+AN63+AR63</f>
        <v>0</v>
      </c>
      <c r="I63" s="173">
        <f>M63+Q63+U63+Y63+AC63+AG63+AK63+AO63+AS63</f>
        <v>0</v>
      </c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</row>
    <row r="64" spans="1:45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3">
        <f>J64+N64+R64+V64+Z64+AD64+AH64+AL64+AP64</f>
        <v>200</v>
      </c>
      <c r="G64" s="173">
        <f>K64+O64+S64+W64+AA64+AE64+AI64+AM64+AQ64</f>
        <v>8400</v>
      </c>
      <c r="H64" s="173">
        <f>L64+P64+T64+X64+AB64+AF64+AJ64+AN64+AR64</f>
        <v>50</v>
      </c>
      <c r="I64" s="173">
        <f>M64+Q64+U64+Y64+AC64+AG64+AK64+AO64+AS64</f>
        <v>2100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>
        <v>200</v>
      </c>
      <c r="AQ64" s="173">
        <v>8400</v>
      </c>
      <c r="AR64" s="173">
        <v>50</v>
      </c>
      <c r="AS64" s="173">
        <v>2100</v>
      </c>
    </row>
    <row r="65" spans="1:45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173">
        <f>J65+N65+R65+V65+Z65+AD65+AH65+AL65+AP65</f>
        <v>25</v>
      </c>
      <c r="G65" s="173">
        <f>K65+O65+S65+W65+AA65+AE65+AI65+AM65+AQ65</f>
        <v>2111.75</v>
      </c>
      <c r="H65" s="173">
        <f>L65+P65+T65+X65+AB65+AF65+AJ65+AN65+AR65</f>
        <v>25</v>
      </c>
      <c r="I65" s="173">
        <f>M65+Q65+U65+Y65+AC65+AG65+AK65+AO65+AS65</f>
        <v>2111.75</v>
      </c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>
        <v>25</v>
      </c>
      <c r="W65" s="173">
        <v>2111.75</v>
      </c>
      <c r="X65" s="173">
        <v>25</v>
      </c>
      <c r="Y65" s="173">
        <v>2111.75</v>
      </c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</row>
    <row r="66" spans="1:45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3">
        <f>J66+N66+R66+V66+Z66+AD66+AH66+AL66+AP66</f>
        <v>1047</v>
      </c>
      <c r="G66" s="173">
        <f>K66+O66+S66+W66+AA66+AE66+AI66+AM66+AQ66</f>
        <v>41649</v>
      </c>
      <c r="H66" s="173">
        <f>L66+P66+T66+X66+AB66+AF66+AJ66+AN66+AR66</f>
        <v>195</v>
      </c>
      <c r="I66" s="173">
        <f>M66+Q66+U66+Y66+AC66+AG66+AK66+AO66+AS66</f>
        <v>6386</v>
      </c>
      <c r="J66" s="173">
        <v>133</v>
      </c>
      <c r="K66" s="173">
        <v>3990</v>
      </c>
      <c r="L66" s="173">
        <v>50</v>
      </c>
      <c r="M66" s="173">
        <v>1500</v>
      </c>
      <c r="N66" s="173">
        <v>0</v>
      </c>
      <c r="O66" s="173">
        <v>0</v>
      </c>
      <c r="P66" s="173">
        <v>5</v>
      </c>
      <c r="Q66" s="173">
        <v>100</v>
      </c>
      <c r="R66" s="173">
        <v>96</v>
      </c>
      <c r="S66" s="173">
        <v>2880</v>
      </c>
      <c r="T66" s="173">
        <v>20</v>
      </c>
      <c r="U66" s="173">
        <v>600</v>
      </c>
      <c r="V66" s="173">
        <v>10</v>
      </c>
      <c r="W66" s="173">
        <v>430</v>
      </c>
      <c r="X66" s="173">
        <v>10</v>
      </c>
      <c r="Y66" s="173">
        <v>430</v>
      </c>
      <c r="Z66" s="173">
        <v>365</v>
      </c>
      <c r="AA66" s="173">
        <v>14800</v>
      </c>
      <c r="AB66" s="173"/>
      <c r="AC66" s="173"/>
      <c r="AD66" s="173">
        <v>100</v>
      </c>
      <c r="AE66" s="173">
        <v>7500</v>
      </c>
      <c r="AF66" s="173"/>
      <c r="AG66" s="173"/>
      <c r="AH66" s="173">
        <v>33</v>
      </c>
      <c r="AI66" s="173">
        <v>1579</v>
      </c>
      <c r="AJ66" s="173">
        <v>10</v>
      </c>
      <c r="AK66" s="173">
        <v>456</v>
      </c>
      <c r="AL66" s="173"/>
      <c r="AM66" s="173"/>
      <c r="AN66" s="173"/>
      <c r="AO66" s="173"/>
      <c r="AP66" s="173">
        <v>310</v>
      </c>
      <c r="AQ66" s="173">
        <v>10470</v>
      </c>
      <c r="AR66" s="173">
        <v>100</v>
      </c>
      <c r="AS66" s="173">
        <v>3300</v>
      </c>
    </row>
    <row r="67" spans="1:45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173">
        <f>J67+N67+R67+V67+Z67+AD67+AH67+AL67+AP67</f>
        <v>0</v>
      </c>
      <c r="G67" s="173">
        <f>K67+O67+S67+W67+AA67+AE67+AI67+AM67+AQ67</f>
        <v>0</v>
      </c>
      <c r="H67" s="173">
        <f>L67+P67+T67+X67+AB67+AF67+AJ67+AN67+AR67</f>
        <v>0</v>
      </c>
      <c r="I67" s="173">
        <f>M67+Q67+U67+Y67+AC67+AG67+AK67+AO67+AS67</f>
        <v>0</v>
      </c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</row>
    <row r="68" spans="1:45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173">
        <f>J68+N68+R68+V68+Z68+AD68+AH68+AL68+AP68</f>
        <v>0</v>
      </c>
      <c r="G68" s="173">
        <f>K68+O68+S68+W68+AA68+AE68+AI68+AM68+AQ68</f>
        <v>0</v>
      </c>
      <c r="H68" s="173">
        <f>L68+P68+T68+X68+AB68+AF68+AJ68+AN68+AR68</f>
        <v>0</v>
      </c>
      <c r="I68" s="173">
        <f>M68+Q68+U68+Y68+AC68+AG68+AK68+AO68+AS68</f>
        <v>0</v>
      </c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</row>
    <row r="69" spans="1:45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173">
        <f>J69+N69+R69+V69+Z69+AD69+AH69+AL69+AP69</f>
        <v>0</v>
      </c>
      <c r="G69" s="173">
        <f>K69+O69+S69+W69+AA69+AE69+AI69+AM69+AQ69</f>
        <v>0</v>
      </c>
      <c r="H69" s="173">
        <f>L69+P69+T69+X69+AB69+AF69+AJ69+AN69+AR69</f>
        <v>0</v>
      </c>
      <c r="I69" s="173">
        <f>M69+Q69+U69+Y69+AC69+AG69+AK69+AO69+AS69</f>
        <v>0</v>
      </c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</row>
    <row r="70" spans="1:45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3">
        <f>J70+N70+R70+V70+Z70+AD70+AH70+AL70+AP70</f>
        <v>0</v>
      </c>
      <c r="G70" s="173">
        <f>K70+O70+S70+W70+AA70+AE70+AI70+AM70+AQ70</f>
        <v>0</v>
      </c>
      <c r="H70" s="173">
        <f>L70+P70+T70+X70+AB70+AF70+AJ70+AN70+AR70</f>
        <v>100</v>
      </c>
      <c r="I70" s="173">
        <f>M70+Q70+U70+Y70+AC70+AG70+AK70+AO70+AS70</f>
        <v>30000</v>
      </c>
      <c r="J70" s="173"/>
      <c r="K70" s="173"/>
      <c r="L70" s="173"/>
      <c r="M70" s="173"/>
      <c r="N70" s="173"/>
      <c r="O70" s="173"/>
      <c r="P70" s="173"/>
      <c r="Q70" s="173"/>
      <c r="R70" s="173">
        <v>0</v>
      </c>
      <c r="S70" s="173">
        <v>0</v>
      </c>
      <c r="T70" s="173">
        <v>100</v>
      </c>
      <c r="U70" s="173">
        <v>30000</v>
      </c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</row>
    <row r="71" spans="1:45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173">
        <f>J71+N71+R71+V71+Z71+AD71+AH71+AL71+AP71</f>
        <v>0</v>
      </c>
      <c r="G71" s="173">
        <f>K71+O71+S71+W71+AA71+AE71+AI71+AM71+AQ71</f>
        <v>0</v>
      </c>
      <c r="H71" s="173">
        <f>L71+P71+T71+X71+AB71+AF71+AJ71+AN71+AR71</f>
        <v>0</v>
      </c>
      <c r="I71" s="173">
        <f>M71+Q71+U71+Y71+AC71+AG71+AK71+AO71+AS71</f>
        <v>0</v>
      </c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</row>
    <row r="72" spans="1:45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173">
        <f>J72+N72+R72+V72+Z72+AD72+AH72+AL72+AP72</f>
        <v>0</v>
      </c>
      <c r="G72" s="173">
        <f>K72+O72+S72+W72+AA72+AE72+AI72+AM72+AQ72</f>
        <v>0</v>
      </c>
      <c r="H72" s="173">
        <f>L72+P72+T72+X72+AB72+AF72+AJ72+AN72+AR72</f>
        <v>0</v>
      </c>
      <c r="I72" s="173">
        <f>M72+Q72+U72+Y72+AC72+AG72+AK72+AO72+AS72</f>
        <v>0</v>
      </c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</row>
    <row r="73" spans="1:45" ht="15.75" x14ac:dyDescent="0.25">
      <c r="A73" s="296"/>
      <c r="B73" s="13" t="s">
        <v>127</v>
      </c>
      <c r="C73" s="13" t="s">
        <v>132</v>
      </c>
      <c r="D73" s="6" t="s">
        <v>51</v>
      </c>
      <c r="E73" s="25" t="s">
        <v>52</v>
      </c>
      <c r="F73" s="173">
        <f>J73+N73+R73+V73+Z73+AD73+AH73+AL73+AP73</f>
        <v>0</v>
      </c>
      <c r="G73" s="173">
        <f>K73+O73+S73+W73+AA73+AE73+AI73+AM73+AQ73</f>
        <v>0</v>
      </c>
      <c r="H73" s="173">
        <f>L73+P73+T73+X73+AB73+AF73+AJ73+AN73+AR73</f>
        <v>0</v>
      </c>
      <c r="I73" s="173">
        <f>M73+Q73+U73+Y73+AC73+AG73+AK73+AO73+AS73</f>
        <v>0</v>
      </c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</row>
    <row r="74" spans="1:45" ht="15.75" x14ac:dyDescent="0.25">
      <c r="A74" s="296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173">
        <f>J74+N74+R74+V74+Z74+AD74+AH74+AL74+AP74</f>
        <v>0</v>
      </c>
      <c r="G74" s="173">
        <f>K74+O74+S74+W74+AA74+AE74+AI74+AM74+AQ74</f>
        <v>0</v>
      </c>
      <c r="H74" s="173">
        <f>L74+P74+T74+X74+AB74+AF74+AJ74+AN74+AR74</f>
        <v>0</v>
      </c>
      <c r="I74" s="173">
        <f>M74+Q74+U74+Y74+AC74+AG74+AK74+AO74+AS74</f>
        <v>0</v>
      </c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</row>
    <row r="75" spans="1:45" ht="15.75" x14ac:dyDescent="0.25">
      <c r="A75" s="296"/>
      <c r="B75" s="13" t="s">
        <v>136</v>
      </c>
      <c r="C75" s="13" t="s">
        <v>137</v>
      </c>
      <c r="D75" s="13" t="s">
        <v>135</v>
      </c>
      <c r="E75" s="25" t="s">
        <v>52</v>
      </c>
      <c r="F75" s="173">
        <f>J75+N75+R75+V75+Z75+AD75+AH75+AL75+AP75</f>
        <v>0</v>
      </c>
      <c r="G75" s="173">
        <f>K75+O75+S75+W75+AA75+AE75+AI75+AM75+AQ75</f>
        <v>0</v>
      </c>
      <c r="H75" s="173">
        <f>L75+P75+T75+X75+AB75+AF75+AJ75+AN75+AR75</f>
        <v>20</v>
      </c>
      <c r="I75" s="173">
        <f>M75+Q75+U75+Y75+AC75+AG75+AK75+AO75+AS75</f>
        <v>1600</v>
      </c>
      <c r="J75" s="173"/>
      <c r="K75" s="173"/>
      <c r="L75" s="173"/>
      <c r="M75" s="173"/>
      <c r="N75" s="173"/>
      <c r="O75" s="173"/>
      <c r="P75" s="173"/>
      <c r="Q75" s="173"/>
      <c r="R75" s="173">
        <v>0</v>
      </c>
      <c r="S75" s="173">
        <v>0</v>
      </c>
      <c r="T75" s="173">
        <v>20</v>
      </c>
      <c r="U75" s="173">
        <v>1600</v>
      </c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</row>
    <row r="76" spans="1:45" ht="15.75" x14ac:dyDescent="0.25">
      <c r="A76" s="296"/>
      <c r="B76" s="13" t="s">
        <v>136</v>
      </c>
      <c r="C76" s="13" t="s">
        <v>138</v>
      </c>
      <c r="D76" s="13" t="s">
        <v>135</v>
      </c>
      <c r="E76" s="25" t="s">
        <v>52</v>
      </c>
      <c r="F76" s="173">
        <f>J76+N76+R76+V76+Z76+AD76+AH76+AL76+AP76</f>
        <v>0</v>
      </c>
      <c r="G76" s="173">
        <f>K76+O76+S76+W76+AA76+AE76+AI76+AM76+AQ76</f>
        <v>0</v>
      </c>
      <c r="H76" s="173">
        <f>L76+P76+T76+X76+AB76+AF76+AJ76+AN76+AR76</f>
        <v>0</v>
      </c>
      <c r="I76" s="173">
        <f>M76+Q76+U76+Y76+AC76+AG76+AK76+AO76+AS76</f>
        <v>0</v>
      </c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</row>
    <row r="77" spans="1:45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173">
        <f>J77+N77+R77+V77+Z77+AD77+AH77+AL77+AP77</f>
        <v>5030</v>
      </c>
      <c r="G77" s="173">
        <f>K77+O77+S77+W77+AA77+AE77+AI77+AM77+AQ77</f>
        <v>11270</v>
      </c>
      <c r="H77" s="173">
        <f>L77+P77+T77+X77+AB77+AF77+AJ77+AN77+AR77</f>
        <v>1450</v>
      </c>
      <c r="I77" s="173">
        <f>M77+Q77+U77+Y77+AC77+AG77+AK77+AO77+AS77</f>
        <v>2942.5</v>
      </c>
      <c r="J77" s="173"/>
      <c r="K77" s="173"/>
      <c r="L77" s="173"/>
      <c r="M77" s="173"/>
      <c r="N77" s="173"/>
      <c r="O77" s="173"/>
      <c r="P77" s="173"/>
      <c r="Q77" s="173"/>
      <c r="R77" s="173">
        <v>1300</v>
      </c>
      <c r="S77" s="173">
        <v>3900</v>
      </c>
      <c r="T77" s="173">
        <v>300</v>
      </c>
      <c r="U77" s="173">
        <v>900</v>
      </c>
      <c r="V77" s="173">
        <v>990</v>
      </c>
      <c r="W77" s="173">
        <v>1353</v>
      </c>
      <c r="X77" s="173">
        <v>250</v>
      </c>
      <c r="Y77" s="173">
        <v>342.5</v>
      </c>
      <c r="Z77" s="173"/>
      <c r="AA77" s="173"/>
      <c r="AB77" s="173">
        <v>300</v>
      </c>
      <c r="AC77" s="173">
        <v>500</v>
      </c>
      <c r="AD77" s="173">
        <v>100</v>
      </c>
      <c r="AE77" s="173">
        <v>500</v>
      </c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>
        <v>2640</v>
      </c>
      <c r="AQ77" s="173">
        <v>5517</v>
      </c>
      <c r="AR77" s="173">
        <v>600</v>
      </c>
      <c r="AS77" s="173">
        <v>1200</v>
      </c>
    </row>
    <row r="78" spans="1:45" ht="15.75" x14ac:dyDescent="0.25">
      <c r="A78" s="296"/>
      <c r="B78" s="5" t="s">
        <v>142</v>
      </c>
      <c r="C78" s="6" t="s">
        <v>143</v>
      </c>
      <c r="D78" s="6" t="s">
        <v>141</v>
      </c>
      <c r="E78" s="33" t="s">
        <v>18</v>
      </c>
      <c r="F78" s="173">
        <f>J78+N78+R78+V78+Z78+AD78+AH78+AL78+AP78</f>
        <v>640</v>
      </c>
      <c r="G78" s="173">
        <f>K78+O78+S78+W78+AA78+AE78+AI78+AM78+AQ78</f>
        <v>1216</v>
      </c>
      <c r="H78" s="173">
        <f>L78+P78+T78+X78+AB78+AF78+AJ78+AN78+AR78</f>
        <v>1020</v>
      </c>
      <c r="I78" s="173">
        <f>M78+Q78+U78+Y78+AC78+AG78+AK78+AO78+AS78</f>
        <v>1292</v>
      </c>
      <c r="J78" s="173"/>
      <c r="K78" s="173"/>
      <c r="L78" s="173"/>
      <c r="M78" s="173"/>
      <c r="N78" s="173">
        <v>640</v>
      </c>
      <c r="O78" s="173">
        <v>1216</v>
      </c>
      <c r="P78" s="173">
        <v>1020</v>
      </c>
      <c r="Q78" s="173">
        <v>1292</v>
      </c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</row>
    <row r="79" spans="1:45" ht="15.75" x14ac:dyDescent="0.25">
      <c r="A79" s="296"/>
      <c r="B79" s="5" t="s">
        <v>142</v>
      </c>
      <c r="C79" s="6" t="s">
        <v>144</v>
      </c>
      <c r="D79" s="6" t="s">
        <v>141</v>
      </c>
      <c r="E79" s="27" t="s">
        <v>10</v>
      </c>
      <c r="F79" s="173">
        <f>J79+N79+R79+V79+Z79+AD79+AH79+AL79+AP79</f>
        <v>0</v>
      </c>
      <c r="G79" s="173">
        <f>K79+O79+S79+W79+AA79+AE79+AI79+AM79+AQ79</f>
        <v>0</v>
      </c>
      <c r="H79" s="173">
        <f>L79+P79+T79+X79+AB79+AF79+AJ79+AN79+AR79</f>
        <v>200</v>
      </c>
      <c r="I79" s="173">
        <f>M79+Q79+U79+Y79+AC79+AG79+AK79+AO79+AS79</f>
        <v>286</v>
      </c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>
        <v>0</v>
      </c>
      <c r="AI79" s="173">
        <v>0</v>
      </c>
      <c r="AJ79" s="173">
        <v>200</v>
      </c>
      <c r="AK79" s="173">
        <v>286</v>
      </c>
      <c r="AL79" s="173"/>
      <c r="AM79" s="173"/>
      <c r="AN79" s="173"/>
      <c r="AO79" s="173"/>
      <c r="AP79" s="173"/>
      <c r="AQ79" s="173"/>
      <c r="AR79" s="173"/>
      <c r="AS79" s="173"/>
    </row>
    <row r="80" spans="1:45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173">
        <f>J80+N80+R80+V80+Z80+AD80+AH80+AL80+AP80</f>
        <v>168</v>
      </c>
      <c r="G80" s="173">
        <f>K80+O80+S80+W80+AA80+AE80+AI80+AM80+AQ80</f>
        <v>2418</v>
      </c>
      <c r="H80" s="173">
        <f>L80+P80+T80+X80+AB80+AF80+AJ80+AN80+AR80</f>
        <v>112</v>
      </c>
      <c r="I80" s="173">
        <f>M80+Q80+U80+Y80+AC80+AG80+AK80+AO80+AS80</f>
        <v>1612.8</v>
      </c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>
        <v>168</v>
      </c>
      <c r="AQ80" s="173">
        <v>2418</v>
      </c>
      <c r="AR80" s="173">
        <v>112</v>
      </c>
      <c r="AS80" s="173">
        <v>1612.8</v>
      </c>
    </row>
    <row r="81" spans="1:45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173">
        <f>J81+N81+R81+V81+Z81+AD81+AH81+AL81+AP81</f>
        <v>398</v>
      </c>
      <c r="G81" s="173">
        <f>K81+O81+S81+W81+AA81+AE81+AI81+AM81+AQ81</f>
        <v>20933</v>
      </c>
      <c r="H81" s="173">
        <f>L81+P81+T81+X81+AB81+AF81+AJ81+AN81+AR81</f>
        <v>292</v>
      </c>
      <c r="I81" s="173">
        <f>M81+Q81+U81+Y81+AC81+AG81+AK81+AO81+AS81</f>
        <v>13900</v>
      </c>
      <c r="J81" s="173">
        <v>30</v>
      </c>
      <c r="K81" s="173">
        <v>1260</v>
      </c>
      <c r="L81" s="173">
        <v>60</v>
      </c>
      <c r="M81" s="173">
        <v>2520</v>
      </c>
      <c r="N81" s="173"/>
      <c r="O81" s="173"/>
      <c r="P81" s="173">
        <v>72</v>
      </c>
      <c r="Q81" s="173">
        <v>3240</v>
      </c>
      <c r="R81" s="173">
        <v>11</v>
      </c>
      <c r="S81" s="173">
        <v>495</v>
      </c>
      <c r="T81" s="173">
        <v>50</v>
      </c>
      <c r="U81" s="173">
        <v>2250</v>
      </c>
      <c r="V81" s="173">
        <v>20</v>
      </c>
      <c r="W81" s="173">
        <v>980</v>
      </c>
      <c r="X81" s="173">
        <v>10</v>
      </c>
      <c r="Y81" s="173">
        <v>490</v>
      </c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>
        <v>337</v>
      </c>
      <c r="AQ81" s="173">
        <v>18198</v>
      </c>
      <c r="AR81" s="173">
        <v>100</v>
      </c>
      <c r="AS81" s="173">
        <v>5400</v>
      </c>
    </row>
    <row r="82" spans="1:45" ht="15.75" x14ac:dyDescent="0.25">
      <c r="A82" s="313"/>
      <c r="B82" s="5" t="s">
        <v>149</v>
      </c>
      <c r="C82" s="6" t="s">
        <v>74</v>
      </c>
      <c r="D82" s="6" t="s">
        <v>72</v>
      </c>
      <c r="E82" s="33" t="s">
        <v>18</v>
      </c>
      <c r="F82" s="173">
        <f>J82+N82+R82+V82+Z82+AD82+AH82+AL82+AP82</f>
        <v>8534</v>
      </c>
      <c r="G82" s="173">
        <f>K82+O82+S82+W82+AA82+AE82+AI82+AM82+AQ82</f>
        <v>6388.05</v>
      </c>
      <c r="H82" s="173">
        <f>L82+P82+T82+X82+AB82+AF82+AJ82+AN82+AR82</f>
        <v>2400</v>
      </c>
      <c r="I82" s="173">
        <f>M82+Q82+U82+Y82+AC82+AG82+AK82+AO82+AS82</f>
        <v>1702</v>
      </c>
      <c r="J82" s="173"/>
      <c r="K82" s="173"/>
      <c r="L82" s="173"/>
      <c r="M82" s="173"/>
      <c r="N82" s="173">
        <v>5350</v>
      </c>
      <c r="O82" s="173">
        <v>4144</v>
      </c>
      <c r="P82" s="173">
        <v>1500</v>
      </c>
      <c r="Q82" s="173">
        <v>772</v>
      </c>
      <c r="R82" s="173">
        <v>720</v>
      </c>
      <c r="S82" s="173">
        <v>360</v>
      </c>
      <c r="T82" s="173">
        <v>500</v>
      </c>
      <c r="U82" s="173">
        <v>250</v>
      </c>
      <c r="V82" s="173">
        <v>714</v>
      </c>
      <c r="W82" s="173">
        <v>434.05</v>
      </c>
      <c r="X82" s="173">
        <v>250</v>
      </c>
      <c r="Y82" s="173">
        <v>150</v>
      </c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>
        <v>1500</v>
      </c>
      <c r="AM82" s="173">
        <v>1200</v>
      </c>
      <c r="AN82" s="173">
        <v>100</v>
      </c>
      <c r="AO82" s="173">
        <v>30</v>
      </c>
      <c r="AP82" s="173">
        <v>250</v>
      </c>
      <c r="AQ82" s="173">
        <v>250</v>
      </c>
      <c r="AR82" s="173">
        <v>50</v>
      </c>
      <c r="AS82" s="173">
        <v>500</v>
      </c>
    </row>
    <row r="83" spans="1:45" ht="15.75" x14ac:dyDescent="0.25">
      <c r="A83" s="313"/>
      <c r="B83" s="5" t="s">
        <v>149</v>
      </c>
      <c r="C83" s="50" t="s">
        <v>150</v>
      </c>
      <c r="D83" s="6" t="s">
        <v>72</v>
      </c>
      <c r="E83" s="33" t="s">
        <v>18</v>
      </c>
      <c r="F83" s="173">
        <f>J83+N83+R83+V83+Z83+AD83+AH83+AL83+AP83</f>
        <v>27277</v>
      </c>
      <c r="G83" s="173">
        <f>K83+O83+S83+W83+AA83+AE83+AI83+AM83+AQ83</f>
        <v>40642</v>
      </c>
      <c r="H83" s="173">
        <f>L83+P83+T83+X83+AB83+AF83+AJ83+AN83+AR83</f>
        <v>3400</v>
      </c>
      <c r="I83" s="173">
        <f>M83+Q83+U83+Y83+AC83+AG83+AK83+AO83+AS83</f>
        <v>2452</v>
      </c>
      <c r="J83" s="173"/>
      <c r="K83" s="173"/>
      <c r="L83" s="173"/>
      <c r="M83" s="173"/>
      <c r="N83" s="173">
        <v>1170</v>
      </c>
      <c r="O83" s="173">
        <v>1239</v>
      </c>
      <c r="P83" s="173">
        <v>1800</v>
      </c>
      <c r="Q83" s="173">
        <v>1234</v>
      </c>
      <c r="R83" s="173">
        <v>7700</v>
      </c>
      <c r="S83" s="173">
        <v>7700</v>
      </c>
      <c r="T83" s="173">
        <v>700</v>
      </c>
      <c r="U83" s="173">
        <v>700</v>
      </c>
      <c r="V83" s="173">
        <v>3287</v>
      </c>
      <c r="W83" s="173">
        <v>1841</v>
      </c>
      <c r="X83" s="173">
        <v>600</v>
      </c>
      <c r="Y83" s="173">
        <v>336</v>
      </c>
      <c r="Z83" s="173">
        <v>8180</v>
      </c>
      <c r="AA83" s="173">
        <v>23773</v>
      </c>
      <c r="AB83" s="173"/>
      <c r="AC83" s="173"/>
      <c r="AD83" s="173"/>
      <c r="AE83" s="173"/>
      <c r="AF83" s="173"/>
      <c r="AG83" s="173"/>
      <c r="AH83" s="173">
        <v>5940</v>
      </c>
      <c r="AI83" s="173">
        <v>4989</v>
      </c>
      <c r="AJ83" s="173">
        <v>200</v>
      </c>
      <c r="AK83" s="173">
        <v>152</v>
      </c>
      <c r="AL83" s="173">
        <v>1000</v>
      </c>
      <c r="AM83" s="173">
        <v>1100</v>
      </c>
      <c r="AN83" s="173">
        <v>100</v>
      </c>
      <c r="AO83" s="173">
        <v>30</v>
      </c>
      <c r="AP83" s="173"/>
      <c r="AQ83" s="173"/>
      <c r="AR83" s="173"/>
      <c r="AS83" s="173"/>
    </row>
    <row r="84" spans="1:45" ht="15.75" x14ac:dyDescent="0.25">
      <c r="A84" s="313"/>
      <c r="B84" s="52" t="s">
        <v>149</v>
      </c>
      <c r="C84" s="64" t="s">
        <v>498</v>
      </c>
      <c r="D84" s="6" t="s">
        <v>72</v>
      </c>
      <c r="E84" s="27" t="s">
        <v>10</v>
      </c>
      <c r="F84" s="173">
        <f>J84+N84+R84+V84+Z84+AD84+AH84+AL84+AP84</f>
        <v>0</v>
      </c>
      <c r="G84" s="173">
        <f>K84+O84+S84+W84+AA84+AE84+AI84+AM84+AQ84</f>
        <v>0</v>
      </c>
      <c r="H84" s="173">
        <f>L84+P84+T84+X84+AB84+AF84+AJ84+AN84+AR84</f>
        <v>0</v>
      </c>
      <c r="I84" s="173">
        <f>M84+Q84+U84+Y84+AC84+AG84+AK84+AO84+AS84</f>
        <v>0</v>
      </c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</row>
    <row r="85" spans="1:45" ht="15.75" x14ac:dyDescent="0.25">
      <c r="A85" s="313"/>
      <c r="B85" s="52" t="s">
        <v>149</v>
      </c>
      <c r="C85" s="64" t="s">
        <v>499</v>
      </c>
      <c r="D85" s="6" t="s">
        <v>72</v>
      </c>
      <c r="E85" s="27" t="s">
        <v>10</v>
      </c>
      <c r="F85" s="173">
        <f>J85+N85+R85+V85+Z85+AD85+AH85+AL85+AP85</f>
        <v>0</v>
      </c>
      <c r="G85" s="173">
        <f>K85+O85+S85+W85+AA85+AE85+AI85+AM85+AQ85</f>
        <v>0</v>
      </c>
      <c r="H85" s="173">
        <f>L85+P85+T85+X85+AB85+AF85+AJ85+AN85+AR85</f>
        <v>0</v>
      </c>
      <c r="I85" s="173">
        <f>M85+Q85+U85+Y85+AC85+AG85+AK85+AO85+AS85</f>
        <v>0</v>
      </c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</row>
    <row r="86" spans="1:45" ht="15.75" x14ac:dyDescent="0.25">
      <c r="A86" s="312"/>
      <c r="B86" s="52" t="s">
        <v>149</v>
      </c>
      <c r="C86" s="64" t="s">
        <v>500</v>
      </c>
      <c r="D86" s="6" t="s">
        <v>72</v>
      </c>
      <c r="E86" s="27" t="s">
        <v>10</v>
      </c>
      <c r="F86" s="173">
        <f>J86+N86+R86+V86+Z86+AD86+AH86+AL86+AP86</f>
        <v>0</v>
      </c>
      <c r="G86" s="173">
        <f>K86+O86+S86+W86+AA86+AE86+AI86+AM86+AQ86</f>
        <v>0</v>
      </c>
      <c r="H86" s="173">
        <f>L86+P86+T86+X86+AB86+AF86+AJ86+AN86+AR86</f>
        <v>0</v>
      </c>
      <c r="I86" s="173">
        <f>M86+Q86+U86+Y86+AC86+AG86+AK86+AO86+AS86</f>
        <v>0</v>
      </c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</row>
    <row r="87" spans="1:45" ht="15.75" x14ac:dyDescent="0.25">
      <c r="A87" s="296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173">
        <f>J87+N87+R87+V87+Z87+AD87+AH87+AL87+AP87</f>
        <v>0</v>
      </c>
      <c r="G87" s="173">
        <f>K87+O87+S87+W87+AA87+AE87+AI87+AM87+AQ87</f>
        <v>0</v>
      </c>
      <c r="H87" s="173">
        <f>L87+P87+T87+X87+AB87+AF87+AJ87+AN87+AR87</f>
        <v>0</v>
      </c>
      <c r="I87" s="173">
        <f>M87+Q87+U87+Y87+AC87+AG87+AK87+AO87+AS87</f>
        <v>0</v>
      </c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</row>
    <row r="88" spans="1:45" ht="15.75" x14ac:dyDescent="0.25">
      <c r="A88" s="296"/>
      <c r="B88" s="13" t="s">
        <v>154</v>
      </c>
      <c r="C88" s="13" t="s">
        <v>155</v>
      </c>
      <c r="D88" s="6" t="s">
        <v>153</v>
      </c>
      <c r="E88" s="25" t="s">
        <v>10</v>
      </c>
      <c r="F88" s="173">
        <f>J88+N88+R88+V88+Z88+AD88+AH88+AL88+AP88</f>
        <v>0</v>
      </c>
      <c r="G88" s="173">
        <f>K88+O88+S88+W88+AA88+AE88+AI88+AM88+AQ88</f>
        <v>0</v>
      </c>
      <c r="H88" s="173">
        <f>L88+P88+T88+X88+AB88+AF88+AJ88+AN88+AR88</f>
        <v>0</v>
      </c>
      <c r="I88" s="173">
        <f>M88+Q88+U88+Y88+AC88+AG88+AK88+AO88+AS88</f>
        <v>0</v>
      </c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</row>
    <row r="89" spans="1:45" ht="15.75" x14ac:dyDescent="0.25">
      <c r="A89" s="296"/>
      <c r="B89" s="13" t="s">
        <v>154</v>
      </c>
      <c r="C89" s="13" t="s">
        <v>156</v>
      </c>
      <c r="D89" s="6" t="s">
        <v>153</v>
      </c>
      <c r="E89" s="25" t="s">
        <v>10</v>
      </c>
      <c r="F89" s="173">
        <f>J89+N89+R89+V89+Z89+AD89+AH89+AL89+AP89</f>
        <v>0</v>
      </c>
      <c r="G89" s="173">
        <f>K89+O89+S89+W89+AA89+AE89+AI89+AM89+AQ89</f>
        <v>0</v>
      </c>
      <c r="H89" s="173">
        <f>L89+P89+T89+X89+AB89+AF89+AJ89+AN89+AR89</f>
        <v>0</v>
      </c>
      <c r="I89" s="173">
        <f>M89+Q89+U89+Y89+AC89+AG89+AK89+AO89+AS89</f>
        <v>0</v>
      </c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</row>
    <row r="90" spans="1:45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173">
        <f>J90+N90+R90+V90+Z90+AD90+AH90+AL90+AP90</f>
        <v>840</v>
      </c>
      <c r="G90" s="173">
        <f>K90+O90+S90+W90+AA90+AE90+AI90+AM90+AQ90</f>
        <v>81984</v>
      </c>
      <c r="H90" s="173">
        <f>L90+P90+T90+X90+AB90+AF90+AJ90+AN90+AR90</f>
        <v>0</v>
      </c>
      <c r="I90" s="173">
        <f>M90+Q90+U90+Y90+AC90+AG90+AK90+AO90+AS90</f>
        <v>0</v>
      </c>
      <c r="J90" s="173"/>
      <c r="K90" s="173"/>
      <c r="L90" s="173"/>
      <c r="M90" s="173"/>
      <c r="N90" s="173"/>
      <c r="O90" s="173"/>
      <c r="P90" s="173"/>
      <c r="Q90" s="173"/>
      <c r="R90" s="173">
        <v>840</v>
      </c>
      <c r="S90" s="173">
        <v>81984</v>
      </c>
      <c r="T90" s="173">
        <v>0</v>
      </c>
      <c r="U90" s="173">
        <v>0</v>
      </c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</row>
    <row r="91" spans="1:45" ht="15.75" x14ac:dyDescent="0.25">
      <c r="A91" s="296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173">
        <f>J91+N91+R91+V91+Z91+AD91+AH91+AL91+AP91</f>
        <v>5687</v>
      </c>
      <c r="G91" s="173">
        <f>K91+O91+S91+W91+AA91+AE91+AI91+AM91+AQ91</f>
        <v>145307.5</v>
      </c>
      <c r="H91" s="173">
        <f>L91+P91+T91+X91+AB91+AF91+AJ91+AN91+AR91</f>
        <v>818</v>
      </c>
      <c r="I91" s="173">
        <f>M91+Q91+U91+Y91+AC91+AG91+AK91+AO91+AS91</f>
        <v>21163</v>
      </c>
      <c r="J91" s="173">
        <v>336</v>
      </c>
      <c r="K91" s="173">
        <v>8064</v>
      </c>
      <c r="L91" s="173">
        <v>100</v>
      </c>
      <c r="M91" s="173">
        <v>2400</v>
      </c>
      <c r="N91" s="173"/>
      <c r="O91" s="173"/>
      <c r="P91" s="173"/>
      <c r="Q91" s="173"/>
      <c r="R91" s="173">
        <v>22</v>
      </c>
      <c r="S91" s="173">
        <v>880</v>
      </c>
      <c r="T91" s="173">
        <v>200</v>
      </c>
      <c r="U91" s="173">
        <v>8000</v>
      </c>
      <c r="V91" s="173">
        <v>61</v>
      </c>
      <c r="W91" s="173">
        <v>1464</v>
      </c>
      <c r="X91" s="173">
        <v>128</v>
      </c>
      <c r="Y91" s="173">
        <v>3072</v>
      </c>
      <c r="Z91" s="173">
        <v>190</v>
      </c>
      <c r="AA91" s="173">
        <v>3604</v>
      </c>
      <c r="AB91" s="173"/>
      <c r="AC91" s="173"/>
      <c r="AD91" s="173">
        <v>3000</v>
      </c>
      <c r="AE91" s="173">
        <v>90000</v>
      </c>
      <c r="AF91" s="173"/>
      <c r="AG91" s="173"/>
      <c r="AH91" s="173">
        <v>796</v>
      </c>
      <c r="AI91" s="173">
        <v>15559</v>
      </c>
      <c r="AJ91" s="173">
        <v>60</v>
      </c>
      <c r="AK91" s="173">
        <v>1307</v>
      </c>
      <c r="AL91" s="173">
        <v>350</v>
      </c>
      <c r="AM91" s="173">
        <v>7976.5</v>
      </c>
      <c r="AN91" s="173">
        <v>30</v>
      </c>
      <c r="AO91" s="173">
        <v>684</v>
      </c>
      <c r="AP91" s="173">
        <v>932</v>
      </c>
      <c r="AQ91" s="173">
        <v>17760</v>
      </c>
      <c r="AR91" s="173">
        <v>300</v>
      </c>
      <c r="AS91" s="173">
        <v>5700</v>
      </c>
    </row>
    <row r="92" spans="1:45" ht="15.75" x14ac:dyDescent="0.25">
      <c r="A92" s="296"/>
      <c r="B92" s="8" t="s">
        <v>163</v>
      </c>
      <c r="C92" s="6" t="s">
        <v>164</v>
      </c>
      <c r="D92" s="6" t="s">
        <v>162</v>
      </c>
      <c r="E92" s="27" t="s">
        <v>10</v>
      </c>
      <c r="F92" s="173">
        <f>J92+N92+R92+V92+Z92+AD92+AH92+AL92+AP92</f>
        <v>11892</v>
      </c>
      <c r="G92" s="173">
        <f>K92+O92+S92+W92+AA92+AE92+AI92+AM92+AQ92</f>
        <v>493209.59999999998</v>
      </c>
      <c r="H92" s="173">
        <f>L92+P92+T92+X92+AB92+AF92+AJ92+AN92+AR92</f>
        <v>1600</v>
      </c>
      <c r="I92" s="173">
        <f>M92+Q92+U92+Y92+AC92+AG92+AK92+AO92+AS92</f>
        <v>64843.6</v>
      </c>
      <c r="J92" s="173">
        <v>412</v>
      </c>
      <c r="K92" s="173">
        <v>14008</v>
      </c>
      <c r="L92" s="173">
        <v>200</v>
      </c>
      <c r="M92" s="173">
        <v>6800</v>
      </c>
      <c r="N92" s="173">
        <v>860</v>
      </c>
      <c r="O92" s="173">
        <v>17448</v>
      </c>
      <c r="P92" s="173"/>
      <c r="Q92" s="173"/>
      <c r="R92" s="173">
        <v>9717</v>
      </c>
      <c r="S92" s="173">
        <v>437265</v>
      </c>
      <c r="T92" s="173">
        <v>1000</v>
      </c>
      <c r="U92" s="173">
        <v>45000</v>
      </c>
      <c r="V92" s="173">
        <v>143</v>
      </c>
      <c r="W92" s="173">
        <v>4433</v>
      </c>
      <c r="X92" s="173">
        <v>220</v>
      </c>
      <c r="Y92" s="173">
        <v>6820</v>
      </c>
      <c r="Z92" s="173"/>
      <c r="AA92" s="173"/>
      <c r="AB92" s="173">
        <v>100</v>
      </c>
      <c r="AC92" s="173">
        <v>4000</v>
      </c>
      <c r="AD92" s="173"/>
      <c r="AE92" s="173"/>
      <c r="AF92" s="173"/>
      <c r="AG92" s="173"/>
      <c r="AH92" s="173">
        <v>740</v>
      </c>
      <c r="AI92" s="173">
        <v>19440</v>
      </c>
      <c r="AJ92" s="173">
        <v>50</v>
      </c>
      <c r="AK92" s="173">
        <v>1350</v>
      </c>
      <c r="AL92" s="173">
        <v>20</v>
      </c>
      <c r="AM92" s="173">
        <v>615.6</v>
      </c>
      <c r="AN92" s="173">
        <v>30</v>
      </c>
      <c r="AO92" s="173">
        <v>873.6</v>
      </c>
      <c r="AP92" s="173"/>
      <c r="AQ92" s="173"/>
      <c r="AR92" s="173"/>
      <c r="AS92" s="173"/>
    </row>
    <row r="93" spans="1:45" ht="15.75" x14ac:dyDescent="0.25">
      <c r="A93" s="296"/>
      <c r="B93" s="8" t="s">
        <v>163</v>
      </c>
      <c r="C93" s="6" t="s">
        <v>165</v>
      </c>
      <c r="D93" s="6" t="s">
        <v>162</v>
      </c>
      <c r="E93" s="27" t="s">
        <v>10</v>
      </c>
      <c r="F93" s="173">
        <f>J93+N93+R93+V93+Z93+AD93+AH93+AL93+AP93</f>
        <v>0</v>
      </c>
      <c r="G93" s="173">
        <f>K93+O93+S93+W93+AA93+AE93+AI93+AM93+AQ93</f>
        <v>0</v>
      </c>
      <c r="H93" s="173">
        <f>L93+P93+T93+X93+AB93+AF93+AJ93+AN93+AR93</f>
        <v>0</v>
      </c>
      <c r="I93" s="173">
        <f>M93+Q93+U93+Y93+AC93+AG93+AK93+AO93+AS93</f>
        <v>0</v>
      </c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</row>
    <row r="94" spans="1:45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173">
        <f>J94+N94+R94+V94+Z94+AD94+AH94+AL94+AP94</f>
        <v>570</v>
      </c>
      <c r="G94" s="173">
        <f>K94+O94+S94+W94+AA94+AE94+AI94+AM94+AQ94</f>
        <v>65350</v>
      </c>
      <c r="H94" s="173">
        <f>L94+P94+T94+X94+AB94+AF94+AJ94+AN94+AR94</f>
        <v>154</v>
      </c>
      <c r="I94" s="173">
        <f>M94+Q94+U94+Y94+AC94+AG94+AK94+AO94+AS94</f>
        <v>16736</v>
      </c>
      <c r="J94" s="173">
        <v>10</v>
      </c>
      <c r="K94" s="173">
        <v>1090</v>
      </c>
      <c r="L94" s="173">
        <v>20</v>
      </c>
      <c r="M94" s="173">
        <v>2000</v>
      </c>
      <c r="N94" s="173">
        <v>80</v>
      </c>
      <c r="O94" s="173">
        <v>9878</v>
      </c>
      <c r="P94" s="173">
        <v>25</v>
      </c>
      <c r="Q94" s="173">
        <v>2374</v>
      </c>
      <c r="R94" s="173">
        <v>25</v>
      </c>
      <c r="S94" s="173">
        <v>2500</v>
      </c>
      <c r="T94" s="173">
        <v>30</v>
      </c>
      <c r="U94" s="173">
        <v>3000</v>
      </c>
      <c r="V94" s="173">
        <v>23</v>
      </c>
      <c r="W94" s="173">
        <v>2438</v>
      </c>
      <c r="X94" s="173">
        <v>14</v>
      </c>
      <c r="Y94" s="173">
        <v>1792</v>
      </c>
      <c r="Z94" s="173">
        <v>70</v>
      </c>
      <c r="AA94" s="173">
        <v>6940</v>
      </c>
      <c r="AB94" s="173"/>
      <c r="AC94" s="173"/>
      <c r="AD94" s="173">
        <v>50</v>
      </c>
      <c r="AE94" s="173">
        <v>5850</v>
      </c>
      <c r="AF94" s="173"/>
      <c r="AG94" s="173"/>
      <c r="AH94" s="173"/>
      <c r="AI94" s="173"/>
      <c r="AJ94" s="173">
        <v>5</v>
      </c>
      <c r="AK94" s="173">
        <v>530</v>
      </c>
      <c r="AL94" s="173">
        <v>40</v>
      </c>
      <c r="AM94" s="173">
        <v>5480</v>
      </c>
      <c r="AN94" s="173">
        <v>10</v>
      </c>
      <c r="AO94" s="173">
        <v>1340</v>
      </c>
      <c r="AP94" s="173">
        <v>272</v>
      </c>
      <c r="AQ94" s="173">
        <v>31174</v>
      </c>
      <c r="AR94" s="173">
        <v>50</v>
      </c>
      <c r="AS94" s="173">
        <v>5700</v>
      </c>
    </row>
    <row r="95" spans="1:45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173">
        <f>J95+N95+R95+V95+Z95+AD95+AH95+AL95+AP95</f>
        <v>4.6100000000000003</v>
      </c>
      <c r="G95" s="173">
        <f>K95+O95+S95+W95+AA95+AE95+AI95+AM95+AQ95</f>
        <v>11432</v>
      </c>
      <c r="H95" s="173">
        <f>L95+P95+T95+X95+AB95+AF95+AJ95+AN95+AR95</f>
        <v>0</v>
      </c>
      <c r="I95" s="173">
        <f>M95+Q95+U95+Y95+AC95+AG95+AK95+AO95+AS95</f>
        <v>0</v>
      </c>
      <c r="J95" s="173"/>
      <c r="K95" s="173"/>
      <c r="L95" s="173"/>
      <c r="M95" s="173"/>
      <c r="N95" s="173">
        <v>4.6100000000000003</v>
      </c>
      <c r="O95" s="173">
        <v>11432</v>
      </c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</row>
    <row r="96" spans="1:45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173">
        <f>J96+N96+R96+V96+Z96+AD96+AH96+AL96+AP96</f>
        <v>450</v>
      </c>
      <c r="G96" s="173">
        <f>K96+O96+S96+W96+AA96+AE96+AI96+AM96+AQ96</f>
        <v>57310</v>
      </c>
      <c r="H96" s="173">
        <f>L96+P96+T96+X96+AB96+AF96+AJ96+AN96+AR96</f>
        <v>120</v>
      </c>
      <c r="I96" s="173">
        <f>M96+Q96+U96+Y96+AC96+AG96+AK96+AO96+AS96</f>
        <v>15240</v>
      </c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>
        <v>450</v>
      </c>
      <c r="AQ96" s="173">
        <v>57310</v>
      </c>
      <c r="AR96" s="173">
        <v>120</v>
      </c>
      <c r="AS96" s="173">
        <v>15240</v>
      </c>
    </row>
    <row r="97" spans="1:45" ht="15.75" x14ac:dyDescent="0.25">
      <c r="A97" s="296"/>
      <c r="B97" s="5" t="s">
        <v>175</v>
      </c>
      <c r="C97" s="6" t="s">
        <v>511</v>
      </c>
      <c r="D97" s="5" t="s">
        <v>173</v>
      </c>
      <c r="E97" s="27" t="s">
        <v>174</v>
      </c>
      <c r="F97" s="173">
        <f>J97+N97+R97+V97+Z97+AD97+AH97+AL97+AP97</f>
        <v>2628</v>
      </c>
      <c r="G97" s="173">
        <f>K97+O97+S97+W97+AA97+AE97+AI97+AM97+AQ97</f>
        <v>84560</v>
      </c>
      <c r="H97" s="173">
        <f>L97+P97+T97+X97+AB97+AF97+AJ97+AN97+AR97</f>
        <v>120</v>
      </c>
      <c r="I97" s="173">
        <f>M97+Q97+U97+Y97+AC97+AG97+AK97+AO97+AS97</f>
        <v>2012</v>
      </c>
      <c r="J97" s="173"/>
      <c r="K97" s="173"/>
      <c r="L97" s="173"/>
      <c r="M97" s="173"/>
      <c r="N97" s="173"/>
      <c r="O97" s="173"/>
      <c r="P97" s="173"/>
      <c r="Q97" s="173"/>
      <c r="R97" s="173">
        <v>2305</v>
      </c>
      <c r="S97" s="173">
        <v>80214</v>
      </c>
      <c r="T97" s="173">
        <v>0</v>
      </c>
      <c r="U97" s="173">
        <v>0</v>
      </c>
      <c r="V97" s="173">
        <v>43</v>
      </c>
      <c r="W97" s="173">
        <v>722</v>
      </c>
      <c r="X97" s="173">
        <v>60</v>
      </c>
      <c r="Y97" s="173">
        <v>1006</v>
      </c>
      <c r="Z97" s="173"/>
      <c r="AA97" s="173"/>
      <c r="AB97" s="173"/>
      <c r="AC97" s="173"/>
      <c r="AD97" s="173"/>
      <c r="AE97" s="173"/>
      <c r="AF97" s="173"/>
      <c r="AG97" s="173"/>
      <c r="AH97" s="173">
        <v>80</v>
      </c>
      <c r="AI97" s="173">
        <v>1424</v>
      </c>
      <c r="AJ97" s="173">
        <v>60</v>
      </c>
      <c r="AK97" s="173">
        <v>1006</v>
      </c>
      <c r="AL97" s="173">
        <v>200</v>
      </c>
      <c r="AM97" s="173">
        <v>2200</v>
      </c>
      <c r="AN97" s="173"/>
      <c r="AO97" s="173"/>
      <c r="AP97" s="173"/>
      <c r="AQ97" s="173"/>
      <c r="AR97" s="173"/>
      <c r="AS97" s="173"/>
    </row>
    <row r="98" spans="1:45" ht="15.75" x14ac:dyDescent="0.25">
      <c r="A98" s="296"/>
      <c r="B98" s="5" t="s">
        <v>175</v>
      </c>
      <c r="C98" s="5" t="s">
        <v>512</v>
      </c>
      <c r="D98" s="5" t="s">
        <v>173</v>
      </c>
      <c r="E98" s="34" t="s">
        <v>174</v>
      </c>
      <c r="F98" s="173">
        <f>J98+N98+R98+V98+Z98+AD98+AH98+AL98+AP98</f>
        <v>0</v>
      </c>
      <c r="G98" s="173">
        <f>K98+O98+S98+W98+AA98+AE98+AI98+AM98+AQ98</f>
        <v>0</v>
      </c>
      <c r="H98" s="173">
        <f>L98+P98+T98+X98+AB98+AF98+AJ98+AN98+AR98</f>
        <v>0</v>
      </c>
      <c r="I98" s="173">
        <f>M98+Q98+U98+Y98+AC98+AG98+AK98+AO98+AS98</f>
        <v>0</v>
      </c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</row>
    <row r="99" spans="1:45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173">
        <f>J99+N99+R99+V99+Z99+AD99+AH99+AL99+AP99</f>
        <v>25</v>
      </c>
      <c r="G99" s="173">
        <f>K99+O99+S99+W99+AA99+AE99+AI99+AM99+AQ99</f>
        <v>750</v>
      </c>
      <c r="H99" s="173">
        <f>L99+P99+T99+X99+AB99+AF99+AJ99+AN99+AR99</f>
        <v>53</v>
      </c>
      <c r="I99" s="173">
        <f>M99+Q99+U99+Y99+AC99+AG99+AK99+AO99+AS99</f>
        <v>1812.35</v>
      </c>
      <c r="J99" s="173"/>
      <c r="K99" s="173"/>
      <c r="L99" s="173"/>
      <c r="M99" s="173"/>
      <c r="N99" s="173"/>
      <c r="O99" s="173"/>
      <c r="P99" s="173"/>
      <c r="Q99" s="173"/>
      <c r="R99" s="173">
        <v>25</v>
      </c>
      <c r="S99" s="173">
        <v>750</v>
      </c>
      <c r="T99" s="173">
        <v>50</v>
      </c>
      <c r="U99" s="173">
        <v>1500</v>
      </c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>
        <v>0</v>
      </c>
      <c r="AI99" s="173">
        <v>0</v>
      </c>
      <c r="AJ99" s="173">
        <v>3</v>
      </c>
      <c r="AK99" s="173">
        <v>312.35000000000002</v>
      </c>
      <c r="AL99" s="173"/>
      <c r="AM99" s="173"/>
      <c r="AN99" s="173"/>
      <c r="AO99" s="173"/>
      <c r="AP99" s="173"/>
      <c r="AQ99" s="173"/>
      <c r="AR99" s="173"/>
      <c r="AS99" s="173"/>
    </row>
    <row r="100" spans="1:45" ht="15.75" x14ac:dyDescent="0.25">
      <c r="A100" s="296"/>
      <c r="B100" s="5" t="s">
        <v>178</v>
      </c>
      <c r="C100" s="6" t="s">
        <v>179</v>
      </c>
      <c r="D100" s="6" t="s">
        <v>141</v>
      </c>
      <c r="E100" s="33" t="s">
        <v>18</v>
      </c>
      <c r="F100" s="173">
        <f>J100+N100+R100+V100+Z100+AD100+AH100+AL100+AP100</f>
        <v>916</v>
      </c>
      <c r="G100" s="173">
        <f>K100+O100+S100+W100+AA100+AE100+AI100+AM100+AQ100</f>
        <v>5937</v>
      </c>
      <c r="H100" s="173">
        <f>L100+P100+T100+X100+AB100+AF100+AJ100+AN100+AR100</f>
        <v>240</v>
      </c>
      <c r="I100" s="173">
        <f>M100+Q100+U100+Y100+AC100+AG100+AK100+AO100+AS100</f>
        <v>1671</v>
      </c>
      <c r="J100" s="173"/>
      <c r="K100" s="173"/>
      <c r="L100" s="173"/>
      <c r="M100" s="173"/>
      <c r="N100" s="173">
        <v>160</v>
      </c>
      <c r="O100" s="173">
        <v>672</v>
      </c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>
        <v>756</v>
      </c>
      <c r="AQ100" s="173">
        <v>5265</v>
      </c>
      <c r="AR100" s="173">
        <v>240</v>
      </c>
      <c r="AS100" s="173">
        <v>1671</v>
      </c>
    </row>
    <row r="101" spans="1:45" ht="15.75" x14ac:dyDescent="0.25">
      <c r="A101" s="296"/>
      <c r="B101" s="5" t="s">
        <v>178</v>
      </c>
      <c r="C101" s="6" t="s">
        <v>180</v>
      </c>
      <c r="D101" s="6" t="s">
        <v>141</v>
      </c>
      <c r="E101" s="27" t="s">
        <v>52</v>
      </c>
      <c r="F101" s="173">
        <f>J101+N101+R101+V101+Z101+AD101+AH101+AL101+AP101</f>
        <v>0</v>
      </c>
      <c r="G101" s="173">
        <f>K101+O101+S101+W101+AA101+AE101+AI101+AM101+AQ101</f>
        <v>0</v>
      </c>
      <c r="H101" s="173">
        <f>L101+P101+T101+X101+AB101+AF101+AJ101+AN101+AR101</f>
        <v>0</v>
      </c>
      <c r="I101" s="173">
        <f>M101+Q101+U101+Y101+AC101+AG101+AK101+AO101+AS101</f>
        <v>0</v>
      </c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</row>
    <row r="102" spans="1:45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173">
        <f>J102+N102+R102+V102+Z102+AD102+AH102+AL102+AP102</f>
        <v>0</v>
      </c>
      <c r="G102" s="173">
        <f>K102+O102+S102+W102+AA102+AE102+AI102+AM102+AQ102</f>
        <v>0</v>
      </c>
      <c r="H102" s="173">
        <f>L102+P102+T102+X102+AB102+AF102+AJ102+AN102+AR102</f>
        <v>0</v>
      </c>
      <c r="I102" s="173">
        <f>M102+Q102+U102+Y102+AC102+AG102+AK102+AO102+AS102</f>
        <v>0</v>
      </c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</row>
    <row r="103" spans="1:45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33" t="s">
        <v>18</v>
      </c>
      <c r="F103" s="173">
        <f>J103+N103+R103+V103+Z103+AD103+AH103+AL103+AP103</f>
        <v>0</v>
      </c>
      <c r="G103" s="173">
        <f>K103+O103+S103+W103+AA103+AE103+AI103+AM103+AQ103</f>
        <v>0</v>
      </c>
      <c r="H103" s="173">
        <f>L103+P103+T103+X103+AB103+AF103+AJ103+AN103+AR103</f>
        <v>0</v>
      </c>
      <c r="I103" s="173">
        <f>M103+Q103+U103+Y103+AC103+AG103+AK103+AO103+AS103</f>
        <v>0</v>
      </c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</row>
    <row r="104" spans="1:45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33" t="s">
        <v>18</v>
      </c>
      <c r="F104" s="173">
        <f>J104+N104+R104+V104+Z104+AD104+AH104+AL104+AP104</f>
        <v>74</v>
      </c>
      <c r="G104" s="173">
        <f>K104+O104+S104+W104+AA104+AE104+AI104+AM104+AQ104</f>
        <v>917</v>
      </c>
      <c r="H104" s="173">
        <f>L104+P104+T104+X104+AB104+AF104+AJ104+AN104+AR104</f>
        <v>0</v>
      </c>
      <c r="I104" s="173">
        <f>M104+Q104+U104+Y104+AC104+AG104+AK104+AO104+AS104</f>
        <v>0</v>
      </c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>
        <v>74</v>
      </c>
      <c r="AQ104" s="173">
        <v>917</v>
      </c>
      <c r="AR104" s="173">
        <v>0</v>
      </c>
      <c r="AS104" s="173">
        <v>0</v>
      </c>
    </row>
    <row r="105" spans="1:45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27" t="s">
        <v>52</v>
      </c>
      <c r="F105" s="173">
        <f>J105+N105+R105+V105+Z105+AD105+AH105+AL105+AP105</f>
        <v>0</v>
      </c>
      <c r="G105" s="173">
        <f>K105+O105+S105+W105+AA105+AE105+AI105+AM105+AQ105</f>
        <v>0</v>
      </c>
      <c r="H105" s="173">
        <f>L105+P105+T105+X105+AB105+AF105+AJ105+AN105+AR105</f>
        <v>0</v>
      </c>
      <c r="I105" s="173">
        <f>M105+Q105+U105+Y105+AC105+AG105+AK105+AO105+AS105</f>
        <v>0</v>
      </c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</row>
    <row r="106" spans="1:45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27" t="s">
        <v>10</v>
      </c>
      <c r="F106" s="173">
        <f>J106+N106+R106+V106+Z106+AD106+AH106+AL106+AP106</f>
        <v>0</v>
      </c>
      <c r="G106" s="173">
        <f>K106+O106+S106+W106+AA106+AE106+AI106+AM106+AQ106</f>
        <v>0</v>
      </c>
      <c r="H106" s="173">
        <f>L106+P106+T106+X106+AB106+AF106+AJ106+AN106+AR106</f>
        <v>0</v>
      </c>
      <c r="I106" s="173">
        <f>M106+Q106+U106+Y106+AC106+AG106+AK106+AO106+AS106</f>
        <v>0</v>
      </c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</row>
    <row r="107" spans="1:45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173">
        <f>J107+N107+R107+V107+Z107+AD107+AH107+AL107+AP107</f>
        <v>7316</v>
      </c>
      <c r="G107" s="173">
        <f>K107+O107+S107+W107+AA107+AE107+AI107+AM107+AQ107</f>
        <v>35918</v>
      </c>
      <c r="H107" s="173">
        <f>L107+P107+T107+X107+AB107+AF107+AJ107+AN107+AR107</f>
        <v>1450</v>
      </c>
      <c r="I107" s="173">
        <f>M107+Q107+U107+Y107+AC107+AG107+AK107+AO107+AS107</f>
        <v>6389.75</v>
      </c>
      <c r="J107" s="173">
        <v>86</v>
      </c>
      <c r="K107" s="173">
        <v>4300</v>
      </c>
      <c r="L107" s="173">
        <v>10</v>
      </c>
      <c r="M107" s="173">
        <v>500</v>
      </c>
      <c r="N107" s="173">
        <v>230</v>
      </c>
      <c r="O107" s="173">
        <v>910</v>
      </c>
      <c r="P107" s="173">
        <v>40</v>
      </c>
      <c r="Q107" s="173">
        <v>216</v>
      </c>
      <c r="R107" s="173">
        <v>1580</v>
      </c>
      <c r="S107" s="173">
        <v>3950</v>
      </c>
      <c r="T107" s="173">
        <v>300</v>
      </c>
      <c r="U107" s="173">
        <v>750</v>
      </c>
      <c r="V107" s="173">
        <v>210</v>
      </c>
      <c r="W107" s="173">
        <v>1092</v>
      </c>
      <c r="X107" s="173">
        <v>70</v>
      </c>
      <c r="Y107" s="173">
        <v>364</v>
      </c>
      <c r="Z107" s="173">
        <v>240</v>
      </c>
      <c r="AA107" s="173">
        <v>900</v>
      </c>
      <c r="AB107" s="173"/>
      <c r="AC107" s="173"/>
      <c r="AD107" s="173">
        <v>500</v>
      </c>
      <c r="AE107" s="173">
        <v>3000</v>
      </c>
      <c r="AF107" s="173"/>
      <c r="AG107" s="173"/>
      <c r="AH107" s="173">
        <v>40</v>
      </c>
      <c r="AI107" s="173">
        <v>1916</v>
      </c>
      <c r="AJ107" s="173">
        <v>10</v>
      </c>
      <c r="AK107" s="173">
        <v>43.75</v>
      </c>
      <c r="AL107" s="173">
        <v>140</v>
      </c>
      <c r="AM107" s="173">
        <v>812</v>
      </c>
      <c r="AN107" s="173">
        <v>20</v>
      </c>
      <c r="AO107" s="173">
        <v>116</v>
      </c>
      <c r="AP107" s="173">
        <v>4290</v>
      </c>
      <c r="AQ107" s="173">
        <v>19038</v>
      </c>
      <c r="AR107" s="173">
        <v>1000</v>
      </c>
      <c r="AS107" s="173">
        <v>4400</v>
      </c>
    </row>
    <row r="108" spans="1:45" ht="15.75" x14ac:dyDescent="0.25">
      <c r="A108" s="296"/>
      <c r="B108" s="13" t="s">
        <v>189</v>
      </c>
      <c r="C108" s="6" t="s">
        <v>190</v>
      </c>
      <c r="D108" s="6" t="s">
        <v>188</v>
      </c>
      <c r="E108" s="33" t="s">
        <v>18</v>
      </c>
      <c r="F108" s="173">
        <f>J108+N108+R108+V108+Z108+AD108+AH108+AL108+AP108</f>
        <v>0</v>
      </c>
      <c r="G108" s="173">
        <f>K108+O108+S108+W108+AA108+AE108+AI108+AM108+AQ108</f>
        <v>0</v>
      </c>
      <c r="H108" s="173">
        <f>L108+P108+T108+X108+AB108+AF108+AJ108+AN108+AR108</f>
        <v>0</v>
      </c>
      <c r="I108" s="173">
        <f>M108+Q108+U108+Y108+AC108+AG108+AK108+AO108+AS108</f>
        <v>0</v>
      </c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</row>
    <row r="109" spans="1:45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173">
        <f>J109+N109+R109+V109+Z109+AD109+AH109+AL109+AP109</f>
        <v>8430</v>
      </c>
      <c r="G109" s="173">
        <f>K109+O109+S109+W109+AA109+AE109+AI109+AM109+AQ109</f>
        <v>12645</v>
      </c>
      <c r="H109" s="173">
        <f>L109+P109+T109+X109+AB109+AF109+AJ109+AN109+AR109</f>
        <v>1000</v>
      </c>
      <c r="I109" s="173">
        <f>M109+Q109+U109+Y109+AC109+AG109+AK109+AO109+AS109</f>
        <v>1500</v>
      </c>
      <c r="J109" s="173"/>
      <c r="K109" s="173"/>
      <c r="L109" s="173"/>
      <c r="M109" s="173"/>
      <c r="N109" s="173"/>
      <c r="O109" s="173"/>
      <c r="P109" s="173"/>
      <c r="Q109" s="173"/>
      <c r="R109" s="173">
        <v>8430</v>
      </c>
      <c r="S109" s="173">
        <v>12645</v>
      </c>
      <c r="T109" s="173">
        <v>1000</v>
      </c>
      <c r="U109" s="173">
        <v>1500</v>
      </c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</row>
    <row r="110" spans="1:45" ht="15.75" x14ac:dyDescent="0.25">
      <c r="A110" s="296"/>
      <c r="B110" s="5" t="s">
        <v>193</v>
      </c>
      <c r="C110" s="6" t="s">
        <v>194</v>
      </c>
      <c r="D110" s="6" t="s">
        <v>162</v>
      </c>
      <c r="E110" s="27" t="s">
        <v>52</v>
      </c>
      <c r="F110" s="173">
        <f>J110+N110+R110+V110+Z110+AD110+AH110+AL110+AP110</f>
        <v>870</v>
      </c>
      <c r="G110" s="173">
        <f>K110+O110+S110+W110+AA110+AE110+AI110+AM110+AQ110</f>
        <v>12849</v>
      </c>
      <c r="H110" s="173">
        <f>L110+P110+T110+X110+AB110+AF110+AJ110+AN110+AR110</f>
        <v>1010</v>
      </c>
      <c r="I110" s="173">
        <f>M110+Q110+U110+Y110+AC110+AG110+AK110+AO110+AS110</f>
        <v>11597</v>
      </c>
      <c r="J110" s="173"/>
      <c r="K110" s="173"/>
      <c r="L110" s="173">
        <v>200</v>
      </c>
      <c r="M110" s="173">
        <v>8000</v>
      </c>
      <c r="N110" s="173">
        <v>230</v>
      </c>
      <c r="O110" s="173">
        <v>9010</v>
      </c>
      <c r="P110" s="173">
        <v>600</v>
      </c>
      <c r="Q110" s="173">
        <v>2340</v>
      </c>
      <c r="R110" s="173"/>
      <c r="S110" s="173"/>
      <c r="T110" s="173"/>
      <c r="U110" s="173"/>
      <c r="V110" s="173">
        <v>640</v>
      </c>
      <c r="W110" s="173">
        <v>3839</v>
      </c>
      <c r="X110" s="173">
        <v>210</v>
      </c>
      <c r="Y110" s="173">
        <v>1257</v>
      </c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</row>
    <row r="111" spans="1:45" ht="15.75" x14ac:dyDescent="0.25">
      <c r="A111" s="296"/>
      <c r="B111" s="5" t="s">
        <v>193</v>
      </c>
      <c r="C111" s="6" t="s">
        <v>195</v>
      </c>
      <c r="D111" s="6" t="s">
        <v>162</v>
      </c>
      <c r="E111" s="27" t="s">
        <v>10</v>
      </c>
      <c r="F111" s="173">
        <f>J111+N111+R111+V111+Z111+AD111+AH111+AL111+AP111</f>
        <v>25746</v>
      </c>
      <c r="G111" s="173">
        <f>K111+O111+S111+W111+AA111+AE111+AI111+AM111+AQ111</f>
        <v>454569</v>
      </c>
      <c r="H111" s="173">
        <f>L111+P111+T111+X111+AB111+AF111+AJ111+AN111+AR111</f>
        <v>10470</v>
      </c>
      <c r="I111" s="173">
        <f>M111+Q111+U111+Y111+AC111+AG111+AK111+AO111+AS111</f>
        <v>184503</v>
      </c>
      <c r="J111" s="173">
        <v>9500</v>
      </c>
      <c r="K111" s="173">
        <v>161500</v>
      </c>
      <c r="L111" s="173">
        <v>2000</v>
      </c>
      <c r="M111" s="173">
        <v>32000</v>
      </c>
      <c r="N111" s="173"/>
      <c r="O111" s="173"/>
      <c r="P111" s="173">
        <v>120</v>
      </c>
      <c r="Q111" s="173">
        <v>1604</v>
      </c>
      <c r="R111" s="173">
        <v>4006</v>
      </c>
      <c r="S111" s="173">
        <v>80120</v>
      </c>
      <c r="T111" s="173">
        <v>2000</v>
      </c>
      <c r="U111" s="173">
        <v>40000</v>
      </c>
      <c r="V111" s="173">
        <v>420</v>
      </c>
      <c r="W111" s="173">
        <v>8400</v>
      </c>
      <c r="X111" s="173">
        <v>140</v>
      </c>
      <c r="Y111" s="173">
        <v>2800</v>
      </c>
      <c r="Z111" s="173">
        <v>520</v>
      </c>
      <c r="AA111" s="173">
        <v>7321</v>
      </c>
      <c r="AB111" s="173"/>
      <c r="AC111" s="173"/>
      <c r="AD111" s="173"/>
      <c r="AE111" s="173"/>
      <c r="AF111" s="173"/>
      <c r="AG111" s="173"/>
      <c r="AH111" s="173">
        <v>0</v>
      </c>
      <c r="AI111" s="173">
        <v>0</v>
      </c>
      <c r="AJ111" s="173">
        <v>110</v>
      </c>
      <c r="AK111" s="173">
        <v>1619</v>
      </c>
      <c r="AL111" s="173">
        <v>200</v>
      </c>
      <c r="AM111" s="173">
        <v>3200</v>
      </c>
      <c r="AN111" s="173">
        <v>100</v>
      </c>
      <c r="AO111" s="173">
        <v>1600</v>
      </c>
      <c r="AP111" s="173">
        <v>11100</v>
      </c>
      <c r="AQ111" s="173">
        <v>194028</v>
      </c>
      <c r="AR111" s="173">
        <v>6000</v>
      </c>
      <c r="AS111" s="173">
        <v>104880</v>
      </c>
    </row>
    <row r="112" spans="1:45" ht="15.75" x14ac:dyDescent="0.25">
      <c r="A112" s="296"/>
      <c r="B112" s="5" t="s">
        <v>193</v>
      </c>
      <c r="C112" s="6" t="s">
        <v>196</v>
      </c>
      <c r="D112" s="6" t="s">
        <v>162</v>
      </c>
      <c r="E112" s="27" t="s">
        <v>10</v>
      </c>
      <c r="F112" s="173">
        <f>J112+N112+R112+V112+Z112+AD112+AH112+AL112+AP112</f>
        <v>24470</v>
      </c>
      <c r="G112" s="173">
        <f>K112+O112+S112+W112+AA112+AE112+AI112+AM112+AQ112</f>
        <v>454055</v>
      </c>
      <c r="H112" s="173">
        <f>L112+P112+T112+X112+AB112+AF112+AJ112+AN112+AR112</f>
        <v>7605</v>
      </c>
      <c r="I112" s="173">
        <f>M112+Q112+U112+Y112+AC112+AG112+AK112+AO112+AS112</f>
        <v>156115.5</v>
      </c>
      <c r="J112" s="173">
        <v>10000</v>
      </c>
      <c r="K112" s="173">
        <v>160000</v>
      </c>
      <c r="L112" s="173">
        <v>3000</v>
      </c>
      <c r="M112" s="173">
        <v>60000</v>
      </c>
      <c r="N112" s="173">
        <v>840</v>
      </c>
      <c r="O112" s="173">
        <v>12507</v>
      </c>
      <c r="P112" s="173"/>
      <c r="Q112" s="173"/>
      <c r="R112" s="173">
        <v>2635</v>
      </c>
      <c r="S112" s="173">
        <v>52700</v>
      </c>
      <c r="T112" s="173">
        <v>3000</v>
      </c>
      <c r="U112" s="173">
        <v>60000</v>
      </c>
      <c r="V112" s="173">
        <v>470</v>
      </c>
      <c r="W112" s="173">
        <v>10293</v>
      </c>
      <c r="X112" s="173">
        <v>155</v>
      </c>
      <c r="Y112" s="173">
        <v>3394.5</v>
      </c>
      <c r="Z112" s="173">
        <v>2465</v>
      </c>
      <c r="AA112" s="173">
        <v>39120</v>
      </c>
      <c r="AB112" s="173"/>
      <c r="AC112" s="173"/>
      <c r="AD112" s="173"/>
      <c r="AE112" s="173"/>
      <c r="AF112" s="173"/>
      <c r="AG112" s="173"/>
      <c r="AH112" s="173">
        <v>1110</v>
      </c>
      <c r="AI112" s="173">
        <v>17968</v>
      </c>
      <c r="AJ112" s="173">
        <v>350</v>
      </c>
      <c r="AK112" s="173">
        <v>5971</v>
      </c>
      <c r="AL112" s="173">
        <v>2500</v>
      </c>
      <c r="AM112" s="173">
        <v>51775</v>
      </c>
      <c r="AN112" s="173">
        <v>100</v>
      </c>
      <c r="AO112" s="173">
        <v>2100</v>
      </c>
      <c r="AP112" s="173">
        <v>4450</v>
      </c>
      <c r="AQ112" s="173">
        <v>109692</v>
      </c>
      <c r="AR112" s="173">
        <v>1000</v>
      </c>
      <c r="AS112" s="173">
        <v>24650</v>
      </c>
    </row>
    <row r="113" spans="1:45" ht="15.75" x14ac:dyDescent="0.25">
      <c r="A113" s="296"/>
      <c r="B113" s="5" t="s">
        <v>193</v>
      </c>
      <c r="C113" s="6" t="s">
        <v>197</v>
      </c>
      <c r="D113" s="6" t="s">
        <v>162</v>
      </c>
      <c r="E113" s="27" t="s">
        <v>10</v>
      </c>
      <c r="F113" s="173">
        <f>J113+N113+R113+V113+Z113+AD113+AH113+AL113+AP113</f>
        <v>13216</v>
      </c>
      <c r="G113" s="173">
        <f>K113+O113+S113+W113+AA113+AE113+AI113+AM113+AQ113</f>
        <v>283799</v>
      </c>
      <c r="H113" s="173">
        <f>L113+P113+T113+X113+AB113+AF113+AJ113+AN113+AR113</f>
        <v>4530</v>
      </c>
      <c r="I113" s="173">
        <f>M113+Q113+U113+Y113+AC113+AG113+AK113+AO113+AS113</f>
        <v>107102.26</v>
      </c>
      <c r="J113" s="173">
        <v>4200</v>
      </c>
      <c r="K113" s="173">
        <v>84000</v>
      </c>
      <c r="L113" s="173">
        <v>2000</v>
      </c>
      <c r="M113" s="173">
        <v>50000</v>
      </c>
      <c r="N113" s="173"/>
      <c r="O113" s="173"/>
      <c r="P113" s="173"/>
      <c r="Q113" s="173"/>
      <c r="R113" s="173">
        <v>4614</v>
      </c>
      <c r="S113" s="173">
        <v>101508</v>
      </c>
      <c r="T113" s="173">
        <v>2000</v>
      </c>
      <c r="U113" s="173">
        <v>44000</v>
      </c>
      <c r="V113" s="173">
        <v>1124</v>
      </c>
      <c r="W113" s="173">
        <v>30348</v>
      </c>
      <c r="X113" s="173">
        <v>280</v>
      </c>
      <c r="Y113" s="173">
        <v>7560</v>
      </c>
      <c r="Z113" s="173">
        <v>2180</v>
      </c>
      <c r="AA113" s="173">
        <v>42835</v>
      </c>
      <c r="AB113" s="173"/>
      <c r="AC113" s="173"/>
      <c r="AD113" s="173"/>
      <c r="AE113" s="173"/>
      <c r="AF113" s="173"/>
      <c r="AG113" s="173"/>
      <c r="AH113" s="173">
        <v>598</v>
      </c>
      <c r="AI113" s="173">
        <v>12283</v>
      </c>
      <c r="AJ113" s="173">
        <v>150</v>
      </c>
      <c r="AK113" s="173">
        <v>2842.26</v>
      </c>
      <c r="AL113" s="173">
        <v>500</v>
      </c>
      <c r="AM113" s="173">
        <v>12825</v>
      </c>
      <c r="AN113" s="173">
        <v>100</v>
      </c>
      <c r="AO113" s="173">
        <v>2700</v>
      </c>
      <c r="AP113" s="173"/>
      <c r="AQ113" s="173"/>
      <c r="AR113" s="173"/>
      <c r="AS113" s="173"/>
    </row>
    <row r="114" spans="1:45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173">
        <f>J114+N114+R114+V114+Z114+AD114+AH114+AL114+AP114</f>
        <v>5470</v>
      </c>
      <c r="G114" s="173">
        <f>K114+O114+S114+W114+AA114+AE114+AI114+AM114+AQ114</f>
        <v>526220</v>
      </c>
      <c r="H114" s="173">
        <f>L114+P114+T114+X114+AB114+AF114+AJ114+AN114+AR114</f>
        <v>500</v>
      </c>
      <c r="I114" s="173">
        <f>M114+Q114+U114+Y114+AC114+AG114+AK114+AO114+AS114</f>
        <v>65000</v>
      </c>
      <c r="J114" s="173">
        <v>170</v>
      </c>
      <c r="K114" s="173">
        <v>23120</v>
      </c>
      <c r="L114" s="173"/>
      <c r="M114" s="173"/>
      <c r="N114" s="173">
        <v>2000</v>
      </c>
      <c r="O114" s="173">
        <v>180000</v>
      </c>
      <c r="P114" s="173"/>
      <c r="Q114" s="173"/>
      <c r="R114" s="173">
        <v>0</v>
      </c>
      <c r="S114" s="173">
        <v>0</v>
      </c>
      <c r="T114" s="173">
        <v>500</v>
      </c>
      <c r="U114" s="173">
        <v>65000</v>
      </c>
      <c r="V114" s="173"/>
      <c r="W114" s="173"/>
      <c r="X114" s="173"/>
      <c r="Y114" s="173"/>
      <c r="Z114" s="173">
        <v>300</v>
      </c>
      <c r="AA114" s="173">
        <v>41100</v>
      </c>
      <c r="AB114" s="173"/>
      <c r="AC114" s="173"/>
      <c r="AD114" s="173">
        <v>3000</v>
      </c>
      <c r="AE114" s="173">
        <v>282000</v>
      </c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</row>
    <row r="115" spans="1:45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173">
        <f>J115+N115+R115+V115+Z115+AD115+AH115+AL115+AP115</f>
        <v>0</v>
      </c>
      <c r="G115" s="173">
        <f>K115+O115+S115+W115+AA115+AE115+AI115+AM115+AQ115</f>
        <v>0</v>
      </c>
      <c r="H115" s="173">
        <f>L115+P115+T115+X115+AB115+AF115+AJ115+AN115+AR115</f>
        <v>0</v>
      </c>
      <c r="I115" s="173">
        <f>M115+Q115+U115+Y115+AC115+AG115+AK115+AO115+AS115</f>
        <v>0</v>
      </c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</row>
    <row r="116" spans="1:45" ht="15.75" x14ac:dyDescent="0.25">
      <c r="A116" s="296"/>
      <c r="B116" s="5" t="s">
        <v>203</v>
      </c>
      <c r="C116" s="6" t="s">
        <v>204</v>
      </c>
      <c r="D116" s="13" t="s">
        <v>200</v>
      </c>
      <c r="E116" s="27" t="s">
        <v>10</v>
      </c>
      <c r="F116" s="173">
        <f>J116+N116+R116+V116+Z116+AD116+AH116+AL116+AP116</f>
        <v>1090</v>
      </c>
      <c r="G116" s="173">
        <f>K116+O116+S116+W116+AA116+AE116+AI116+AM116+AQ116</f>
        <v>29284</v>
      </c>
      <c r="H116" s="173">
        <f>L116+P116+T116+X116+AB116+AF116+AJ116+AN116+AR116</f>
        <v>2770</v>
      </c>
      <c r="I116" s="173">
        <f>M116+Q116+U116+Y116+AC116+AG116+AK116+AO116+AS116</f>
        <v>75265</v>
      </c>
      <c r="J116" s="173">
        <v>650</v>
      </c>
      <c r="K116" s="173">
        <v>18200</v>
      </c>
      <c r="L116" s="173">
        <v>1000</v>
      </c>
      <c r="M116" s="173">
        <v>25000</v>
      </c>
      <c r="N116" s="173">
        <v>300</v>
      </c>
      <c r="O116" s="173">
        <v>7164</v>
      </c>
      <c r="P116" s="173">
        <v>270</v>
      </c>
      <c r="Q116" s="173">
        <v>5265</v>
      </c>
      <c r="R116" s="173">
        <v>0</v>
      </c>
      <c r="S116" s="173">
        <v>0</v>
      </c>
      <c r="T116" s="173">
        <v>1500</v>
      </c>
      <c r="U116" s="173">
        <v>45000</v>
      </c>
      <c r="V116" s="173"/>
      <c r="W116" s="173"/>
      <c r="X116" s="173"/>
      <c r="Y116" s="173"/>
      <c r="Z116" s="173">
        <v>140</v>
      </c>
      <c r="AA116" s="173">
        <v>3920</v>
      </c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</row>
    <row r="117" spans="1:45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173">
        <f>J117+N117+R117+V117+Z117+AD117+AH117+AL117+AP117</f>
        <v>3578</v>
      </c>
      <c r="G117" s="173">
        <f>K117+O117+S117+W117+AA117+AE117+AI117+AM117+AQ117</f>
        <v>350002</v>
      </c>
      <c r="H117" s="173">
        <f>L117+P117+T117+X117+AB117+AF117+AJ117+AN117+AR117</f>
        <v>450</v>
      </c>
      <c r="I117" s="173">
        <f>M117+Q117+U117+Y117+AC117+AG117+AK117+AO117+AS117</f>
        <v>49050</v>
      </c>
      <c r="J117" s="173">
        <v>2500</v>
      </c>
      <c r="K117" s="173">
        <v>232500</v>
      </c>
      <c r="L117" s="173">
        <v>0</v>
      </c>
      <c r="M117" s="173">
        <v>0</v>
      </c>
      <c r="N117" s="173"/>
      <c r="O117" s="173"/>
      <c r="P117" s="173"/>
      <c r="Q117" s="173"/>
      <c r="R117" s="173">
        <v>278</v>
      </c>
      <c r="S117" s="173">
        <v>30302</v>
      </c>
      <c r="T117" s="173">
        <v>200</v>
      </c>
      <c r="U117" s="173">
        <v>21800</v>
      </c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>
        <v>800</v>
      </c>
      <c r="AQ117" s="173">
        <v>87200</v>
      </c>
      <c r="AR117" s="173">
        <v>250</v>
      </c>
      <c r="AS117" s="173">
        <v>27250</v>
      </c>
    </row>
    <row r="118" spans="1:45" ht="15.75" x14ac:dyDescent="0.25">
      <c r="A118" s="296"/>
      <c r="B118" s="5" t="s">
        <v>206</v>
      </c>
      <c r="C118" s="6" t="s">
        <v>207</v>
      </c>
      <c r="D118" s="13" t="s">
        <v>200</v>
      </c>
      <c r="E118" s="27" t="s">
        <v>10</v>
      </c>
      <c r="F118" s="173">
        <f>J118+N118+R118+V118+Z118+AD118+AH118+AL118+AP118</f>
        <v>0</v>
      </c>
      <c r="G118" s="173">
        <f>K118+O118+S118+W118+AA118+AE118+AI118+AM118+AQ118</f>
        <v>0</v>
      </c>
      <c r="H118" s="173">
        <f>L118+P118+T118+X118+AB118+AF118+AJ118+AN118+AR118</f>
        <v>0</v>
      </c>
      <c r="I118" s="173">
        <f>M118+Q118+U118+Y118+AC118+AG118+AK118+AO118+AS118</f>
        <v>0</v>
      </c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</row>
    <row r="119" spans="1:45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173">
        <f>J119+N119+R119+V119+Z119+AD119+AH119+AL119+AP119</f>
        <v>0</v>
      </c>
      <c r="G119" s="173">
        <f>K119+O119+S119+W119+AA119+AE119+AI119+AM119+AQ119</f>
        <v>0</v>
      </c>
      <c r="H119" s="173">
        <f>L119+P119+T119+X119+AB119+AF119+AJ119+AN119+AR119</f>
        <v>0</v>
      </c>
      <c r="I119" s="173">
        <f>M119+Q119+U119+Y119+AC119+AG119+AK119+AO119+AS119</f>
        <v>0</v>
      </c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</row>
    <row r="120" spans="1:45" ht="15.75" x14ac:dyDescent="0.25">
      <c r="A120" s="296"/>
      <c r="B120" s="5" t="s">
        <v>210</v>
      </c>
      <c r="C120" s="6" t="s">
        <v>211</v>
      </c>
      <c r="D120" s="13" t="s">
        <v>200</v>
      </c>
      <c r="E120" s="27" t="s">
        <v>10</v>
      </c>
      <c r="F120" s="173">
        <f>J120+N120+R120+V120+Z120+AD120+AH120+AL120+AP120</f>
        <v>50875</v>
      </c>
      <c r="G120" s="173">
        <f>K120+O120+S120+W120+AA120+AE120+AI120+AM120+AQ120</f>
        <v>1092878</v>
      </c>
      <c r="H120" s="173">
        <f>L120+P120+T120+X120+AB120+AF120+AJ120+AN120+AR120</f>
        <v>14124</v>
      </c>
      <c r="I120" s="173">
        <f>M120+Q120+U120+Y120+AC120+AG120+AK120+AO120+AS120</f>
        <v>253824</v>
      </c>
      <c r="J120" s="173">
        <v>14000</v>
      </c>
      <c r="K120" s="173">
        <v>315000</v>
      </c>
      <c r="L120" s="173">
        <v>2000</v>
      </c>
      <c r="M120" s="173">
        <v>5000</v>
      </c>
      <c r="N120" s="173">
        <v>1190</v>
      </c>
      <c r="O120" s="173">
        <v>28773</v>
      </c>
      <c r="P120" s="173">
        <v>1350</v>
      </c>
      <c r="Q120" s="173">
        <v>26176</v>
      </c>
      <c r="R120" s="173">
        <v>4925</v>
      </c>
      <c r="S120" s="173">
        <v>98500</v>
      </c>
      <c r="T120" s="173">
        <v>1000</v>
      </c>
      <c r="U120" s="173">
        <v>20000</v>
      </c>
      <c r="V120" s="173"/>
      <c r="W120" s="173"/>
      <c r="X120" s="173">
        <v>774</v>
      </c>
      <c r="Y120" s="173">
        <v>19198</v>
      </c>
      <c r="Z120" s="173">
        <v>4100</v>
      </c>
      <c r="AA120" s="173">
        <v>83927</v>
      </c>
      <c r="AB120" s="173"/>
      <c r="AC120" s="173"/>
      <c r="AD120" s="173">
        <v>2000</v>
      </c>
      <c r="AE120" s="173">
        <v>54000</v>
      </c>
      <c r="AF120" s="173"/>
      <c r="AG120" s="173"/>
      <c r="AH120" s="173">
        <v>1090</v>
      </c>
      <c r="AI120" s="173">
        <v>24194</v>
      </c>
      <c r="AJ120" s="173">
        <v>500</v>
      </c>
      <c r="AK120" s="173">
        <v>11125</v>
      </c>
      <c r="AL120" s="173">
        <v>1570</v>
      </c>
      <c r="AM120" s="173">
        <v>37680</v>
      </c>
      <c r="AN120" s="173">
        <v>500</v>
      </c>
      <c r="AO120" s="173">
        <v>12325</v>
      </c>
      <c r="AP120" s="173">
        <v>22000</v>
      </c>
      <c r="AQ120" s="173">
        <v>450804</v>
      </c>
      <c r="AR120" s="173">
        <v>8000</v>
      </c>
      <c r="AS120" s="173">
        <v>160000</v>
      </c>
    </row>
    <row r="121" spans="1:45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173">
        <f>J121+N121+R121+V121+Z121+AD121+AH121+AL121+AP121</f>
        <v>0</v>
      </c>
      <c r="G121" s="173">
        <f>K121+O121+S121+W121+AA121+AE121+AI121+AM121+AQ121</f>
        <v>0</v>
      </c>
      <c r="H121" s="173">
        <f>L121+P121+T121+X121+AB121+AF121+AJ121+AN121+AR121</f>
        <v>0</v>
      </c>
      <c r="I121" s="173">
        <f>M121+Q121+U121+Y121+AC121+AG121+AK121+AO121+AS121</f>
        <v>0</v>
      </c>
      <c r="J121" s="173"/>
      <c r="K121" s="173"/>
      <c r="L121" s="173">
        <v>0</v>
      </c>
      <c r="M121" s="173">
        <v>0</v>
      </c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</row>
    <row r="122" spans="1:45" ht="15.75" x14ac:dyDescent="0.25">
      <c r="A122" s="296"/>
      <c r="B122" s="5" t="s">
        <v>215</v>
      </c>
      <c r="C122" s="6" t="s">
        <v>216</v>
      </c>
      <c r="D122" s="6" t="s">
        <v>214</v>
      </c>
      <c r="E122" s="27" t="s">
        <v>10</v>
      </c>
      <c r="F122" s="173">
        <f>J122+N122+R122+V122+Z122+AD122+AH122+AL122+AP122</f>
        <v>956</v>
      </c>
      <c r="G122" s="173">
        <f>K122+O122+S122+W122+AA122+AE122+AI122+AM122+AQ122</f>
        <v>26188</v>
      </c>
      <c r="H122" s="173">
        <f>L122+P122+T122+X122+AB122+AF122+AJ122+AN122+AR122</f>
        <v>520</v>
      </c>
      <c r="I122" s="173">
        <f>M122+Q122+U122+Y122+AC122+AG122+AK122+AO122+AS122</f>
        <v>11959</v>
      </c>
      <c r="J122" s="173">
        <v>250</v>
      </c>
      <c r="K122" s="173">
        <v>10000</v>
      </c>
      <c r="L122" s="173">
        <v>0</v>
      </c>
      <c r="M122" s="173">
        <v>0</v>
      </c>
      <c r="N122" s="173"/>
      <c r="O122" s="173"/>
      <c r="P122" s="173"/>
      <c r="Q122" s="173"/>
      <c r="R122" s="173">
        <v>656</v>
      </c>
      <c r="S122" s="173">
        <v>15088</v>
      </c>
      <c r="T122" s="173">
        <v>500</v>
      </c>
      <c r="U122" s="173">
        <v>11500</v>
      </c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>
        <v>50</v>
      </c>
      <c r="AI122" s="173">
        <v>1100</v>
      </c>
      <c r="AJ122" s="173">
        <v>20</v>
      </c>
      <c r="AK122" s="173">
        <v>459</v>
      </c>
      <c r="AL122" s="173"/>
      <c r="AM122" s="173"/>
      <c r="AN122" s="173"/>
      <c r="AO122" s="173"/>
      <c r="AP122" s="173"/>
      <c r="AQ122" s="173"/>
      <c r="AR122" s="173"/>
      <c r="AS122" s="173"/>
    </row>
    <row r="123" spans="1:45" ht="15.75" x14ac:dyDescent="0.25">
      <c r="A123" s="296"/>
      <c r="B123" s="5" t="s">
        <v>215</v>
      </c>
      <c r="C123" s="6" t="s">
        <v>150</v>
      </c>
      <c r="D123" s="6" t="s">
        <v>214</v>
      </c>
      <c r="E123" s="33" t="s">
        <v>18</v>
      </c>
      <c r="F123" s="173">
        <f>J123+N123+R123+V123+Z123+AD123+AH123+AL123+AP123</f>
        <v>1100</v>
      </c>
      <c r="G123" s="173">
        <f>K123+O123+S123+W123+AA123+AE123+AI123+AM123+AQ123</f>
        <v>6142</v>
      </c>
      <c r="H123" s="173">
        <f>L123+P123+T123+X123+AB123+AF123+AJ123+AN123+AR123</f>
        <v>447</v>
      </c>
      <c r="I123" s="173">
        <f>M123+Q123+U123+Y123+AC123+AG123+AK123+AO123+AS123</f>
        <v>1859.53</v>
      </c>
      <c r="J123" s="173"/>
      <c r="K123" s="173"/>
      <c r="L123" s="173"/>
      <c r="M123" s="173"/>
      <c r="N123" s="173"/>
      <c r="O123" s="173"/>
      <c r="P123" s="173"/>
      <c r="Q123" s="173"/>
      <c r="R123" s="173">
        <v>250</v>
      </c>
      <c r="S123" s="173">
        <v>750</v>
      </c>
      <c r="T123" s="173"/>
      <c r="U123" s="173"/>
      <c r="V123" s="173">
        <v>50</v>
      </c>
      <c r="W123" s="173">
        <v>204</v>
      </c>
      <c r="X123" s="173">
        <v>17</v>
      </c>
      <c r="Y123" s="173">
        <v>69.53</v>
      </c>
      <c r="Z123" s="173"/>
      <c r="AA123" s="173"/>
      <c r="AB123" s="173">
        <v>200</v>
      </c>
      <c r="AC123" s="173">
        <v>960</v>
      </c>
      <c r="AD123" s="173">
        <v>500</v>
      </c>
      <c r="AE123" s="173">
        <v>4050</v>
      </c>
      <c r="AF123" s="173"/>
      <c r="AG123" s="173"/>
      <c r="AH123" s="173"/>
      <c r="AI123" s="173"/>
      <c r="AJ123" s="173"/>
      <c r="AK123" s="173"/>
      <c r="AL123" s="173">
        <v>100</v>
      </c>
      <c r="AM123" s="173">
        <v>440</v>
      </c>
      <c r="AN123" s="173">
        <v>30</v>
      </c>
      <c r="AO123" s="173">
        <v>132</v>
      </c>
      <c r="AP123" s="173">
        <v>200</v>
      </c>
      <c r="AQ123" s="173">
        <v>698</v>
      </c>
      <c r="AR123" s="173">
        <v>200</v>
      </c>
      <c r="AS123" s="173">
        <v>698</v>
      </c>
    </row>
    <row r="124" spans="1:45" ht="15.75" x14ac:dyDescent="0.25">
      <c r="A124" s="296"/>
      <c r="B124" s="5" t="s">
        <v>215</v>
      </c>
      <c r="C124" s="6" t="s">
        <v>217</v>
      </c>
      <c r="D124" s="6" t="s">
        <v>214</v>
      </c>
      <c r="E124" s="33" t="s">
        <v>18</v>
      </c>
      <c r="F124" s="173">
        <f>J124+N124+R124+V124+Z124+AD124+AH124+AL124+AP124</f>
        <v>6120</v>
      </c>
      <c r="G124" s="173">
        <f>K124+O124+S124+W124+AA124+AE124+AI124+AM124+AQ124</f>
        <v>10563.9</v>
      </c>
      <c r="H124" s="173">
        <f>L124+P124+T124+X124+AB124+AF124+AJ124+AN124+AR124</f>
        <v>1905</v>
      </c>
      <c r="I124" s="173">
        <f>M124+Q124+U124+Y124+AC124+AG124+AK124+AO124+AS124</f>
        <v>3689.95</v>
      </c>
      <c r="J124" s="173"/>
      <c r="K124" s="173"/>
      <c r="L124" s="173"/>
      <c r="M124" s="173"/>
      <c r="N124" s="173">
        <v>1450</v>
      </c>
      <c r="O124" s="173">
        <v>3393</v>
      </c>
      <c r="P124" s="173">
        <v>500</v>
      </c>
      <c r="Q124" s="173">
        <v>945</v>
      </c>
      <c r="R124" s="173">
        <v>4460</v>
      </c>
      <c r="S124" s="173">
        <v>6690</v>
      </c>
      <c r="T124" s="173">
        <v>1000</v>
      </c>
      <c r="U124" s="173">
        <v>1500</v>
      </c>
      <c r="V124" s="173">
        <v>170</v>
      </c>
      <c r="W124" s="173">
        <v>368.9</v>
      </c>
      <c r="X124" s="173">
        <v>55</v>
      </c>
      <c r="Y124" s="173">
        <v>224.95</v>
      </c>
      <c r="Z124" s="173"/>
      <c r="AA124" s="173"/>
      <c r="AB124" s="173">
        <v>200</v>
      </c>
      <c r="AC124" s="173">
        <v>600</v>
      </c>
      <c r="AD124" s="173"/>
      <c r="AE124" s="173"/>
      <c r="AF124" s="173"/>
      <c r="AG124" s="173"/>
      <c r="AH124" s="173"/>
      <c r="AI124" s="173"/>
      <c r="AJ124" s="173"/>
      <c r="AK124" s="173"/>
      <c r="AL124" s="173">
        <v>40</v>
      </c>
      <c r="AM124" s="173">
        <v>112</v>
      </c>
      <c r="AN124" s="173">
        <v>150</v>
      </c>
      <c r="AO124" s="173">
        <v>420</v>
      </c>
      <c r="AP124" s="173"/>
      <c r="AQ124" s="173"/>
      <c r="AR124" s="173"/>
      <c r="AS124" s="173"/>
    </row>
    <row r="125" spans="1:45" s="133" customFormat="1" ht="15.75" x14ac:dyDescent="0.25">
      <c r="A125" s="296">
        <v>42</v>
      </c>
      <c r="B125" s="8" t="s">
        <v>218</v>
      </c>
      <c r="C125" s="11" t="s">
        <v>219</v>
      </c>
      <c r="D125" s="11" t="s">
        <v>51</v>
      </c>
      <c r="E125" s="240" t="s">
        <v>220</v>
      </c>
      <c r="F125" s="172">
        <f>J125+N125+R125+V125+Z125+AD125+AH125+AL125+AP125</f>
        <v>120</v>
      </c>
      <c r="G125" s="172">
        <f>K125+O125+S125+W125+AA125+AE125+AI125+AM125+AQ125</f>
        <v>23040</v>
      </c>
      <c r="H125" s="172">
        <f>L125+P125+T125+X125+AB125+AF125+AJ125+AN125+AR125</f>
        <v>200</v>
      </c>
      <c r="I125" s="172">
        <f>M125+Q125+U125+Y125+AC125+AG125+AK125+AO125+AS125</f>
        <v>200000</v>
      </c>
      <c r="J125" s="172">
        <v>120</v>
      </c>
      <c r="K125" s="172">
        <v>23040</v>
      </c>
      <c r="L125" s="172">
        <v>200</v>
      </c>
      <c r="M125" s="172">
        <v>200000</v>
      </c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</row>
    <row r="126" spans="1:45" ht="15.75" x14ac:dyDescent="0.25">
      <c r="A126" s="296"/>
      <c r="B126" s="5" t="s">
        <v>221</v>
      </c>
      <c r="C126" s="6" t="s">
        <v>222</v>
      </c>
      <c r="D126" s="6" t="s">
        <v>51</v>
      </c>
      <c r="E126" s="27" t="s">
        <v>220</v>
      </c>
      <c r="F126" s="173">
        <f>J126+N126+R126+V126+Z126+AD126+AH126+AL126+AP126</f>
        <v>76</v>
      </c>
      <c r="G126" s="173">
        <f>K126+O126+S126+W126+AA126+AE126+AI126+AM126+AQ126</f>
        <v>22800</v>
      </c>
      <c r="H126" s="173">
        <f>L126+P126+T126+X126+AB126+AF126+AJ126+AN126+AR126</f>
        <v>50</v>
      </c>
      <c r="I126" s="173">
        <f>M126+Q126+U126+Y126+AC126+AG126+AK126+AO126+AS126</f>
        <v>15000</v>
      </c>
      <c r="J126" s="173"/>
      <c r="K126" s="173"/>
      <c r="L126" s="173"/>
      <c r="M126" s="173"/>
      <c r="N126" s="173"/>
      <c r="O126" s="173"/>
      <c r="P126" s="173"/>
      <c r="Q126" s="173"/>
      <c r="R126" s="173">
        <v>76</v>
      </c>
      <c r="S126" s="173">
        <v>22800</v>
      </c>
      <c r="T126" s="173">
        <v>50</v>
      </c>
      <c r="U126" s="173">
        <v>15000</v>
      </c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</row>
    <row r="127" spans="1:45" ht="15.75" x14ac:dyDescent="0.25">
      <c r="A127" s="296"/>
      <c r="B127" s="5" t="s">
        <v>221</v>
      </c>
      <c r="C127" s="6" t="s">
        <v>223</v>
      </c>
      <c r="D127" s="6" t="s">
        <v>51</v>
      </c>
      <c r="E127" s="27" t="s">
        <v>220</v>
      </c>
      <c r="F127" s="173">
        <f>J127+N127+R127+V127+Z127+AD127+AH127+AL127+AP127</f>
        <v>8</v>
      </c>
      <c r="G127" s="173">
        <f>K127+O127+S127+W127+AA127+AE127+AI127+AM127+AQ127</f>
        <v>2400</v>
      </c>
      <c r="H127" s="173">
        <f>L127+P127+T127+X127+AB127+AF127+AJ127+AN127+AR127</f>
        <v>0</v>
      </c>
      <c r="I127" s="173">
        <f>M127+Q127+U127+Y127+AC127+AG127+AK127+AO127+AS127</f>
        <v>0</v>
      </c>
      <c r="J127" s="173"/>
      <c r="K127" s="173"/>
      <c r="L127" s="173"/>
      <c r="M127" s="173"/>
      <c r="N127" s="173"/>
      <c r="O127" s="173"/>
      <c r="P127" s="173"/>
      <c r="Q127" s="173"/>
      <c r="R127" s="173">
        <v>8</v>
      </c>
      <c r="S127" s="173">
        <v>2400</v>
      </c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</row>
    <row r="128" spans="1:45" ht="15.75" x14ac:dyDescent="0.25">
      <c r="A128" s="296"/>
      <c r="B128" s="5" t="s">
        <v>221</v>
      </c>
      <c r="C128" s="6" t="s">
        <v>224</v>
      </c>
      <c r="D128" s="6" t="s">
        <v>51</v>
      </c>
      <c r="E128" s="27" t="s">
        <v>220</v>
      </c>
      <c r="F128" s="173">
        <f>J128+N128+R128+V128+Z128+AD128+AH128+AL128+AP128</f>
        <v>0</v>
      </c>
      <c r="G128" s="173">
        <f>K128+O128+S128+W128+AA128+AE128+AI128+AM128+AQ128</f>
        <v>0</v>
      </c>
      <c r="H128" s="173">
        <f>L128+P128+T128+X128+AB128+AF128+AJ128+AN128+AR128</f>
        <v>0</v>
      </c>
      <c r="I128" s="173">
        <f>M128+Q128+U128+Y128+AC128+AG128+AK128+AO128+AS128</f>
        <v>0</v>
      </c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</row>
    <row r="129" spans="1:45" ht="15.75" x14ac:dyDescent="0.25">
      <c r="A129" s="296"/>
      <c r="B129" s="5" t="s">
        <v>221</v>
      </c>
      <c r="C129" s="6" t="s">
        <v>225</v>
      </c>
      <c r="D129" s="6" t="s">
        <v>51</v>
      </c>
      <c r="E129" s="27" t="s">
        <v>220</v>
      </c>
      <c r="F129" s="173">
        <f>J129+N129+R129+V129+Z129+AD129+AH129+AL129+AP129</f>
        <v>0</v>
      </c>
      <c r="G129" s="173">
        <f>K129+O129+S129+W129+AA129+AE129+AI129+AM129+AQ129</f>
        <v>0</v>
      </c>
      <c r="H129" s="173">
        <f>L129+P129+T129+X129+AB129+AF129+AJ129+AN129+AR129</f>
        <v>0</v>
      </c>
      <c r="I129" s="173">
        <f>M129+Q129+U129+Y129+AC129+AG129+AK129+AO129+AS129</f>
        <v>0</v>
      </c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</row>
    <row r="130" spans="1:45" ht="15.75" x14ac:dyDescent="0.25">
      <c r="A130" s="296"/>
      <c r="B130" s="5" t="s">
        <v>221</v>
      </c>
      <c r="C130" s="6" t="s">
        <v>226</v>
      </c>
      <c r="D130" s="6" t="s">
        <v>51</v>
      </c>
      <c r="E130" s="27" t="s">
        <v>220</v>
      </c>
      <c r="F130" s="173">
        <f>J130+N130+R130+V130+Z130+AD130+AH130+AL130+AP130</f>
        <v>997</v>
      </c>
      <c r="G130" s="173">
        <f>K130+O130+S130+W130+AA130+AE130+AI130+AM130+AQ130</f>
        <v>179460</v>
      </c>
      <c r="H130" s="173">
        <f>L130+P130+T130+X130+AB130+AF130+AJ130+AN130+AR130</f>
        <v>0</v>
      </c>
      <c r="I130" s="173">
        <f>M130+Q130+U130+Y130+AC130+AG130+AK130+AO130+AS130</f>
        <v>0</v>
      </c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>
        <v>997</v>
      </c>
      <c r="AA130" s="173">
        <v>179460</v>
      </c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</row>
    <row r="131" spans="1:45" ht="15.75" x14ac:dyDescent="0.25">
      <c r="A131" s="296"/>
      <c r="B131" s="5" t="s">
        <v>221</v>
      </c>
      <c r="C131" s="6" t="s">
        <v>227</v>
      </c>
      <c r="D131" s="6" t="s">
        <v>51</v>
      </c>
      <c r="E131" s="27" t="s">
        <v>220</v>
      </c>
      <c r="F131" s="173">
        <f>J131+N131+R131+V131+Z131+AD131+AH131+AL131+AP131</f>
        <v>0</v>
      </c>
      <c r="G131" s="173">
        <f>K131+O131+S131+W131+AA131+AE131+AI131+AM131+AQ131</f>
        <v>0</v>
      </c>
      <c r="H131" s="173">
        <f>L131+P131+T131+X131+AB131+AF131+AJ131+AN131+AR131</f>
        <v>0</v>
      </c>
      <c r="I131" s="173">
        <f>M131+Q131+U131+Y131+AC131+AG131+AK131+AO131+AS131</f>
        <v>0</v>
      </c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</row>
    <row r="132" spans="1:45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173">
        <f>J132+N132+R132+V132+Z132+AD132+AH132+AL132+AP132</f>
        <v>1104</v>
      </c>
      <c r="G132" s="173">
        <f>K132+O132+S132+W132+AA132+AE132+AI132+AM132+AQ132</f>
        <v>19209</v>
      </c>
      <c r="H132" s="173">
        <f>L132+P132+T132+X132+AB132+AF132+AJ132+AN132+AR132</f>
        <v>537</v>
      </c>
      <c r="I132" s="173">
        <f>M132+Q132+U132+Y132+AC132+AG132+AK132+AO132+AS132</f>
        <v>10772.19</v>
      </c>
      <c r="J132" s="173"/>
      <c r="K132" s="173"/>
      <c r="L132" s="173"/>
      <c r="M132" s="173"/>
      <c r="N132" s="173"/>
      <c r="O132" s="173"/>
      <c r="P132" s="173"/>
      <c r="Q132" s="173"/>
      <c r="R132" s="173">
        <v>186</v>
      </c>
      <c r="S132" s="173">
        <v>2790</v>
      </c>
      <c r="T132" s="173">
        <v>200</v>
      </c>
      <c r="U132" s="173">
        <v>3000</v>
      </c>
      <c r="V132" s="173">
        <v>23</v>
      </c>
      <c r="W132" s="173">
        <v>349</v>
      </c>
      <c r="X132" s="173">
        <v>7</v>
      </c>
      <c r="Y132" s="173">
        <v>106.19</v>
      </c>
      <c r="Z132" s="173">
        <v>695</v>
      </c>
      <c r="AA132" s="173">
        <v>11600</v>
      </c>
      <c r="AB132" s="173"/>
      <c r="AC132" s="173"/>
      <c r="AD132" s="173"/>
      <c r="AE132" s="173"/>
      <c r="AF132" s="173"/>
      <c r="AG132" s="173"/>
      <c r="AH132" s="173">
        <v>0</v>
      </c>
      <c r="AI132" s="173">
        <v>0</v>
      </c>
      <c r="AJ132" s="173">
        <v>20</v>
      </c>
      <c r="AK132" s="173">
        <v>292</v>
      </c>
      <c r="AL132" s="173">
        <v>50</v>
      </c>
      <c r="AM132" s="173">
        <v>870</v>
      </c>
      <c r="AN132" s="173">
        <v>10</v>
      </c>
      <c r="AO132" s="173">
        <v>174</v>
      </c>
      <c r="AP132" s="173">
        <v>150</v>
      </c>
      <c r="AQ132" s="173">
        <v>3600</v>
      </c>
      <c r="AR132" s="173">
        <v>300</v>
      </c>
      <c r="AS132" s="173">
        <v>7200</v>
      </c>
    </row>
    <row r="133" spans="1:45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173">
        <f>J133+N133+R133+V133+Z133+AD133+AH133+AL133+AP133</f>
        <v>0</v>
      </c>
      <c r="G133" s="173">
        <f>K133+O133+S133+W133+AA133+AE133+AI133+AM133+AQ133</f>
        <v>0</v>
      </c>
      <c r="H133" s="173">
        <f>L133+P133+T133+X133+AB133+AF133+AJ133+AN133+AR133</f>
        <v>0</v>
      </c>
      <c r="I133" s="173">
        <f>M133+Q133+U133+Y133+AC133+AG133+AK133+AO133+AS133</f>
        <v>0</v>
      </c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</row>
    <row r="134" spans="1:45" ht="15.75" x14ac:dyDescent="0.25">
      <c r="A134" s="296"/>
      <c r="B134" s="5" t="s">
        <v>231</v>
      </c>
      <c r="C134" s="6" t="s">
        <v>233</v>
      </c>
      <c r="D134" s="6" t="s">
        <v>51</v>
      </c>
      <c r="E134" s="27" t="s">
        <v>220</v>
      </c>
      <c r="F134" s="173">
        <f>J134+N134+R134+V134+Z134+AD134+AH134+AL134+AP134</f>
        <v>0</v>
      </c>
      <c r="G134" s="173">
        <f>K134+O134+S134+W134+AA134+AE134+AI134+AM134+AQ134</f>
        <v>0</v>
      </c>
      <c r="H134" s="173">
        <f>L134+P134+T134+X134+AB134+AF134+AJ134+AN134+AR134</f>
        <v>0</v>
      </c>
      <c r="I134" s="173">
        <f>M134+Q134+U134+Y134+AC134+AG134+AK134+AO134+AS134</f>
        <v>0</v>
      </c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</row>
    <row r="135" spans="1:45" ht="15.75" x14ac:dyDescent="0.25">
      <c r="A135" s="296"/>
      <c r="B135" s="5" t="s">
        <v>231</v>
      </c>
      <c r="C135" s="6" t="s">
        <v>234</v>
      </c>
      <c r="D135" s="6" t="s">
        <v>51</v>
      </c>
      <c r="E135" s="27" t="s">
        <v>220</v>
      </c>
      <c r="F135" s="173">
        <f>J135+N135+R135+V135+Z135+AD135+AH135+AL135+AP135</f>
        <v>0</v>
      </c>
      <c r="G135" s="173">
        <f>K135+O135+S135+W135+AA135+AE135+AI135+AM135+AQ135</f>
        <v>0</v>
      </c>
      <c r="H135" s="173">
        <f>L135+P135+T135+X135+AB135+AF135+AJ135+AN135+AR135</f>
        <v>0</v>
      </c>
      <c r="I135" s="173">
        <f>M135+Q135+U135+Y135+AC135+AG135+AK135+AO135+AS135</f>
        <v>0</v>
      </c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</row>
    <row r="136" spans="1:45" ht="15.75" x14ac:dyDescent="0.25">
      <c r="A136" s="296"/>
      <c r="B136" s="5" t="s">
        <v>235</v>
      </c>
      <c r="C136" s="6" t="s">
        <v>236</v>
      </c>
      <c r="D136" s="6" t="s">
        <v>51</v>
      </c>
      <c r="E136" s="27" t="s">
        <v>220</v>
      </c>
      <c r="F136" s="173">
        <f>J136+N136+R136+V136+Z136+AD136+AH136+AL136+AP136</f>
        <v>0</v>
      </c>
      <c r="G136" s="173">
        <f>K136+O136+S136+W136+AA136+AE136+AI136+AM136+AQ136</f>
        <v>0</v>
      </c>
      <c r="H136" s="173">
        <f>L136+P136+T136+X136+AB136+AF136+AJ136+AN136+AR136</f>
        <v>0</v>
      </c>
      <c r="I136" s="173">
        <f>M136+Q136+U136+Y136+AC136+AG136+AK136+AO136+AS136</f>
        <v>0</v>
      </c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</row>
    <row r="137" spans="1:45" ht="15.75" x14ac:dyDescent="0.25">
      <c r="A137" s="296"/>
      <c r="B137" s="5" t="s">
        <v>231</v>
      </c>
      <c r="C137" s="6" t="s">
        <v>237</v>
      </c>
      <c r="D137" s="6" t="s">
        <v>51</v>
      </c>
      <c r="E137" s="27" t="s">
        <v>220</v>
      </c>
      <c r="F137" s="173">
        <f>J137+N137+R137+V137+Z137+AD137+AH137+AL137+AP137</f>
        <v>0</v>
      </c>
      <c r="G137" s="173">
        <f>K137+O137+S137+W137+AA137+AE137+AI137+AM137+AQ137</f>
        <v>0</v>
      </c>
      <c r="H137" s="173">
        <f>L137+P137+T137+X137+AB137+AF137+AJ137+AN137+AR137</f>
        <v>0</v>
      </c>
      <c r="I137" s="173">
        <f>M137+Q137+U137+Y137+AC137+AG137+AK137+AO137+AS137</f>
        <v>0</v>
      </c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</row>
    <row r="138" spans="1:45" ht="15.75" x14ac:dyDescent="0.25">
      <c r="A138" s="296"/>
      <c r="B138" s="5" t="s">
        <v>231</v>
      </c>
      <c r="C138" s="6" t="s">
        <v>238</v>
      </c>
      <c r="D138" s="6" t="s">
        <v>51</v>
      </c>
      <c r="E138" s="27" t="s">
        <v>220</v>
      </c>
      <c r="F138" s="173">
        <f>J138+N138+R138+V138+Z138+AD138+AH138+AL138+AP138</f>
        <v>0</v>
      </c>
      <c r="G138" s="173">
        <f>K138+O138+S138+W138+AA138+AE138+AI138+AM138+AQ138</f>
        <v>0</v>
      </c>
      <c r="H138" s="173">
        <f>L138+P138+T138+X138+AB138+AF138+AJ138+AN138+AR138</f>
        <v>0</v>
      </c>
      <c r="I138" s="173">
        <f>M138+Q138+U138+Y138+AC138+AG138+AK138+AO138+AS138</f>
        <v>0</v>
      </c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</row>
    <row r="139" spans="1:45" ht="15.75" x14ac:dyDescent="0.25">
      <c r="A139" s="296"/>
      <c r="B139" s="5" t="s">
        <v>239</v>
      </c>
      <c r="C139" s="6" t="s">
        <v>240</v>
      </c>
      <c r="D139" s="6" t="s">
        <v>51</v>
      </c>
      <c r="E139" s="27" t="s">
        <v>220</v>
      </c>
      <c r="F139" s="173">
        <f>J139+N139+R139+V139+Z139+AD139+AH139+AL139+AP139</f>
        <v>0</v>
      </c>
      <c r="G139" s="173">
        <f>K139+O139+S139+W139+AA139+AE139+AI139+AM139+AQ139</f>
        <v>0</v>
      </c>
      <c r="H139" s="173">
        <f>L139+P139+T139+X139+AB139+AF139+AJ139+AN139+AR139</f>
        <v>0</v>
      </c>
      <c r="I139" s="173">
        <f>M139+Q139+U139+Y139+AC139+AG139+AK139+AO139+AS139</f>
        <v>0</v>
      </c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</row>
    <row r="140" spans="1:45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173">
        <f>J140+N140+R140+V140+Z140+AD140+AH140+AL140+AP140</f>
        <v>0</v>
      </c>
      <c r="G140" s="173">
        <f>K140+O140+S140+W140+AA140+AE140+AI140+AM140+AQ140</f>
        <v>0</v>
      </c>
      <c r="H140" s="173">
        <f>L140+P140+T140+X140+AB140+AF140+AJ140+AN140+AR140</f>
        <v>0</v>
      </c>
      <c r="I140" s="173">
        <f>M140+Q140+U140+Y140+AC140+AG140+AK140+AO140+AS140</f>
        <v>0</v>
      </c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</row>
    <row r="141" spans="1:45" ht="15.75" x14ac:dyDescent="0.25">
      <c r="A141" s="296"/>
      <c r="B141" s="8" t="s">
        <v>241</v>
      </c>
      <c r="C141" s="6" t="s">
        <v>243</v>
      </c>
      <c r="D141" s="6" t="s">
        <v>51</v>
      </c>
      <c r="E141" s="27" t="s">
        <v>220</v>
      </c>
      <c r="F141" s="173">
        <f>J141+N141+R141+V141+Z141+AD141+AH141+AL141+AP141</f>
        <v>0</v>
      </c>
      <c r="G141" s="173">
        <f>K141+O141+S141+W141+AA141+AE141+AI141+AM141+AQ141</f>
        <v>0</v>
      </c>
      <c r="H141" s="173">
        <f>L141+P141+T141+X141+AB141+AF141+AJ141+AN141+AR141</f>
        <v>0</v>
      </c>
      <c r="I141" s="173">
        <f>M141+Q141+U141+Y141+AC141+AG141+AK141+AO141+AS141</f>
        <v>0</v>
      </c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</row>
    <row r="142" spans="1:45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173">
        <f>J142+N142+R142+V142+Z142+AD142+AH142+AL142+AP142</f>
        <v>0</v>
      </c>
      <c r="G142" s="173">
        <f>K142+O142+S142+W142+AA142+AE142+AI142+AM142+AQ142</f>
        <v>0</v>
      </c>
      <c r="H142" s="173">
        <f>L142+P142+T142+X142+AB142+AF142+AJ142+AN142+AR142</f>
        <v>0</v>
      </c>
      <c r="I142" s="173">
        <f>M142+Q142+U142+Y142+AC142+AG142+AK142+AO142+AS142</f>
        <v>0</v>
      </c>
      <c r="J142" s="173"/>
      <c r="K142" s="173"/>
      <c r="L142" s="173"/>
      <c r="M142" s="173"/>
      <c r="N142" s="173"/>
      <c r="O142" s="173"/>
      <c r="P142" s="173"/>
      <c r="Q142" s="173"/>
      <c r="R142" s="173">
        <v>0</v>
      </c>
      <c r="S142" s="173">
        <v>0</v>
      </c>
      <c r="T142" s="173">
        <v>0</v>
      </c>
      <c r="U142" s="173">
        <v>0</v>
      </c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</row>
    <row r="143" spans="1:45" ht="15.75" x14ac:dyDescent="0.25">
      <c r="A143" s="314"/>
      <c r="B143" s="8" t="s">
        <v>244</v>
      </c>
      <c r="C143" s="41" t="s">
        <v>247</v>
      </c>
      <c r="D143" s="41" t="s">
        <v>246</v>
      </c>
      <c r="E143" s="29" t="s">
        <v>10</v>
      </c>
      <c r="F143" s="173">
        <f>J143+N143+R143+V143+Z143+AD143+AH143+AL143+AP143</f>
        <v>0</v>
      </c>
      <c r="G143" s="173">
        <f>K143+O143+S143+W143+AA143+AE143+AI143+AM143+AQ143</f>
        <v>0</v>
      </c>
      <c r="H143" s="173">
        <f>L143+P143+T143+X143+AB143+AF143+AJ143+AN143+AR143</f>
        <v>0</v>
      </c>
      <c r="I143" s="173">
        <f>M143+Q143+U143+Y143+AC143+AG143+AK143+AO143+AS143</f>
        <v>0</v>
      </c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</row>
    <row r="144" spans="1:45" ht="15.75" x14ac:dyDescent="0.25">
      <c r="A144" s="314"/>
      <c r="B144" s="8" t="s">
        <v>244</v>
      </c>
      <c r="C144" s="41" t="s">
        <v>248</v>
      </c>
      <c r="D144" s="41" t="s">
        <v>246</v>
      </c>
      <c r="E144" s="29" t="s">
        <v>10</v>
      </c>
      <c r="F144" s="173">
        <f>J144+N144+R144+V144+Z144+AD144+AH144+AL144+AP144</f>
        <v>0</v>
      </c>
      <c r="G144" s="173">
        <f>K144+O144+S144+W144+AA144+AE144+AI144+AM144+AQ144</f>
        <v>0</v>
      </c>
      <c r="H144" s="173">
        <f>L144+P144+T144+X144+AB144+AF144+AJ144+AN144+AR144</f>
        <v>0</v>
      </c>
      <c r="I144" s="173">
        <f>M144+Q144+U144+Y144+AC144+AG144+AK144+AO144+AS144</f>
        <v>0</v>
      </c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</row>
    <row r="145" spans="1:45" ht="15.75" x14ac:dyDescent="0.25">
      <c r="A145" s="314"/>
      <c r="B145" s="8" t="s">
        <v>244</v>
      </c>
      <c r="C145" s="41" t="s">
        <v>249</v>
      </c>
      <c r="D145" s="41" t="s">
        <v>246</v>
      </c>
      <c r="E145" s="33" t="s">
        <v>18</v>
      </c>
      <c r="F145" s="173">
        <f>J145+N145+R145+V145+Z145+AD145+AH145+AL145+AP145</f>
        <v>0</v>
      </c>
      <c r="G145" s="173">
        <f>K145+O145+S145+W145+AA145+AE145+AI145+AM145+AQ145</f>
        <v>0</v>
      </c>
      <c r="H145" s="173">
        <f>L145+P145+T145+X145+AB145+AF145+AJ145+AN145+AR145</f>
        <v>0</v>
      </c>
      <c r="I145" s="173">
        <f>M145+Q145+U145+Y145+AC145+AG145+AK145+AO145+AS145</f>
        <v>0</v>
      </c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</row>
    <row r="146" spans="1:45" ht="15.75" x14ac:dyDescent="0.25">
      <c r="A146" s="314"/>
      <c r="B146" s="8" t="s">
        <v>244</v>
      </c>
      <c r="C146" s="41" t="s">
        <v>250</v>
      </c>
      <c r="D146" s="41" t="s">
        <v>246</v>
      </c>
      <c r="E146" s="33" t="s">
        <v>18</v>
      </c>
      <c r="F146" s="173">
        <f>J146+N146+R146+V146+Z146+AD146+AH146+AL146+AP146</f>
        <v>0</v>
      </c>
      <c r="G146" s="173">
        <f>K146+O146+S146+W146+AA146+AE146+AI146+AM146+AQ146</f>
        <v>0</v>
      </c>
      <c r="H146" s="173">
        <f>L146+P146+T146+X146+AB146+AF146+AJ146+AN146+AR146</f>
        <v>0</v>
      </c>
      <c r="I146" s="173">
        <f>M146+Q146+U146+Y146+AC146+AG146+AK146+AO146+AS146</f>
        <v>0</v>
      </c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</row>
    <row r="147" spans="1:45" ht="15.75" x14ac:dyDescent="0.25">
      <c r="A147" s="314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173">
        <f>J147+N147+R147+V147+Z147+AD147+AH147+AL147+AP147</f>
        <v>630</v>
      </c>
      <c r="G147" s="173">
        <f>K147+O147+S147+W147+AA147+AE147+AI147+AM147+AQ147</f>
        <v>744.9</v>
      </c>
      <c r="H147" s="173">
        <f>L147+P147+T147+X147+AB147+AF147+AJ147+AN147+AR147</f>
        <v>0</v>
      </c>
      <c r="I147" s="173">
        <f>M147+Q147+U147+Y147+AC147+AG147+AK147+AO147+AS147</f>
        <v>0</v>
      </c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>
        <v>630</v>
      </c>
      <c r="AM147" s="173">
        <v>744.9</v>
      </c>
      <c r="AN147" s="173"/>
      <c r="AO147" s="173"/>
      <c r="AP147" s="173"/>
      <c r="AQ147" s="173"/>
      <c r="AR147" s="173"/>
      <c r="AS147" s="173"/>
    </row>
    <row r="148" spans="1:45" ht="15.75" x14ac:dyDescent="0.25">
      <c r="A148" s="314"/>
      <c r="B148" s="3" t="s">
        <v>253</v>
      </c>
      <c r="C148" s="41" t="s">
        <v>254</v>
      </c>
      <c r="D148" s="41" t="s">
        <v>62</v>
      </c>
      <c r="E148" s="35" t="s">
        <v>52</v>
      </c>
      <c r="F148" s="173">
        <f>J148+N148+R148+V148+Z148+AD148+AH148+AL148+AP148</f>
        <v>53</v>
      </c>
      <c r="G148" s="173">
        <f>K148+O148+S148+W148+AA148+AE148+AI148+AM148+AQ148</f>
        <v>637</v>
      </c>
      <c r="H148" s="173">
        <f>L148+P148+T148+X148+AB148+AF148+AJ148+AN148+AR148</f>
        <v>15</v>
      </c>
      <c r="I148" s="173">
        <f>M148+Q148+U148+Y148+AC148+AG148+AK148+AO148+AS148</f>
        <v>390</v>
      </c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>
        <v>50</v>
      </c>
      <c r="AE148" s="173">
        <v>560</v>
      </c>
      <c r="AF148" s="173"/>
      <c r="AG148" s="173"/>
      <c r="AH148" s="173"/>
      <c r="AI148" s="173"/>
      <c r="AJ148" s="173"/>
      <c r="AK148" s="173"/>
      <c r="AL148" s="173">
        <v>3</v>
      </c>
      <c r="AM148" s="173">
        <v>77</v>
      </c>
      <c r="AN148" s="173">
        <v>15</v>
      </c>
      <c r="AO148" s="173">
        <v>390</v>
      </c>
      <c r="AP148" s="173"/>
      <c r="AQ148" s="173"/>
      <c r="AR148" s="173"/>
      <c r="AS148" s="173"/>
    </row>
    <row r="149" spans="1:45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173">
        <f>J149+N149+R149+V149+Z149+AD149+AH149+AL149+AP149</f>
        <v>0</v>
      </c>
      <c r="G149" s="173">
        <f>K149+O149+S149+W149+AA149+AE149+AI149+AM149+AQ149</f>
        <v>0</v>
      </c>
      <c r="H149" s="173">
        <f>L149+P149+T149+X149+AB149+AF149+AJ149+AN149+AR149</f>
        <v>0</v>
      </c>
      <c r="I149" s="173">
        <f>M149+Q149+U149+Y149+AC149+AG149+AK149+AO149+AS149</f>
        <v>0</v>
      </c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</row>
    <row r="150" spans="1:45" ht="15.75" x14ac:dyDescent="0.25">
      <c r="A150" s="314"/>
      <c r="B150" s="31" t="s">
        <v>255</v>
      </c>
      <c r="C150" s="41" t="s">
        <v>258</v>
      </c>
      <c r="D150" s="41" t="s">
        <v>257</v>
      </c>
      <c r="E150" s="29" t="s">
        <v>509</v>
      </c>
      <c r="F150" s="173">
        <f>J150+N150+R150+V150+Z150+AD150+AH150+AL150+AP150</f>
        <v>0</v>
      </c>
      <c r="G150" s="173">
        <f>K150+O150+S150+W150+AA150+AE150+AI150+AM150+AQ150</f>
        <v>0</v>
      </c>
      <c r="H150" s="173">
        <f>L150+P150+T150+X150+AB150+AF150+AJ150+AN150+AR150</f>
        <v>1000</v>
      </c>
      <c r="I150" s="173">
        <f>M150+Q150+U150+Y150+AC150+AG150+AK150+AO150+AS150</f>
        <v>18000</v>
      </c>
      <c r="J150" s="173"/>
      <c r="K150" s="173"/>
      <c r="L150" s="173"/>
      <c r="M150" s="173"/>
      <c r="N150" s="173"/>
      <c r="O150" s="173"/>
      <c r="P150" s="173"/>
      <c r="Q150" s="173"/>
      <c r="R150" s="173">
        <v>0</v>
      </c>
      <c r="S150" s="173">
        <v>0</v>
      </c>
      <c r="T150" s="173">
        <v>1000</v>
      </c>
      <c r="U150" s="173">
        <v>18000</v>
      </c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</row>
    <row r="151" spans="1:45" ht="15.75" x14ac:dyDescent="0.25">
      <c r="A151" s="314"/>
      <c r="B151" s="31" t="s">
        <v>255</v>
      </c>
      <c r="C151" s="41" t="s">
        <v>259</v>
      </c>
      <c r="D151" s="41" t="s">
        <v>257</v>
      </c>
      <c r="E151" s="29" t="s">
        <v>509</v>
      </c>
      <c r="F151" s="173">
        <f>J151+N151+R151+V151+Z151+AD151+AH151+AL151+AP151</f>
        <v>2620</v>
      </c>
      <c r="G151" s="173">
        <f>K151+O151+S151+W151+AA151+AE151+AI151+AM151+AQ151</f>
        <v>46896</v>
      </c>
      <c r="H151" s="173">
        <f>L151+P151+T151+X151+AB151+AF151+AJ151+AN151+AR151</f>
        <v>0</v>
      </c>
      <c r="I151" s="173">
        <f>M151+Q151+U151+Y151+AC151+AG151+AK151+AO151+AS151</f>
        <v>0</v>
      </c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>
        <v>2620</v>
      </c>
      <c r="AQ151" s="173">
        <v>46896</v>
      </c>
      <c r="AR151" s="173">
        <v>0</v>
      </c>
      <c r="AS151" s="173">
        <v>0</v>
      </c>
    </row>
    <row r="152" spans="1:45" ht="15.75" x14ac:dyDescent="0.25">
      <c r="A152" s="314"/>
      <c r="B152" s="31" t="s">
        <v>255</v>
      </c>
      <c r="C152" s="41" t="s">
        <v>260</v>
      </c>
      <c r="D152" s="41" t="s">
        <v>257</v>
      </c>
      <c r="E152" s="29" t="s">
        <v>509</v>
      </c>
      <c r="F152" s="173">
        <f>J152+N152+R152+V152+Z152+AD152+AH152+AL152+AP152</f>
        <v>0</v>
      </c>
      <c r="G152" s="173">
        <f>K152+O152+S152+W152+AA152+AE152+AI152+AM152+AQ152</f>
        <v>0</v>
      </c>
      <c r="H152" s="173">
        <f>L152+P152+T152+X152+AB152+AF152+AJ152+AN152+AR152</f>
        <v>0</v>
      </c>
      <c r="I152" s="173">
        <f>M152+Q152+U152+Y152+AC152+AG152+AK152+AO152+AS152</f>
        <v>0</v>
      </c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</row>
    <row r="153" spans="1:45" ht="15.75" x14ac:dyDescent="0.25">
      <c r="A153" s="314"/>
      <c r="B153" s="31" t="s">
        <v>255</v>
      </c>
      <c r="C153" s="41" t="s">
        <v>261</v>
      </c>
      <c r="D153" s="41" t="s">
        <v>257</v>
      </c>
      <c r="E153" s="29" t="s">
        <v>509</v>
      </c>
      <c r="F153" s="173">
        <f>J153+N153+R153+V153+Z153+AD153+AH153+AL153+AP153</f>
        <v>0</v>
      </c>
      <c r="G153" s="173">
        <f>K153+O153+S153+W153+AA153+AE153+AI153+AM153+AQ153</f>
        <v>0</v>
      </c>
      <c r="H153" s="173">
        <f>L153+P153+T153+X153+AB153+AF153+AJ153+AN153+AR153</f>
        <v>0</v>
      </c>
      <c r="I153" s="173">
        <f>M153+Q153+U153+Y153+AC153+AG153+AK153+AO153+AS153</f>
        <v>0</v>
      </c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</row>
    <row r="154" spans="1:45" ht="15.75" x14ac:dyDescent="0.25">
      <c r="A154" s="314"/>
      <c r="B154" s="31" t="s">
        <v>255</v>
      </c>
      <c r="C154" s="41" t="s">
        <v>262</v>
      </c>
      <c r="D154" s="41" t="s">
        <v>257</v>
      </c>
      <c r="E154" s="29" t="s">
        <v>10</v>
      </c>
      <c r="F154" s="173">
        <f>J154+N154+R154+V154+Z154+AD154+AH154+AL154+AP154</f>
        <v>0</v>
      </c>
      <c r="G154" s="173">
        <f>K154+O154+S154+W154+AA154+AE154+AI154+AM154+AQ154</f>
        <v>0</v>
      </c>
      <c r="H154" s="173">
        <f>L154+P154+T154+X154+AB154+AF154+AJ154+AN154+AR154</f>
        <v>0</v>
      </c>
      <c r="I154" s="173">
        <f>M154+Q154+U154+Y154+AC154+AG154+AK154+AO154+AS154</f>
        <v>0</v>
      </c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</row>
    <row r="155" spans="1:45" ht="15.75" x14ac:dyDescent="0.25">
      <c r="A155" s="314"/>
      <c r="B155" s="31" t="s">
        <v>255</v>
      </c>
      <c r="C155" s="41" t="s">
        <v>263</v>
      </c>
      <c r="D155" s="41" t="s">
        <v>257</v>
      </c>
      <c r="E155" s="33" t="s">
        <v>18</v>
      </c>
      <c r="F155" s="173">
        <f>J155+N155+R155+V155+Z155+AD155+AH155+AL155+AP155</f>
        <v>0</v>
      </c>
      <c r="G155" s="173">
        <f>K155+O155+S155+W155+AA155+AE155+AI155+AM155+AQ155</f>
        <v>0</v>
      </c>
      <c r="H155" s="173">
        <f>L155+P155+T155+X155+AB155+AF155+AJ155+AN155+AR155</f>
        <v>0</v>
      </c>
      <c r="I155" s="173">
        <f>M155+Q155+U155+Y155+AC155+AG155+AK155+AO155+AS155</f>
        <v>0</v>
      </c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</row>
    <row r="156" spans="1:45" ht="15.75" x14ac:dyDescent="0.25">
      <c r="A156" s="314"/>
      <c r="B156" s="31" t="s">
        <v>255</v>
      </c>
      <c r="C156" s="41" t="s">
        <v>264</v>
      </c>
      <c r="D156" s="41" t="s">
        <v>257</v>
      </c>
      <c r="E156" s="33" t="s">
        <v>18</v>
      </c>
      <c r="F156" s="173">
        <f>J156+N156+R156+V156+Z156+AD156+AH156+AL156+AP156</f>
        <v>469</v>
      </c>
      <c r="G156" s="173">
        <f>K156+O156+S156+W156+AA156+AE156+AI156+AM156+AQ156</f>
        <v>8392</v>
      </c>
      <c r="H156" s="173">
        <f>L156+P156+T156+X156+AB156+AF156+AJ156+AN156+AR156</f>
        <v>215</v>
      </c>
      <c r="I156" s="173">
        <f>M156+Q156+U156+Y156+AC156+AG156+AK156+AO156+AS156</f>
        <v>3888</v>
      </c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>
        <v>469</v>
      </c>
      <c r="W156" s="173">
        <v>8392</v>
      </c>
      <c r="X156" s="173">
        <v>215</v>
      </c>
      <c r="Y156" s="173">
        <v>3888</v>
      </c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</row>
    <row r="157" spans="1:45" ht="15.75" x14ac:dyDescent="0.25">
      <c r="A157" s="314"/>
      <c r="B157" s="31" t="s">
        <v>255</v>
      </c>
      <c r="C157" s="41" t="s">
        <v>265</v>
      </c>
      <c r="D157" s="41" t="s">
        <v>257</v>
      </c>
      <c r="E157" s="33" t="s">
        <v>18</v>
      </c>
      <c r="F157" s="173">
        <f>J157+N157+R157+V157+Z157+AD157+AH157+AL157+AP157</f>
        <v>0</v>
      </c>
      <c r="G157" s="173">
        <f>K157+O157+S157+W157+AA157+AE157+AI157+AM157+AQ157</f>
        <v>0</v>
      </c>
      <c r="H157" s="173">
        <f>L157+P157+T157+X157+AB157+AF157+AJ157+AN157+AR157</f>
        <v>0</v>
      </c>
      <c r="I157" s="173">
        <f>M157+Q157+U157+Y157+AC157+AG157+AK157+AO157+AS157</f>
        <v>0</v>
      </c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</row>
    <row r="158" spans="1:45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173">
        <f>J158+N158+R158+V158+Z158+AD158+AH158+AL158+AP158</f>
        <v>7000</v>
      </c>
      <c r="G158" s="173">
        <f>K158+O158+S158+W158+AA158+AE158+AI158+AM158+AQ158</f>
        <v>2256</v>
      </c>
      <c r="H158" s="173">
        <f>L158+P158+T158+X158+AB158+AF158+AJ158+AN158+AR158</f>
        <v>50</v>
      </c>
      <c r="I158" s="173">
        <f>M158+Q158+U158+Y158+AC158+AG158+AK158+AO158+AS158</f>
        <v>32</v>
      </c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>
        <v>250</v>
      </c>
      <c r="AA158" s="173">
        <v>96</v>
      </c>
      <c r="AB158" s="173"/>
      <c r="AC158" s="173"/>
      <c r="AD158" s="173"/>
      <c r="AE158" s="173"/>
      <c r="AF158" s="173"/>
      <c r="AG158" s="173"/>
      <c r="AH158" s="173">
        <v>0</v>
      </c>
      <c r="AI158" s="173">
        <v>0</v>
      </c>
      <c r="AJ158" s="173">
        <v>50</v>
      </c>
      <c r="AK158" s="173">
        <v>32</v>
      </c>
      <c r="AL158" s="173"/>
      <c r="AM158" s="173"/>
      <c r="AN158" s="173"/>
      <c r="AO158" s="173"/>
      <c r="AP158" s="173">
        <v>6750</v>
      </c>
      <c r="AQ158" s="173">
        <v>2160</v>
      </c>
      <c r="AR158" s="173">
        <v>0</v>
      </c>
      <c r="AS158" s="173">
        <v>0</v>
      </c>
    </row>
    <row r="159" spans="1:45" ht="15.75" x14ac:dyDescent="0.25">
      <c r="A159" s="314"/>
      <c r="B159" s="31" t="s">
        <v>266</v>
      </c>
      <c r="C159" s="31" t="s">
        <v>268</v>
      </c>
      <c r="D159" s="41" t="s">
        <v>257</v>
      </c>
      <c r="E159" s="29" t="s">
        <v>10</v>
      </c>
      <c r="F159" s="173">
        <f>J159+N159+R159+V159+Z159+AD159+AH159+AL159+AP159</f>
        <v>0</v>
      </c>
      <c r="G159" s="173">
        <f>K159+O159+S159+W159+AA159+AE159+AI159+AM159+AQ159</f>
        <v>0</v>
      </c>
      <c r="H159" s="173">
        <f>L159+P159+T159+X159+AB159+AF159+AJ159+AN159+AR159</f>
        <v>50</v>
      </c>
      <c r="I159" s="173">
        <f>M159+Q159+U159+Y159+AC159+AG159+AK159+AO159+AS159</f>
        <v>7500</v>
      </c>
      <c r="J159" s="173"/>
      <c r="K159" s="173"/>
      <c r="L159" s="173"/>
      <c r="M159" s="173"/>
      <c r="N159" s="173"/>
      <c r="O159" s="173"/>
      <c r="P159" s="173"/>
      <c r="Q159" s="173"/>
      <c r="R159" s="173">
        <v>0</v>
      </c>
      <c r="S159" s="173">
        <v>0</v>
      </c>
      <c r="T159" s="173">
        <v>50</v>
      </c>
      <c r="U159" s="173">
        <v>7500</v>
      </c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</row>
    <row r="160" spans="1:45" ht="15.75" x14ac:dyDescent="0.25">
      <c r="A160" s="314"/>
      <c r="B160" s="31" t="s">
        <v>266</v>
      </c>
      <c r="C160" s="31" t="s">
        <v>269</v>
      </c>
      <c r="D160" s="31" t="s">
        <v>257</v>
      </c>
      <c r="E160" s="29" t="s">
        <v>10</v>
      </c>
      <c r="F160" s="173">
        <f>J160+N160+R160+V160+Z160+AD160+AH160+AL160+AP160</f>
        <v>0</v>
      </c>
      <c r="G160" s="173">
        <f>K160+O160+S160+W160+AA160+AE160+AI160+AM160+AQ160</f>
        <v>0</v>
      </c>
      <c r="H160" s="173">
        <f>L160+P160+T160+X160+AB160+AF160+AJ160+AN160+AR160</f>
        <v>0</v>
      </c>
      <c r="I160" s="173">
        <f>M160+Q160+U160+Y160+AC160+AG160+AK160+AO160+AS160</f>
        <v>0</v>
      </c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</row>
    <row r="161" spans="1:45" ht="15.75" x14ac:dyDescent="0.25">
      <c r="A161" s="314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173">
        <f>J161+N161+R161+V161+Z161+AD161+AH161+AL161+AP161</f>
        <v>20383</v>
      </c>
      <c r="G161" s="173">
        <f>K161+O161+S161+W161+AA161+AE161+AI161+AM161+AQ161</f>
        <v>18171</v>
      </c>
      <c r="H161" s="173">
        <f>L161+P161+T161+X161+AB161+AF161+AJ161+AN161+AR161</f>
        <v>4780</v>
      </c>
      <c r="I161" s="173">
        <f>M161+Q161+U161+Y161+AC161+AG161+AK161+AO161+AS161</f>
        <v>4108.1000000000004</v>
      </c>
      <c r="J161" s="173"/>
      <c r="K161" s="173"/>
      <c r="L161" s="173"/>
      <c r="M161" s="173"/>
      <c r="N161" s="173">
        <v>4320</v>
      </c>
      <c r="O161" s="173">
        <v>4621</v>
      </c>
      <c r="P161" s="173">
        <v>2400</v>
      </c>
      <c r="Q161" s="173">
        <v>2111</v>
      </c>
      <c r="R161" s="173">
        <v>2080</v>
      </c>
      <c r="S161" s="173">
        <v>2496</v>
      </c>
      <c r="T161" s="173">
        <v>500</v>
      </c>
      <c r="U161" s="173">
        <v>600</v>
      </c>
      <c r="V161" s="173">
        <v>1143</v>
      </c>
      <c r="W161" s="173">
        <v>1254</v>
      </c>
      <c r="X161" s="173">
        <v>260</v>
      </c>
      <c r="Y161" s="173">
        <v>284.7</v>
      </c>
      <c r="Z161" s="173">
        <v>480</v>
      </c>
      <c r="AA161" s="173">
        <v>432</v>
      </c>
      <c r="AB161" s="173"/>
      <c r="AC161" s="173"/>
      <c r="AD161" s="173"/>
      <c r="AE161" s="173"/>
      <c r="AF161" s="173"/>
      <c r="AG161" s="173"/>
      <c r="AH161" s="173">
        <v>1200</v>
      </c>
      <c r="AI161" s="173">
        <v>1912</v>
      </c>
      <c r="AJ161" s="173">
        <v>120</v>
      </c>
      <c r="AK161" s="173">
        <v>122.4</v>
      </c>
      <c r="AL161" s="173"/>
      <c r="AM161" s="173"/>
      <c r="AN161" s="173"/>
      <c r="AO161" s="173"/>
      <c r="AP161" s="173">
        <v>11160</v>
      </c>
      <c r="AQ161" s="173">
        <v>7456</v>
      </c>
      <c r="AR161" s="173">
        <v>1500</v>
      </c>
      <c r="AS161" s="173">
        <v>990</v>
      </c>
    </row>
    <row r="162" spans="1:45" ht="15.75" x14ac:dyDescent="0.25">
      <c r="A162" s="314"/>
      <c r="B162" s="31" t="s">
        <v>270</v>
      </c>
      <c r="C162" s="31" t="s">
        <v>272</v>
      </c>
      <c r="D162" s="41" t="s">
        <v>257</v>
      </c>
      <c r="E162" s="29" t="s">
        <v>10</v>
      </c>
      <c r="F162" s="173">
        <f>J162+N162+R162+V162+Z162+AD162+AH162+AL162+AP162</f>
        <v>0</v>
      </c>
      <c r="G162" s="173">
        <f>K162+O162+S162+W162+AA162+AE162+AI162+AM162+AQ162</f>
        <v>0</v>
      </c>
      <c r="H162" s="173">
        <f>L162+P162+T162+X162+AB162+AF162+AJ162+AN162+AR162</f>
        <v>64</v>
      </c>
      <c r="I162" s="173">
        <f>M162+Q162+U162+Y162+AC162+AG162+AK162+AO162+AS162</f>
        <v>2611</v>
      </c>
      <c r="J162" s="173"/>
      <c r="K162" s="173"/>
      <c r="L162" s="173"/>
      <c r="M162" s="173"/>
      <c r="N162" s="173"/>
      <c r="O162" s="173"/>
      <c r="P162" s="173">
        <v>64</v>
      </c>
      <c r="Q162" s="173">
        <v>2611</v>
      </c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</row>
    <row r="163" spans="1:45" ht="15.75" x14ac:dyDescent="0.25">
      <c r="A163" s="314"/>
      <c r="B163" s="31" t="s">
        <v>270</v>
      </c>
      <c r="C163" s="31" t="s">
        <v>273</v>
      </c>
      <c r="D163" s="41" t="s">
        <v>257</v>
      </c>
      <c r="E163" s="29" t="s">
        <v>10</v>
      </c>
      <c r="F163" s="173">
        <f>J163+N163+R163+V163+Z163+AD163+AH163+AL163+AP163</f>
        <v>0</v>
      </c>
      <c r="G163" s="173">
        <f>K163+O163+S163+W163+AA163+AE163+AI163+AM163+AQ163</f>
        <v>0</v>
      </c>
      <c r="H163" s="173">
        <f>L163+P163+T163+X163+AB163+AF163+AJ163+AN163+AR163</f>
        <v>100</v>
      </c>
      <c r="I163" s="173">
        <f>M163+Q163+U163+Y163+AC163+AG163+AK163+AO163+AS163</f>
        <v>9000</v>
      </c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>
        <v>100</v>
      </c>
      <c r="AC163" s="173">
        <v>9000</v>
      </c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</row>
    <row r="164" spans="1:45" ht="15.75" x14ac:dyDescent="0.25">
      <c r="A164" s="314"/>
      <c r="B164" s="31" t="s">
        <v>270</v>
      </c>
      <c r="C164" s="31" t="s">
        <v>274</v>
      </c>
      <c r="D164" s="41" t="s">
        <v>257</v>
      </c>
      <c r="E164" s="29" t="s">
        <v>10</v>
      </c>
      <c r="F164" s="173">
        <f>J164+N164+R164+V164+Z164+AD164+AH164+AL164+AP164</f>
        <v>0</v>
      </c>
      <c r="G164" s="173">
        <f>K164+O164+S164+W164+AA164+AE164+AI164+AM164+AQ164</f>
        <v>0</v>
      </c>
      <c r="H164" s="173">
        <f>L164+P164+T164+X164+AB164+AF164+AJ164+AN164+AR164</f>
        <v>0</v>
      </c>
      <c r="I164" s="173">
        <f>M164+Q164+U164+Y164+AC164+AG164+AK164+AO164+AS164</f>
        <v>0</v>
      </c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</row>
    <row r="165" spans="1:45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173">
        <f>J165+N165+R165+V165+Z165+AD165+AH165+AL165+AP165</f>
        <v>0</v>
      </c>
      <c r="G165" s="173">
        <f>K165+O165+S165+W165+AA165+AE165+AI165+AM165+AQ165</f>
        <v>0</v>
      </c>
      <c r="H165" s="173">
        <f>L165+P165+T165+X165+AB165+AF165+AJ165+AN165+AR165</f>
        <v>0</v>
      </c>
      <c r="I165" s="173">
        <f>M165+Q165+U165+Y165+AC165+AG165+AK165+AO165+AS165</f>
        <v>0</v>
      </c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</row>
    <row r="166" spans="1:45" ht="15.75" x14ac:dyDescent="0.25">
      <c r="A166" s="314"/>
      <c r="B166" s="31" t="s">
        <v>278</v>
      </c>
      <c r="C166" s="41" t="s">
        <v>279</v>
      </c>
      <c r="D166" s="41" t="s">
        <v>277</v>
      </c>
      <c r="E166" s="29" t="s">
        <v>52</v>
      </c>
      <c r="F166" s="173">
        <f>J166+N166+R166+V166+Z166+AD166+AH166+AL166+AP166</f>
        <v>0</v>
      </c>
      <c r="G166" s="173">
        <f>K166+O166+S166+W166+AA166+AE166+AI166+AM166+AQ166</f>
        <v>0</v>
      </c>
      <c r="H166" s="173">
        <f>L166+P166+T166+X166+AB166+AF166+AJ166+AN166+AR166</f>
        <v>0</v>
      </c>
      <c r="I166" s="173">
        <f>M166+Q166+U166+Y166+AC166+AG166+AK166+AO166+AS166</f>
        <v>0</v>
      </c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</row>
    <row r="167" spans="1:45" ht="15.75" x14ac:dyDescent="0.25">
      <c r="A167" s="314"/>
      <c r="B167" s="31" t="s">
        <v>278</v>
      </c>
      <c r="C167" s="41" t="s">
        <v>280</v>
      </c>
      <c r="D167" s="41" t="s">
        <v>277</v>
      </c>
      <c r="E167" s="29" t="s">
        <v>52</v>
      </c>
      <c r="F167" s="173">
        <f>J167+N167+R167+V167+Z167+AD167+AH167+AL167+AP167</f>
        <v>0</v>
      </c>
      <c r="G167" s="173">
        <f>K167+O167+S167+W167+AA167+AE167+AI167+AM167+AQ167</f>
        <v>0</v>
      </c>
      <c r="H167" s="173">
        <f>L167+P167+T167+X167+AB167+AF167+AJ167+AN167+AR167</f>
        <v>0</v>
      </c>
      <c r="I167" s="173">
        <f>M167+Q167+U167+Y167+AC167+AG167+AK167+AO167+AS167</f>
        <v>0</v>
      </c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</row>
    <row r="168" spans="1:45" ht="15.75" x14ac:dyDescent="0.25">
      <c r="A168" s="314"/>
      <c r="B168" s="31" t="s">
        <v>278</v>
      </c>
      <c r="C168" s="41" t="s">
        <v>281</v>
      </c>
      <c r="D168" s="41" t="s">
        <v>277</v>
      </c>
      <c r="E168" s="29" t="s">
        <v>52</v>
      </c>
      <c r="F168" s="173">
        <f>J168+N168+R168+V168+Z168+AD168+AH168+AL168+AP168</f>
        <v>0</v>
      </c>
      <c r="G168" s="173">
        <f>K168+O168+S168+W168+AA168+AE168+AI168+AM168+AQ168</f>
        <v>0</v>
      </c>
      <c r="H168" s="173">
        <f>L168+P168+T168+X168+AB168+AF168+AJ168+AN168+AR168</f>
        <v>0</v>
      </c>
      <c r="I168" s="173">
        <f>M168+Q168+U168+Y168+AC168+AG168+AK168+AO168+AS168</f>
        <v>0</v>
      </c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</row>
    <row r="169" spans="1:45" ht="15.75" x14ac:dyDescent="0.25">
      <c r="A169" s="314"/>
      <c r="B169" s="31" t="s">
        <v>278</v>
      </c>
      <c r="C169" s="41" t="s">
        <v>282</v>
      </c>
      <c r="D169" s="41" t="s">
        <v>277</v>
      </c>
      <c r="E169" s="29" t="s">
        <v>52</v>
      </c>
      <c r="F169" s="173">
        <f>J169+N169+R169+V169+Z169+AD169+AH169+AL169+AP169</f>
        <v>200</v>
      </c>
      <c r="G169" s="173">
        <f>K169+O169+S169+W169+AA169+AE169+AI169+AM169+AQ169</f>
        <v>6360</v>
      </c>
      <c r="H169" s="173">
        <f>L169+P169+T169+X169+AB169+AF169+AJ169+AN169+AR169</f>
        <v>0</v>
      </c>
      <c r="I169" s="173">
        <f>M169+Q169+U169+Y169+AC169+AG169+AK169+AO169+AS169</f>
        <v>0</v>
      </c>
      <c r="J169" s="173"/>
      <c r="K169" s="173"/>
      <c r="L169" s="173"/>
      <c r="M169" s="173"/>
      <c r="N169" s="173"/>
      <c r="O169" s="173"/>
      <c r="P169" s="173"/>
      <c r="Q169" s="173"/>
      <c r="R169" s="173">
        <v>200</v>
      </c>
      <c r="S169" s="173">
        <v>6360</v>
      </c>
      <c r="T169" s="173">
        <v>0</v>
      </c>
      <c r="U169" s="173">
        <v>0</v>
      </c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</row>
    <row r="170" spans="1:45" ht="15.75" x14ac:dyDescent="0.25">
      <c r="A170" s="314"/>
      <c r="B170" s="31" t="s">
        <v>278</v>
      </c>
      <c r="C170" s="41" t="s">
        <v>283</v>
      </c>
      <c r="D170" s="41" t="s">
        <v>277</v>
      </c>
      <c r="E170" s="29" t="s">
        <v>10</v>
      </c>
      <c r="F170" s="173">
        <f>J170+N170+R170+V170+Z170+AD170+AH170+AL170+AP170</f>
        <v>0</v>
      </c>
      <c r="G170" s="173">
        <f>K170+O170+S170+W170+AA170+AE170+AI170+AM170+AQ170</f>
        <v>0</v>
      </c>
      <c r="H170" s="173">
        <f>L170+P170+T170+X170+AB170+AF170+AJ170+AN170+AR170</f>
        <v>0</v>
      </c>
      <c r="I170" s="173">
        <f>M170+Q170+U170+Y170+AC170+AG170+AK170+AO170+AS170</f>
        <v>0</v>
      </c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</row>
    <row r="171" spans="1:45" ht="15.75" x14ac:dyDescent="0.25">
      <c r="A171" s="314"/>
      <c r="B171" s="31" t="s">
        <v>278</v>
      </c>
      <c r="C171" s="41" t="s">
        <v>284</v>
      </c>
      <c r="D171" s="41" t="s">
        <v>277</v>
      </c>
      <c r="E171" s="33" t="s">
        <v>18</v>
      </c>
      <c r="F171" s="173">
        <f>J171+N171+R171+V171+Z171+AD171+AH171+AL171+AP171</f>
        <v>0</v>
      </c>
      <c r="G171" s="173">
        <f>K171+O171+S171+W171+AA171+AE171+AI171+AM171+AQ171</f>
        <v>0</v>
      </c>
      <c r="H171" s="173">
        <f>L171+P171+T171+X171+AB171+AF171+AJ171+AN171+AR171</f>
        <v>0</v>
      </c>
      <c r="I171" s="173">
        <f>M171+Q171+U171+Y171+AC171+AG171+AK171+AO171+AS171</f>
        <v>0</v>
      </c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</row>
    <row r="172" spans="1:45" ht="15.75" x14ac:dyDescent="0.25">
      <c r="A172" s="314"/>
      <c r="B172" s="31" t="s">
        <v>278</v>
      </c>
      <c r="C172" s="41" t="s">
        <v>285</v>
      </c>
      <c r="D172" s="41" t="s">
        <v>277</v>
      </c>
      <c r="E172" s="33" t="s">
        <v>18</v>
      </c>
      <c r="F172" s="173">
        <f>J172+N172+R172+V172+Z172+AD172+AH172+AL172+AP172</f>
        <v>0</v>
      </c>
      <c r="G172" s="173">
        <f>K172+O172+S172+W172+AA172+AE172+AI172+AM172+AQ172</f>
        <v>0</v>
      </c>
      <c r="H172" s="173">
        <f>L172+P172+T172+X172+AB172+AF172+AJ172+AN172+AR172</f>
        <v>0</v>
      </c>
      <c r="I172" s="173">
        <f>M172+Q172+U172+Y172+AC172+AG172+AK172+AO172+AS172</f>
        <v>0</v>
      </c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</row>
    <row r="173" spans="1:45" ht="15.75" x14ac:dyDescent="0.25">
      <c r="A173" s="314"/>
      <c r="B173" s="31" t="s">
        <v>278</v>
      </c>
      <c r="C173" s="41" t="s">
        <v>286</v>
      </c>
      <c r="D173" s="41" t="s">
        <v>277</v>
      </c>
      <c r="E173" s="29" t="s">
        <v>10</v>
      </c>
      <c r="F173" s="173">
        <f>J173+N173+R173+V173+Z173+AD173+AH173+AL173+AP173</f>
        <v>0</v>
      </c>
      <c r="G173" s="173">
        <f>K173+O173+S173+W173+AA173+AE173+AI173+AM173+AQ173</f>
        <v>0</v>
      </c>
      <c r="H173" s="173">
        <f>L173+P173+T173+X173+AB173+AF173+AJ173+AN173+AR173</f>
        <v>0</v>
      </c>
      <c r="I173" s="173">
        <f>M173+Q173+U173+Y173+AC173+AG173+AK173+AO173+AS173</f>
        <v>0</v>
      </c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</row>
    <row r="174" spans="1:45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173">
        <f>J174+N174+R174+V174+Z174+AD174+AH174+AL174+AP174</f>
        <v>7710</v>
      </c>
      <c r="G174" s="173">
        <f>K174+O174+S174+W174+AA174+AE174+AI174+AM174+AQ174</f>
        <v>49673</v>
      </c>
      <c r="H174" s="173">
        <f>L174+P174+T174+X174+AB174+AF174+AJ174+AN174+AR174</f>
        <v>1370</v>
      </c>
      <c r="I174" s="173">
        <f>M174+Q174+U174+Y174+AC174+AG174+AK174+AO174+AS174</f>
        <v>8771.5</v>
      </c>
      <c r="J174" s="173"/>
      <c r="K174" s="173"/>
      <c r="L174" s="173"/>
      <c r="M174" s="173"/>
      <c r="N174" s="173">
        <v>1980</v>
      </c>
      <c r="O174" s="173">
        <v>11712</v>
      </c>
      <c r="P174" s="173">
        <v>260</v>
      </c>
      <c r="Q174" s="173">
        <v>1534</v>
      </c>
      <c r="R174" s="173">
        <v>2450</v>
      </c>
      <c r="S174" s="173">
        <v>17150</v>
      </c>
      <c r="T174" s="173">
        <v>500</v>
      </c>
      <c r="U174" s="173">
        <v>3500</v>
      </c>
      <c r="V174" s="173">
        <v>60</v>
      </c>
      <c r="W174" s="173">
        <v>360</v>
      </c>
      <c r="X174" s="173">
        <v>60</v>
      </c>
      <c r="Y174" s="173">
        <v>360</v>
      </c>
      <c r="Z174" s="173">
        <v>230</v>
      </c>
      <c r="AA174" s="173">
        <v>1564</v>
      </c>
      <c r="AB174" s="173"/>
      <c r="AC174" s="173"/>
      <c r="AD174" s="173">
        <v>500</v>
      </c>
      <c r="AE174" s="173">
        <v>2900</v>
      </c>
      <c r="AF174" s="173"/>
      <c r="AG174" s="173"/>
      <c r="AH174" s="173"/>
      <c r="AI174" s="173"/>
      <c r="AJ174" s="173"/>
      <c r="AK174" s="173"/>
      <c r="AL174" s="173">
        <v>260</v>
      </c>
      <c r="AM174" s="173">
        <v>2098</v>
      </c>
      <c r="AN174" s="173">
        <v>50</v>
      </c>
      <c r="AO174" s="173">
        <v>277.5</v>
      </c>
      <c r="AP174" s="173">
        <v>2230</v>
      </c>
      <c r="AQ174" s="173">
        <v>13889</v>
      </c>
      <c r="AR174" s="173">
        <v>500</v>
      </c>
      <c r="AS174" s="173">
        <v>3100</v>
      </c>
    </row>
    <row r="175" spans="1:45" ht="15.75" x14ac:dyDescent="0.25">
      <c r="A175" s="314"/>
      <c r="B175" s="31" t="s">
        <v>287</v>
      </c>
      <c r="C175" s="41" t="s">
        <v>289</v>
      </c>
      <c r="D175" s="41" t="s">
        <v>277</v>
      </c>
      <c r="E175" s="29" t="s">
        <v>52</v>
      </c>
      <c r="F175" s="173">
        <f>J175+N175+R175+V175+Z175+AD175+AH175+AL175+AP175</f>
        <v>240</v>
      </c>
      <c r="G175" s="173">
        <f>K175+O175+S175+W175+AA175+AE175+AI175+AM175+AQ175</f>
        <v>13200</v>
      </c>
      <c r="H175" s="173">
        <f>L175+P175+T175+X175+AB175+AF175+AJ175+AN175+AR175</f>
        <v>100</v>
      </c>
      <c r="I175" s="173">
        <f>M175+Q175+U175+Y175+AC175+AG175+AK175+AO175+AS175</f>
        <v>6000</v>
      </c>
      <c r="J175" s="173">
        <v>240</v>
      </c>
      <c r="K175" s="173">
        <v>13200</v>
      </c>
      <c r="L175" s="173">
        <v>100</v>
      </c>
      <c r="M175" s="173">
        <v>6000</v>
      </c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</row>
    <row r="176" spans="1:45" ht="15.75" x14ac:dyDescent="0.25">
      <c r="A176" s="314"/>
      <c r="B176" s="31" t="s">
        <v>287</v>
      </c>
      <c r="C176" s="41" t="s">
        <v>124</v>
      </c>
      <c r="D176" s="41" t="s">
        <v>277</v>
      </c>
      <c r="E176" s="33" t="s">
        <v>18</v>
      </c>
      <c r="F176" s="173">
        <f>J176+N176+R176+V176+Z176+AD176+AH176+AL176+AP176</f>
        <v>0</v>
      </c>
      <c r="G176" s="173">
        <f>K176+O176+S176+W176+AA176+AE176+AI176+AM176+AQ176</f>
        <v>0</v>
      </c>
      <c r="H176" s="173">
        <f>L176+P176+T176+X176+AB176+AF176+AJ176+AN176+AR176</f>
        <v>0</v>
      </c>
      <c r="I176" s="173">
        <f>M176+Q176+U176+Y176+AC176+AG176+AK176+AO176+AS176</f>
        <v>0</v>
      </c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</row>
    <row r="177" spans="1:45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173">
        <f>J177+N177+R177+V177+Z177+AD177+AH177+AL177+AP177</f>
        <v>0</v>
      </c>
      <c r="G177" s="173">
        <f>K177+O177+S177+W177+AA177+AE177+AI177+AM177+AQ177</f>
        <v>0</v>
      </c>
      <c r="H177" s="173">
        <f>L177+P177+T177+X177+AB177+AF177+AJ177+AN177+AR177</f>
        <v>0</v>
      </c>
      <c r="I177" s="173">
        <f>M177+Q177+U177+Y177+AC177+AG177+AK177+AO177+AS177</f>
        <v>0</v>
      </c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</row>
    <row r="178" spans="1:45" ht="15.75" x14ac:dyDescent="0.25">
      <c r="A178" s="314"/>
      <c r="B178" s="31" t="s">
        <v>292</v>
      </c>
      <c r="C178" s="41" t="s">
        <v>293</v>
      </c>
      <c r="D178" s="41" t="s">
        <v>277</v>
      </c>
      <c r="E178" s="29" t="s">
        <v>10</v>
      </c>
      <c r="F178" s="173">
        <f>J178+N178+R178+V178+Z178+AD178+AH178+AL178+AP178</f>
        <v>0</v>
      </c>
      <c r="G178" s="173">
        <f>K178+O178+S178+W178+AA178+AE178+AI178+AM178+AQ178</f>
        <v>0</v>
      </c>
      <c r="H178" s="173">
        <f>L178+P178+T178+X178+AB178+AF178+AJ178+AN178+AR178</f>
        <v>0</v>
      </c>
      <c r="I178" s="173">
        <f>M178+Q178+U178+Y178+AC178+AG178+AK178+AO178+AS178</f>
        <v>0</v>
      </c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</row>
    <row r="179" spans="1:45" ht="15.75" x14ac:dyDescent="0.25">
      <c r="A179" s="314"/>
      <c r="B179" s="31" t="s">
        <v>290</v>
      </c>
      <c r="C179" s="41" t="s">
        <v>294</v>
      </c>
      <c r="D179" s="41" t="s">
        <v>277</v>
      </c>
      <c r="E179" s="29" t="s">
        <v>10</v>
      </c>
      <c r="F179" s="173">
        <f>J179+N179+R179+V179+Z179+AD179+AH179+AL179+AP179</f>
        <v>0</v>
      </c>
      <c r="G179" s="173">
        <f>K179+O179+S179+W179+AA179+AE179+AI179+AM179+AQ179</f>
        <v>0</v>
      </c>
      <c r="H179" s="173">
        <f>L179+P179+T179+X179+AB179+AF179+AJ179+AN179+AR179</f>
        <v>0</v>
      </c>
      <c r="I179" s="173">
        <f>M179+Q179+U179+Y179+AC179+AG179+AK179+AO179+AS179</f>
        <v>0</v>
      </c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</row>
    <row r="180" spans="1:45" ht="15.75" x14ac:dyDescent="0.25">
      <c r="A180" s="314"/>
      <c r="B180" s="31" t="s">
        <v>292</v>
      </c>
      <c r="C180" s="41" t="s">
        <v>295</v>
      </c>
      <c r="D180" s="41" t="s">
        <v>277</v>
      </c>
      <c r="E180" s="29" t="s">
        <v>10</v>
      </c>
      <c r="F180" s="173">
        <f>J180+N180+R180+V180+Z180+AD180+AH180+AL180+AP180</f>
        <v>0</v>
      </c>
      <c r="G180" s="173">
        <f>K180+O180+S180+W180+AA180+AE180+AI180+AM180+AQ180</f>
        <v>0</v>
      </c>
      <c r="H180" s="173">
        <f>L180+P180+T180+X180+AB180+AF180+AJ180+AN180+AR180</f>
        <v>0</v>
      </c>
      <c r="I180" s="173">
        <f>M180+Q180+U180+Y180+AC180+AG180+AK180+AO180+AS180</f>
        <v>0</v>
      </c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</row>
    <row r="181" spans="1:45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173">
        <f>J181+N181+R181+V181+Z181+AD181+AH181+AL181+AP181</f>
        <v>2770</v>
      </c>
      <c r="G181" s="173">
        <f>K181+O181+S181+W181+AA181+AE181+AI181+AM181+AQ181</f>
        <v>12696</v>
      </c>
      <c r="H181" s="173">
        <f>L181+P181+T181+X181+AB181+AF181+AJ181+AN181+AR181</f>
        <v>1500</v>
      </c>
      <c r="I181" s="173">
        <f>M181+Q181+U181+Y181+AC181+AG181+AK181+AO181+AS181</f>
        <v>5100</v>
      </c>
      <c r="J181" s="173"/>
      <c r="K181" s="173"/>
      <c r="L181" s="173"/>
      <c r="M181" s="173"/>
      <c r="N181" s="173"/>
      <c r="O181" s="173"/>
      <c r="P181" s="173"/>
      <c r="Q181" s="173"/>
      <c r="R181" s="173">
        <v>2280</v>
      </c>
      <c r="S181" s="173">
        <v>11400</v>
      </c>
      <c r="T181" s="173">
        <v>500</v>
      </c>
      <c r="U181" s="173">
        <v>2500</v>
      </c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>
        <v>490</v>
      </c>
      <c r="AQ181" s="173">
        <v>1296</v>
      </c>
      <c r="AR181" s="173">
        <v>1000</v>
      </c>
      <c r="AS181" s="173">
        <v>2600</v>
      </c>
    </row>
    <row r="182" spans="1:45" ht="15.75" x14ac:dyDescent="0.25">
      <c r="A182" s="314"/>
      <c r="B182" s="31" t="s">
        <v>299</v>
      </c>
      <c r="C182" s="41" t="s">
        <v>300</v>
      </c>
      <c r="D182" s="41" t="s">
        <v>298</v>
      </c>
      <c r="E182" s="29" t="s">
        <v>52</v>
      </c>
      <c r="F182" s="173">
        <f>J182+N182+R182+V182+Z182+AD182+AH182+AL182+AP182</f>
        <v>283</v>
      </c>
      <c r="G182" s="173">
        <f>K182+O182+S182+W182+AA182+AE182+AI182+AM182+AQ182</f>
        <v>858</v>
      </c>
      <c r="H182" s="173">
        <f>L182+P182+T182+X182+AB182+AF182+AJ182+AN182+AR182</f>
        <v>90</v>
      </c>
      <c r="I182" s="173">
        <f>M182+Q182+U182+Y182+AC182+AG182+AK182+AO182+AS182</f>
        <v>267.39999999999998</v>
      </c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>
        <v>283</v>
      </c>
      <c r="W182" s="173">
        <v>858</v>
      </c>
      <c r="X182" s="173">
        <v>80</v>
      </c>
      <c r="Y182" s="173">
        <v>242.4</v>
      </c>
      <c r="Z182" s="173"/>
      <c r="AA182" s="173"/>
      <c r="AB182" s="173"/>
      <c r="AC182" s="173"/>
      <c r="AD182" s="173"/>
      <c r="AE182" s="173"/>
      <c r="AF182" s="173"/>
      <c r="AG182" s="173"/>
      <c r="AH182" s="173">
        <v>0</v>
      </c>
      <c r="AI182" s="173">
        <v>0</v>
      </c>
      <c r="AJ182" s="173">
        <v>10</v>
      </c>
      <c r="AK182" s="173">
        <v>25</v>
      </c>
      <c r="AL182" s="173"/>
      <c r="AM182" s="173"/>
      <c r="AN182" s="173"/>
      <c r="AO182" s="173"/>
      <c r="AP182" s="173"/>
      <c r="AQ182" s="173"/>
      <c r="AR182" s="173"/>
      <c r="AS182" s="173"/>
    </row>
    <row r="183" spans="1:45" ht="15.75" x14ac:dyDescent="0.25">
      <c r="A183" s="314"/>
      <c r="B183" s="31" t="s">
        <v>299</v>
      </c>
      <c r="C183" s="41" t="s">
        <v>301</v>
      </c>
      <c r="D183" s="41" t="s">
        <v>298</v>
      </c>
      <c r="E183" s="33" t="s">
        <v>18</v>
      </c>
      <c r="F183" s="173">
        <f>J183+N183+R183+V183+Z183+AD183+AH183+AL183+AP183</f>
        <v>0</v>
      </c>
      <c r="G183" s="173">
        <f>K183+O183+S183+W183+AA183+AE183+AI183+AM183+AQ183</f>
        <v>0</v>
      </c>
      <c r="H183" s="173">
        <f>L183+P183+T183+X183+AB183+AF183+AJ183+AN183+AR183</f>
        <v>0</v>
      </c>
      <c r="I183" s="173">
        <f>M183+Q183+U183+Y183+AC183+AG183+AK183+AO183+AS183</f>
        <v>0</v>
      </c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</row>
    <row r="184" spans="1:45" ht="15.75" x14ac:dyDescent="0.25">
      <c r="A184" s="314"/>
      <c r="B184" s="31" t="s">
        <v>299</v>
      </c>
      <c r="C184" s="41" t="s">
        <v>302</v>
      </c>
      <c r="D184" s="41" t="s">
        <v>298</v>
      </c>
      <c r="E184" s="29" t="s">
        <v>10</v>
      </c>
      <c r="F184" s="173">
        <f>J184+N184+R184+V184+Z184+AD184+AH184+AL184+AP184</f>
        <v>0</v>
      </c>
      <c r="G184" s="173">
        <f>K184+O184+S184+W184+AA184+AE184+AI184+AM184+AQ184</f>
        <v>0</v>
      </c>
      <c r="H184" s="173">
        <f>L184+P184+T184+X184+AB184+AF184+AJ184+AN184+AR184</f>
        <v>0</v>
      </c>
      <c r="I184" s="173">
        <f>M184+Q184+U184+Y184+AC184+AG184+AK184+AO184+AS184</f>
        <v>0</v>
      </c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</row>
    <row r="185" spans="1:45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173">
        <f>J185+N185+R185+V185+Z185+AD185+AH185+AL185+AP185</f>
        <v>920</v>
      </c>
      <c r="G185" s="173">
        <f>K185+O185+S185+W185+AA185+AE185+AI185+AM185+AQ185</f>
        <v>4784</v>
      </c>
      <c r="H185" s="173">
        <f>L185+P185+T185+X185+AB185+AF185+AJ185+AN185+AR185</f>
        <v>0</v>
      </c>
      <c r="I185" s="173">
        <f>M185+Q185+U185+Y185+AC185+AG185+AK185+AO185+AS185</f>
        <v>0</v>
      </c>
      <c r="J185" s="173"/>
      <c r="K185" s="173"/>
      <c r="L185" s="173"/>
      <c r="M185" s="173"/>
      <c r="N185" s="173"/>
      <c r="O185" s="173"/>
      <c r="P185" s="173"/>
      <c r="Q185" s="173"/>
      <c r="R185" s="173">
        <v>160</v>
      </c>
      <c r="S185" s="173">
        <v>320</v>
      </c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>
        <v>760</v>
      </c>
      <c r="AQ185" s="173">
        <v>4464</v>
      </c>
      <c r="AR185" s="173">
        <v>0</v>
      </c>
      <c r="AS185" s="173">
        <v>0</v>
      </c>
    </row>
    <row r="186" spans="1:45" ht="15.75" x14ac:dyDescent="0.25">
      <c r="A186" s="314"/>
      <c r="B186" s="31" t="s">
        <v>303</v>
      </c>
      <c r="C186" s="41" t="s">
        <v>306</v>
      </c>
      <c r="D186" s="41" t="s">
        <v>305</v>
      </c>
      <c r="E186" s="29" t="s">
        <v>7</v>
      </c>
      <c r="F186" s="173">
        <f>J186+N186+R186+V186+Z186+AD186+AH186+AL186+AP186</f>
        <v>0</v>
      </c>
      <c r="G186" s="173">
        <f>K186+O186+S186+W186+AA186+AE186+AI186+AM186+AQ186</f>
        <v>0</v>
      </c>
      <c r="H186" s="173">
        <f>L186+P186+T186+X186+AB186+AF186+AJ186+AN186+AR186</f>
        <v>0</v>
      </c>
      <c r="I186" s="173">
        <f>M186+Q186+U186+Y186+AC186+AG186+AK186+AO186+AS186</f>
        <v>0</v>
      </c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</row>
    <row r="187" spans="1:45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173">
        <f>J187+N187+R187+V187+Z187+AD187+AH187+AL187+AP187</f>
        <v>2620</v>
      </c>
      <c r="G187" s="173">
        <f>K187+O187+S187+W187+AA187+AE187+AI187+AM187+AQ187</f>
        <v>3607</v>
      </c>
      <c r="H187" s="173">
        <f>L187+P187+T187+X187+AB187+AF187+AJ187+AN187+AR187</f>
        <v>1100</v>
      </c>
      <c r="I187" s="173">
        <f>M187+Q187+U187+Y187+AC187+AG187+AK187+AO187+AS187</f>
        <v>1630</v>
      </c>
      <c r="J187" s="173"/>
      <c r="K187" s="173"/>
      <c r="L187" s="173"/>
      <c r="M187" s="173"/>
      <c r="N187" s="173"/>
      <c r="O187" s="173"/>
      <c r="P187" s="173"/>
      <c r="Q187" s="173"/>
      <c r="R187" s="173">
        <v>0</v>
      </c>
      <c r="S187" s="173">
        <v>0</v>
      </c>
      <c r="T187" s="173">
        <v>500</v>
      </c>
      <c r="U187" s="173">
        <v>1000</v>
      </c>
      <c r="V187" s="173">
        <v>20</v>
      </c>
      <c r="W187" s="173">
        <v>26</v>
      </c>
      <c r="X187" s="173">
        <v>50</v>
      </c>
      <c r="Y187" s="173">
        <v>65</v>
      </c>
      <c r="Z187" s="173"/>
      <c r="AA187" s="173"/>
      <c r="AB187" s="173"/>
      <c r="AC187" s="173"/>
      <c r="AD187" s="173"/>
      <c r="AE187" s="173"/>
      <c r="AF187" s="173"/>
      <c r="AG187" s="173"/>
      <c r="AH187" s="173">
        <v>0</v>
      </c>
      <c r="AI187" s="173">
        <v>0</v>
      </c>
      <c r="AJ187" s="173">
        <v>50</v>
      </c>
      <c r="AK187" s="173">
        <v>65</v>
      </c>
      <c r="AL187" s="173">
        <v>1150</v>
      </c>
      <c r="AM187" s="173">
        <v>2047</v>
      </c>
      <c r="AN187" s="173"/>
      <c r="AO187" s="173"/>
      <c r="AP187" s="173">
        <v>1450</v>
      </c>
      <c r="AQ187" s="173">
        <v>1534</v>
      </c>
      <c r="AR187" s="173">
        <v>500</v>
      </c>
      <c r="AS187" s="173">
        <v>500</v>
      </c>
    </row>
    <row r="188" spans="1:45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173">
        <f>J188+N188+R188+V188+Z188+AD188+AH188+AL188+AP188</f>
        <v>0</v>
      </c>
      <c r="G188" s="173">
        <f>K188+O188+S188+W188+AA188+AE188+AI188+AM188+AQ188</f>
        <v>0</v>
      </c>
      <c r="H188" s="173">
        <f>L188+P188+T188+X188+AB188+AF188+AJ188+AN188+AR188</f>
        <v>0</v>
      </c>
      <c r="I188" s="173">
        <f>M188+Q188+U188+Y188+AC188+AG188+AK188+AO188+AS188</f>
        <v>0</v>
      </c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</row>
    <row r="189" spans="1:45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173">
        <f>J189+N189+R189+V189+Z189+AD189+AH189+AL189+AP189</f>
        <v>0</v>
      </c>
      <c r="G189" s="173">
        <f>K189+O189+S189+W189+AA189+AE189+AI189+AM189+AQ189</f>
        <v>0</v>
      </c>
      <c r="H189" s="173">
        <f>L189+P189+T189+X189+AB189+AF189+AJ189+AN189+AR189</f>
        <v>0</v>
      </c>
      <c r="I189" s="173">
        <f>M189+Q189+U189+Y189+AC189+AG189+AK189+AO189+AS189</f>
        <v>0</v>
      </c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</row>
    <row r="190" spans="1:45" ht="15.75" x14ac:dyDescent="0.25">
      <c r="A190" s="314"/>
      <c r="B190" s="31" t="s">
        <v>316</v>
      </c>
      <c r="C190" s="41" t="s">
        <v>317</v>
      </c>
      <c r="D190" s="41" t="s">
        <v>315</v>
      </c>
      <c r="E190" s="29" t="s">
        <v>52</v>
      </c>
      <c r="F190" s="173">
        <f>J190+N190+R190+V190+Z190+AD190+AH190+AL190+AP190</f>
        <v>320</v>
      </c>
      <c r="G190" s="173">
        <f>K190+O190+S190+W190+AA190+AE190+AI190+AM190+AQ190</f>
        <v>12800</v>
      </c>
      <c r="H190" s="173">
        <f>L190+P190+T190+X190+AB190+AF190+AJ190+AN190+AR190</f>
        <v>200</v>
      </c>
      <c r="I190" s="173">
        <f>M190+Q190+U190+Y190+AC190+AG190+AK190+AO190+AS190</f>
        <v>8000</v>
      </c>
      <c r="J190" s="173"/>
      <c r="K190" s="173"/>
      <c r="L190" s="173"/>
      <c r="M190" s="173"/>
      <c r="N190" s="173"/>
      <c r="O190" s="173"/>
      <c r="P190" s="173"/>
      <c r="Q190" s="173"/>
      <c r="R190" s="173">
        <v>320</v>
      </c>
      <c r="S190" s="173">
        <v>12800</v>
      </c>
      <c r="T190" s="173">
        <v>200</v>
      </c>
      <c r="U190" s="173">
        <v>8000</v>
      </c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</row>
    <row r="191" spans="1:45" ht="15.75" x14ac:dyDescent="0.25">
      <c r="A191" s="314"/>
      <c r="B191" s="31" t="s">
        <v>316</v>
      </c>
      <c r="C191" s="41" t="s">
        <v>318</v>
      </c>
      <c r="D191" s="41" t="s">
        <v>315</v>
      </c>
      <c r="E191" s="29" t="s">
        <v>52</v>
      </c>
      <c r="F191" s="173">
        <f>J191+N191+R191+V191+Z191+AD191+AH191+AL191+AP191</f>
        <v>320</v>
      </c>
      <c r="G191" s="173">
        <f>K191+O191+S191+W191+AA191+AE191+AI191+AM191+AQ191</f>
        <v>5660</v>
      </c>
      <c r="H191" s="173">
        <f>L191+P191+T191+X191+AB191+AF191+AJ191+AN191+AR191</f>
        <v>20</v>
      </c>
      <c r="I191" s="173">
        <f>M191+Q191+U191+Y191+AC191+AG191+AK191+AO191+AS191</f>
        <v>687.32</v>
      </c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>
        <v>10</v>
      </c>
      <c r="Y191" s="173">
        <v>343.66</v>
      </c>
      <c r="Z191" s="173"/>
      <c r="AA191" s="173"/>
      <c r="AB191" s="173"/>
      <c r="AC191" s="173"/>
      <c r="AD191" s="173">
        <v>300</v>
      </c>
      <c r="AE191" s="173">
        <v>4740</v>
      </c>
      <c r="AF191" s="173"/>
      <c r="AG191" s="173"/>
      <c r="AH191" s="173">
        <v>20</v>
      </c>
      <c r="AI191" s="173">
        <v>920</v>
      </c>
      <c r="AJ191" s="173">
        <v>10</v>
      </c>
      <c r="AK191" s="173">
        <v>343.66</v>
      </c>
      <c r="AL191" s="173"/>
      <c r="AM191" s="173"/>
      <c r="AN191" s="173"/>
      <c r="AO191" s="173"/>
      <c r="AP191" s="173"/>
      <c r="AQ191" s="173"/>
      <c r="AR191" s="173"/>
      <c r="AS191" s="173"/>
    </row>
    <row r="192" spans="1:45" ht="15.75" x14ac:dyDescent="0.25">
      <c r="A192" s="314"/>
      <c r="B192" s="31" t="s">
        <v>316</v>
      </c>
      <c r="C192" s="41" t="s">
        <v>319</v>
      </c>
      <c r="D192" s="41" t="s">
        <v>315</v>
      </c>
      <c r="E192" s="29" t="s">
        <v>52</v>
      </c>
      <c r="F192" s="173">
        <f>J192+N192+R192+V192+Z192+AD192+AH192+AL192+AP192</f>
        <v>0</v>
      </c>
      <c r="G192" s="173">
        <f>K192+O192+S192+W192+AA192+AE192+AI192+AM192+AQ192</f>
        <v>0</v>
      </c>
      <c r="H192" s="173">
        <f>L192+P192+T192+X192+AB192+AF192+AJ192+AN192+AR192</f>
        <v>0</v>
      </c>
      <c r="I192" s="173">
        <f>M192+Q192+U192+Y192+AC192+AG192+AK192+AO192+AS192</f>
        <v>0</v>
      </c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</row>
    <row r="193" spans="1:45" ht="15.75" x14ac:dyDescent="0.25">
      <c r="A193" s="314"/>
      <c r="B193" s="31" t="s">
        <v>316</v>
      </c>
      <c r="C193" s="41" t="s">
        <v>320</v>
      </c>
      <c r="D193" s="41" t="s">
        <v>315</v>
      </c>
      <c r="E193" s="29" t="s">
        <v>52</v>
      </c>
      <c r="F193" s="173">
        <f>J193+N193+R193+V193+Z193+AD193+AH193+AL193+AP193</f>
        <v>0</v>
      </c>
      <c r="G193" s="173">
        <f>K193+O193+S193+W193+AA193+AE193+AI193+AM193+AQ193</f>
        <v>0</v>
      </c>
      <c r="H193" s="173">
        <f>L193+P193+T193+X193+AB193+AF193+AJ193+AN193+AR193</f>
        <v>0</v>
      </c>
      <c r="I193" s="173">
        <f>M193+Q193+U193+Y193+AC193+AG193+AK193+AO193+AS193</f>
        <v>0</v>
      </c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</row>
    <row r="194" spans="1:45" ht="15.75" x14ac:dyDescent="0.25">
      <c r="A194" s="314"/>
      <c r="B194" s="31" t="s">
        <v>316</v>
      </c>
      <c r="C194" s="41" t="s">
        <v>321</v>
      </c>
      <c r="D194" s="41" t="s">
        <v>315</v>
      </c>
      <c r="E194" s="33" t="s">
        <v>18</v>
      </c>
      <c r="F194" s="173">
        <f>J194+N194+R194+V194+Z194+AD194+AH194+AL194+AP194</f>
        <v>800</v>
      </c>
      <c r="G194" s="173">
        <f>K194+O194+S194+W194+AA194+AE194+AI194+AM194+AQ194</f>
        <v>6800</v>
      </c>
      <c r="H194" s="173">
        <f>L194+P194+T194+X194+AB194+AF194+AJ194+AN194+AR194</f>
        <v>200</v>
      </c>
      <c r="I194" s="173">
        <f>M194+Q194+U194+Y194+AC194+AG194+AK194+AO194+AS194</f>
        <v>10000</v>
      </c>
      <c r="J194" s="173">
        <v>800</v>
      </c>
      <c r="K194" s="173">
        <v>6800</v>
      </c>
      <c r="L194" s="173">
        <v>200</v>
      </c>
      <c r="M194" s="173">
        <v>10000</v>
      </c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</row>
    <row r="195" spans="1:45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173">
        <f>J195+N195+R195+V195+Z195+AD195+AH195+AL195+AP195</f>
        <v>13340</v>
      </c>
      <c r="G195" s="173">
        <f>K195+O195+S195+W195+AA195+AE195+AI195+AM195+AQ195</f>
        <v>87565</v>
      </c>
      <c r="H195" s="173">
        <f>L195+P195+T195+X195+AB195+AF195+AJ195+AN195+AR195</f>
        <v>2130</v>
      </c>
      <c r="I195" s="173">
        <f>M195+Q195+U195+Y195+AC195+AG195+AK195+AO195+AS195</f>
        <v>11899.42</v>
      </c>
      <c r="J195" s="173"/>
      <c r="K195" s="173"/>
      <c r="L195" s="173"/>
      <c r="M195" s="173"/>
      <c r="N195" s="173">
        <v>640</v>
      </c>
      <c r="O195" s="173">
        <v>3942</v>
      </c>
      <c r="P195" s="173">
        <v>100</v>
      </c>
      <c r="Q195" s="173">
        <v>537</v>
      </c>
      <c r="R195" s="173">
        <v>5530</v>
      </c>
      <c r="S195" s="173">
        <v>33180</v>
      </c>
      <c r="T195" s="173">
        <v>1000</v>
      </c>
      <c r="U195" s="173">
        <v>6000</v>
      </c>
      <c r="V195" s="173">
        <v>120</v>
      </c>
      <c r="W195" s="173">
        <v>720</v>
      </c>
      <c r="X195" s="173">
        <v>120</v>
      </c>
      <c r="Y195" s="173">
        <v>720</v>
      </c>
      <c r="Z195" s="173">
        <v>4430</v>
      </c>
      <c r="AA195" s="173">
        <v>33028</v>
      </c>
      <c r="AB195" s="173"/>
      <c r="AC195" s="173"/>
      <c r="AD195" s="173">
        <v>400</v>
      </c>
      <c r="AE195" s="173">
        <v>2400</v>
      </c>
      <c r="AF195" s="173"/>
      <c r="AG195" s="173"/>
      <c r="AH195" s="173">
        <v>1700</v>
      </c>
      <c r="AI195" s="173">
        <v>10880</v>
      </c>
      <c r="AJ195" s="173">
        <v>150</v>
      </c>
      <c r="AK195" s="173">
        <v>279.42</v>
      </c>
      <c r="AL195" s="173">
        <v>380</v>
      </c>
      <c r="AM195" s="173">
        <v>2624</v>
      </c>
      <c r="AN195" s="173">
        <v>60</v>
      </c>
      <c r="AO195" s="173">
        <v>408</v>
      </c>
      <c r="AP195" s="173">
        <v>140</v>
      </c>
      <c r="AQ195" s="173">
        <v>791</v>
      </c>
      <c r="AR195" s="173">
        <v>700</v>
      </c>
      <c r="AS195" s="173">
        <v>3955</v>
      </c>
    </row>
    <row r="196" spans="1:45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173">
        <f>J196+N196+R196+V196+Z196+AD196+AH196+AL196+AP196</f>
        <v>0</v>
      </c>
      <c r="G196" s="173">
        <f>K196+O196+S196+W196+AA196+AE196+AI196+AM196+AQ196</f>
        <v>0</v>
      </c>
      <c r="H196" s="173">
        <f>L196+P196+T196+X196+AB196+AF196+AJ196+AN196+AR196</f>
        <v>0</v>
      </c>
      <c r="I196" s="173">
        <f>M196+Q196+U196+Y196+AC196+AG196+AK196+AO196+AS196</f>
        <v>0</v>
      </c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</row>
    <row r="197" spans="1:45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173">
        <f>J197+N197+R197+V197+Z197+AD197+AH197+AL197+AP197</f>
        <v>0</v>
      </c>
      <c r="G197" s="173">
        <f>K197+O197+S197+W197+AA197+AE197+AI197+AM197+AQ197</f>
        <v>0</v>
      </c>
      <c r="H197" s="173">
        <f>L197+P197+T197+X197+AB197+AF197+AJ197+AN197+AR197</f>
        <v>0</v>
      </c>
      <c r="I197" s="173">
        <f>M197+Q197+U197+Y197+AC197+AG197+AK197+AO197+AS197</f>
        <v>0</v>
      </c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</row>
    <row r="198" spans="1:45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173">
        <f>J198+N198+R198+V198+Z198+AD198+AH198+AL198+AP198</f>
        <v>2573</v>
      </c>
      <c r="G198" s="173">
        <f>K198+O198+S198+W198+AA198+AE198+AI198+AM198+AQ198</f>
        <v>640007</v>
      </c>
      <c r="H198" s="173">
        <f>L198+P198+T198+X198+AB198+AF198+AJ198+AN198+AR198</f>
        <v>400</v>
      </c>
      <c r="I198" s="173">
        <f>M198+Q198+U198+Y198+AC198+AG198+AK198+AO198+AS198</f>
        <v>100000</v>
      </c>
      <c r="J198" s="173"/>
      <c r="K198" s="173"/>
      <c r="L198" s="173"/>
      <c r="M198" s="173"/>
      <c r="N198" s="173">
        <v>225</v>
      </c>
      <c r="O198" s="173">
        <v>65175</v>
      </c>
      <c r="P198" s="173"/>
      <c r="Q198" s="173"/>
      <c r="R198" s="173">
        <v>1273</v>
      </c>
      <c r="S198" s="173">
        <v>297882</v>
      </c>
      <c r="T198" s="173">
        <v>400</v>
      </c>
      <c r="U198" s="173">
        <v>100000</v>
      </c>
      <c r="V198" s="173"/>
      <c r="W198" s="173"/>
      <c r="X198" s="173"/>
      <c r="Y198" s="173"/>
      <c r="Z198" s="173"/>
      <c r="AA198" s="173"/>
      <c r="AB198" s="173"/>
      <c r="AC198" s="173"/>
      <c r="AD198" s="173">
        <v>800</v>
      </c>
      <c r="AE198" s="173">
        <v>201600</v>
      </c>
      <c r="AF198" s="173"/>
      <c r="AG198" s="173"/>
      <c r="AH198" s="173"/>
      <c r="AI198" s="173"/>
      <c r="AJ198" s="173"/>
      <c r="AK198" s="173"/>
      <c r="AL198" s="173">
        <v>275</v>
      </c>
      <c r="AM198" s="173">
        <v>75350</v>
      </c>
      <c r="AN198" s="173"/>
      <c r="AO198" s="173"/>
      <c r="AP198" s="173"/>
      <c r="AQ198" s="173"/>
      <c r="AR198" s="173"/>
      <c r="AS198" s="173"/>
    </row>
    <row r="199" spans="1:45" ht="15.75" x14ac:dyDescent="0.25">
      <c r="A199" s="314"/>
      <c r="B199" s="31" t="s">
        <v>329</v>
      </c>
      <c r="C199" s="31" t="s">
        <v>332</v>
      </c>
      <c r="D199" s="31" t="s">
        <v>331</v>
      </c>
      <c r="E199" s="35" t="s">
        <v>10</v>
      </c>
      <c r="F199" s="173">
        <f>J199+N199+R199+V199+Z199+AD199+AH199+AL199+AP199</f>
        <v>1056</v>
      </c>
      <c r="G199" s="173">
        <f>K199+O199+S199+W199+AA199+AE199+AI199+AM199+AQ199</f>
        <v>356331</v>
      </c>
      <c r="H199" s="173">
        <f>L199+P199+T199+X199+AB199+AF199+AJ199+AN199+AR199</f>
        <v>10</v>
      </c>
      <c r="I199" s="173">
        <f>M199+Q199+U199+Y199+AC199+AG199+AK199+AO199+AS199</f>
        <v>7000</v>
      </c>
      <c r="J199" s="173"/>
      <c r="K199" s="173"/>
      <c r="L199" s="173"/>
      <c r="M199" s="173"/>
      <c r="N199" s="173">
        <v>511</v>
      </c>
      <c r="O199" s="173">
        <v>148701</v>
      </c>
      <c r="P199" s="173"/>
      <c r="Q199" s="173"/>
      <c r="R199" s="173">
        <v>45</v>
      </c>
      <c r="S199" s="173">
        <v>6030</v>
      </c>
      <c r="T199" s="173">
        <v>10</v>
      </c>
      <c r="U199" s="173">
        <v>7000</v>
      </c>
      <c r="V199" s="173"/>
      <c r="W199" s="173"/>
      <c r="X199" s="173"/>
      <c r="Y199" s="173"/>
      <c r="Z199" s="173"/>
      <c r="AA199" s="173"/>
      <c r="AB199" s="173"/>
      <c r="AC199" s="173"/>
      <c r="AD199" s="173">
        <v>500</v>
      </c>
      <c r="AE199" s="173">
        <v>201600</v>
      </c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</row>
    <row r="200" spans="1:45" ht="15.75" x14ac:dyDescent="0.25">
      <c r="A200" s="314"/>
      <c r="B200" s="31" t="s">
        <v>329</v>
      </c>
      <c r="C200" s="31" t="s">
        <v>333</v>
      </c>
      <c r="D200" s="31" t="s">
        <v>331</v>
      </c>
      <c r="E200" s="35" t="s">
        <v>10</v>
      </c>
      <c r="F200" s="173">
        <f>J200+N200+R200+V200+Z200+AD200+AH200+AL200+AP200</f>
        <v>0</v>
      </c>
      <c r="G200" s="173">
        <f>K200+O200+S200+W200+AA200+AE200+AI200+AM200+AQ200</f>
        <v>0</v>
      </c>
      <c r="H200" s="173">
        <f>L200+P200+T200+X200+AB200+AF200+AJ200+AN200+AR200</f>
        <v>0</v>
      </c>
      <c r="I200" s="173">
        <f>M200+Q200+U200+Y200+AC200+AG200+AK200+AO200+AS200</f>
        <v>0</v>
      </c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</row>
    <row r="201" spans="1:45" ht="15.75" x14ac:dyDescent="0.25">
      <c r="A201" s="314"/>
      <c r="B201" s="31" t="s">
        <v>329</v>
      </c>
      <c r="C201" s="31" t="s">
        <v>334</v>
      </c>
      <c r="D201" s="31" t="s">
        <v>331</v>
      </c>
      <c r="E201" s="35" t="s">
        <v>10</v>
      </c>
      <c r="F201" s="173">
        <f>J201+N201+R201+V201+Z201+AD201+AH201+AL201+AP201</f>
        <v>0</v>
      </c>
      <c r="G201" s="173">
        <f>K201+O201+S201+W201+AA201+AE201+AI201+AM201+AQ201</f>
        <v>0</v>
      </c>
      <c r="H201" s="173">
        <f>L201+P201+T201+X201+AB201+AF201+AJ201+AN201+AR201</f>
        <v>0</v>
      </c>
      <c r="I201" s="173">
        <f>M201+Q201+U201+Y201+AC201+AG201+AK201+AO201+AS201</f>
        <v>0</v>
      </c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</row>
    <row r="202" spans="1:45" ht="15.75" x14ac:dyDescent="0.25">
      <c r="A202" s="314"/>
      <c r="B202" s="31" t="s">
        <v>329</v>
      </c>
      <c r="C202" s="31" t="s">
        <v>335</v>
      </c>
      <c r="D202" s="31" t="s">
        <v>331</v>
      </c>
      <c r="E202" s="35" t="s">
        <v>10</v>
      </c>
      <c r="F202" s="173">
        <f>J202+N202+R202+V202+Z202+AD202+AH202+AL202+AP202</f>
        <v>0</v>
      </c>
      <c r="G202" s="173">
        <f>K202+O202+S202+W202+AA202+AE202+AI202+AM202+AQ202</f>
        <v>0</v>
      </c>
      <c r="H202" s="173">
        <f>L202+P202+T202+X202+AB202+AF202+AJ202+AN202+AR202</f>
        <v>0</v>
      </c>
      <c r="I202" s="173">
        <f>M202+Q202+U202+Y202+AC202+AG202+AK202+AO202+AS202</f>
        <v>0</v>
      </c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</row>
    <row r="203" spans="1:45" ht="15.75" x14ac:dyDescent="0.25">
      <c r="A203" s="314"/>
      <c r="B203" s="31" t="s">
        <v>329</v>
      </c>
      <c r="C203" s="31" t="s">
        <v>336</v>
      </c>
      <c r="D203" s="31" t="s">
        <v>331</v>
      </c>
      <c r="E203" s="35" t="s">
        <v>10</v>
      </c>
      <c r="F203" s="173">
        <f>J203+N203+R203+V203+Z203+AD203+AH203+AL203+AP203</f>
        <v>0</v>
      </c>
      <c r="G203" s="173">
        <f>K203+O203+S203+W203+AA203+AE203+AI203+AM203+AQ203</f>
        <v>0</v>
      </c>
      <c r="H203" s="173">
        <f>L203+P203+T203+X203+AB203+AF203+AJ203+AN203+AR203</f>
        <v>0</v>
      </c>
      <c r="I203" s="173">
        <f>M203+Q203+U203+Y203+AC203+AG203+AK203+AO203+AS203</f>
        <v>0</v>
      </c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</row>
    <row r="204" spans="1:45" ht="15.75" x14ac:dyDescent="0.25">
      <c r="A204" s="314"/>
      <c r="B204" s="31" t="s">
        <v>329</v>
      </c>
      <c r="C204" s="31" t="s">
        <v>337</v>
      </c>
      <c r="D204" s="31" t="s">
        <v>331</v>
      </c>
      <c r="E204" s="35" t="s">
        <v>10</v>
      </c>
      <c r="F204" s="173">
        <f>J204+N204+R204+V204+Z204+AD204+AH204+AL204+AP204</f>
        <v>0</v>
      </c>
      <c r="G204" s="173">
        <f>K204+O204+S204+W204+AA204+AE204+AI204+AM204+AQ204</f>
        <v>0</v>
      </c>
      <c r="H204" s="173">
        <f>L204+P204+T204+X204+AB204+AF204+AJ204+AN204+AR204</f>
        <v>0</v>
      </c>
      <c r="I204" s="173">
        <f>M204+Q204+U204+Y204+AC204+AG204+AK204+AO204+AS204</f>
        <v>0</v>
      </c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</row>
    <row r="205" spans="1:45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173">
        <f>J205+N205+R205+V205+Z205+AD205+AH205+AL205+AP205</f>
        <v>0</v>
      </c>
      <c r="G205" s="173">
        <f>K205+O205+S205+W205+AA205+AE205+AI205+AM205+AQ205</f>
        <v>0</v>
      </c>
      <c r="H205" s="173">
        <f>L205+P205+T205+X205+AB205+AF205+AJ205+AN205+AR205</f>
        <v>0</v>
      </c>
      <c r="I205" s="173">
        <f>M205+Q205+U205+Y205+AC205+AG205+AK205+AO205+AS205</f>
        <v>0</v>
      </c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</row>
    <row r="206" spans="1:45" ht="15.75" x14ac:dyDescent="0.25">
      <c r="A206" s="314"/>
      <c r="B206" s="31" t="s">
        <v>338</v>
      </c>
      <c r="C206" s="41" t="s">
        <v>341</v>
      </c>
      <c r="D206" s="41" t="s">
        <v>340</v>
      </c>
      <c r="E206" s="33" t="s">
        <v>18</v>
      </c>
      <c r="F206" s="173">
        <f>J206+N206+R206+V206+Z206+AD206+AH206+AL206+AP206</f>
        <v>0</v>
      </c>
      <c r="G206" s="173">
        <f>K206+O206+S206+W206+AA206+AE206+AI206+AM206+AQ206</f>
        <v>0</v>
      </c>
      <c r="H206" s="173">
        <f>L206+P206+T206+X206+AB206+AF206+AJ206+AN206+AR206</f>
        <v>0</v>
      </c>
      <c r="I206" s="173">
        <f>M206+Q206+U206+Y206+AC206+AG206+AK206+AO206+AS206</f>
        <v>0</v>
      </c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</row>
    <row r="207" spans="1:45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173">
        <f>J207+N207+R207+V207+Z207+AD207+AH207+AL207+AP207</f>
        <v>400</v>
      </c>
      <c r="G207" s="173">
        <f>K207+O207+S207+W207+AA207+AE207+AI207+AM207+AQ207</f>
        <v>5600</v>
      </c>
      <c r="H207" s="173">
        <f>L207+P207+T207+X207+AB207+AF207+AJ207+AN207+AR207</f>
        <v>0</v>
      </c>
      <c r="I207" s="173">
        <f>M207+Q207+U207+Y207+AC207+AG207+AK207+AO207+AS207</f>
        <v>0</v>
      </c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>
        <v>400</v>
      </c>
      <c r="AE207" s="173">
        <v>5600</v>
      </c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</row>
    <row r="208" spans="1:45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173">
        <f>J208+N208+R208+V208+Z208+AD208+AH208+AL208+AP208</f>
        <v>4220</v>
      </c>
      <c r="G208" s="173">
        <f>K208+O208+S208+W208+AA208+AE208+AI208+AM208+AQ208</f>
        <v>12551.8</v>
      </c>
      <c r="H208" s="173">
        <f>L208+P208+T208+X208+AB208+AF208+AJ208+AN208+AR208</f>
        <v>1200</v>
      </c>
      <c r="I208" s="173">
        <f>M208+Q208+U208+Y208+AC208+AG208+AK208+AO208+AS208</f>
        <v>3662</v>
      </c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>
        <v>140</v>
      </c>
      <c r="AI208" s="173">
        <v>644</v>
      </c>
      <c r="AJ208" s="173">
        <v>100</v>
      </c>
      <c r="AK208" s="173">
        <v>462</v>
      </c>
      <c r="AL208" s="173">
        <v>320</v>
      </c>
      <c r="AM208" s="173">
        <v>716.8</v>
      </c>
      <c r="AN208" s="173">
        <v>100</v>
      </c>
      <c r="AO208" s="173">
        <v>224</v>
      </c>
      <c r="AP208" s="173">
        <v>3760</v>
      </c>
      <c r="AQ208" s="173">
        <v>11191</v>
      </c>
      <c r="AR208" s="173">
        <v>1000</v>
      </c>
      <c r="AS208" s="173">
        <v>2976</v>
      </c>
    </row>
    <row r="209" spans="1:45" ht="15.75" x14ac:dyDescent="0.25">
      <c r="A209" s="314"/>
      <c r="B209" s="31" t="s">
        <v>345</v>
      </c>
      <c r="C209" s="41" t="s">
        <v>347</v>
      </c>
      <c r="D209" s="41" t="s">
        <v>188</v>
      </c>
      <c r="E209" s="33" t="s">
        <v>18</v>
      </c>
      <c r="F209" s="173">
        <f>J209+N209+R209+V209+Z209+AD209+AH209+AL209+AP209</f>
        <v>0</v>
      </c>
      <c r="G209" s="173">
        <f>K209+O209+S209+W209+AA209+AE209+AI209+AM209+AQ209</f>
        <v>0</v>
      </c>
      <c r="H209" s="173">
        <f>L209+P209+T209+X209+AB209+AF209+AJ209+AN209+AR209</f>
        <v>0</v>
      </c>
      <c r="I209" s="173">
        <f>M209+Q209+U209+Y209+AC209+AG209+AK209+AO209+AS209</f>
        <v>0</v>
      </c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</row>
    <row r="210" spans="1:45" ht="15.75" x14ac:dyDescent="0.25">
      <c r="A210" s="314"/>
      <c r="B210" s="31" t="s">
        <v>345</v>
      </c>
      <c r="C210" s="41" t="s">
        <v>348</v>
      </c>
      <c r="D210" s="41" t="s">
        <v>188</v>
      </c>
      <c r="E210" s="33" t="s">
        <v>18</v>
      </c>
      <c r="F210" s="173">
        <f>J210+N210+R210+V210+Z210+AD210+AH210+AL210+AP210</f>
        <v>0</v>
      </c>
      <c r="G210" s="173">
        <f>K210+O210+S210+W210+AA210+AE210+AI210+AM210+AQ210</f>
        <v>0</v>
      </c>
      <c r="H210" s="173">
        <f>L210+P210+T210+X210+AB210+AF210+AJ210+AN210+AR210</f>
        <v>0</v>
      </c>
      <c r="I210" s="173">
        <f>M210+Q210+U210+Y210+AC210+AG210+AK210+AO210+AS210</f>
        <v>0</v>
      </c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</row>
    <row r="211" spans="1:45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173">
        <f>J211+N211+R211+V211+Z211+AD211+AH211+AL211+AP211</f>
        <v>0</v>
      </c>
      <c r="G211" s="173">
        <f>K211+O211+S211+W211+AA211+AE211+AI211+AM211+AQ211</f>
        <v>0</v>
      </c>
      <c r="H211" s="173">
        <f>L211+P211+T211+X211+AB211+AF211+AJ211+AN211+AR211</f>
        <v>0</v>
      </c>
      <c r="I211" s="173">
        <f>M211+Q211+U211+Y211+AC211+AG211+AK211+AO211+AS211</f>
        <v>0</v>
      </c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</row>
    <row r="212" spans="1:45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173">
        <f>J212+N212+R212+V212+Z212+AD212+AH212+AL212+AP212</f>
        <v>0</v>
      </c>
      <c r="G212" s="173">
        <f>K212+O212+S212+W212+AA212+AE212+AI212+AM212+AQ212</f>
        <v>0</v>
      </c>
      <c r="H212" s="173">
        <f>L212+P212+T212+X212+AB212+AF212+AJ212+AN212+AR212</f>
        <v>0</v>
      </c>
      <c r="I212" s="173">
        <f>M212+Q212+U212+Y212+AC212+AG212+AK212+AO212+AS212</f>
        <v>0</v>
      </c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</row>
    <row r="213" spans="1:45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173">
        <f>J213+N213+R213+V213+Z213+AD213+AH213+AL213+AP213</f>
        <v>0</v>
      </c>
      <c r="G213" s="173">
        <f>K213+O213+S213+W213+AA213+AE213+AI213+AM213+AQ213</f>
        <v>0</v>
      </c>
      <c r="H213" s="173">
        <f>L213+P213+T213+X213+AB213+AF213+AJ213+AN213+AR213</f>
        <v>0</v>
      </c>
      <c r="I213" s="173">
        <f>M213+Q213+U213+Y213+AC213+AG213+AK213+AO213+AS213</f>
        <v>0</v>
      </c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</row>
    <row r="214" spans="1:45" ht="15.75" x14ac:dyDescent="0.25">
      <c r="A214" s="314"/>
      <c r="B214" s="31" t="s">
        <v>354</v>
      </c>
      <c r="C214" s="23" t="s">
        <v>357</v>
      </c>
      <c r="D214" s="41" t="s">
        <v>356</v>
      </c>
      <c r="E214" s="29" t="s">
        <v>52</v>
      </c>
      <c r="F214" s="173">
        <f>J214+N214+R214+V214+Z214+AD214+AH214+AL214+AP214</f>
        <v>0</v>
      </c>
      <c r="G214" s="173">
        <f>K214+O214+S214+W214+AA214+AE214+AI214+AM214+AQ214</f>
        <v>0</v>
      </c>
      <c r="H214" s="173">
        <f>L214+P214+T214+X214+AB214+AF214+AJ214+AN214+AR214</f>
        <v>700</v>
      </c>
      <c r="I214" s="173">
        <f>M214+Q214+U214+Y214+AC214+AG214+AK214+AO214+AS214</f>
        <v>82000</v>
      </c>
      <c r="J214" s="173"/>
      <c r="K214" s="173"/>
      <c r="L214" s="173"/>
      <c r="M214" s="173"/>
      <c r="N214" s="173"/>
      <c r="O214" s="173"/>
      <c r="P214" s="173"/>
      <c r="Q214" s="173"/>
      <c r="R214" s="173">
        <v>0</v>
      </c>
      <c r="S214" s="173">
        <v>0</v>
      </c>
      <c r="T214" s="173">
        <v>650</v>
      </c>
      <c r="U214" s="173">
        <v>78000</v>
      </c>
      <c r="V214" s="173"/>
      <c r="W214" s="173"/>
      <c r="X214" s="173"/>
      <c r="Y214" s="173"/>
      <c r="Z214" s="173"/>
      <c r="AA214" s="173"/>
      <c r="AB214" s="173">
        <v>50</v>
      </c>
      <c r="AC214" s="173">
        <v>4000</v>
      </c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</row>
    <row r="215" spans="1:45" ht="15.75" x14ac:dyDescent="0.25">
      <c r="A215" s="314"/>
      <c r="B215" s="31" t="s">
        <v>354</v>
      </c>
      <c r="C215" s="23" t="s">
        <v>358</v>
      </c>
      <c r="D215" s="41" t="s">
        <v>356</v>
      </c>
      <c r="E215" s="29" t="s">
        <v>10</v>
      </c>
      <c r="F215" s="173">
        <f>J215+N215+R215+V215+Z215+AD215+AH215+AL215+AP215</f>
        <v>515</v>
      </c>
      <c r="G215" s="173">
        <f>K215+O215+S215+W215+AA215+AE215+AI215+AM215+AQ215</f>
        <v>45840</v>
      </c>
      <c r="H215" s="173">
        <f>L215+P215+T215+X215+AB215+AF215+AJ215+AN215+AR215</f>
        <v>50</v>
      </c>
      <c r="I215" s="173">
        <f>M215+Q215+U215+Y215+AC215+AG215+AK215+AO215+AS215</f>
        <v>3361.5</v>
      </c>
      <c r="J215" s="173">
        <v>215</v>
      </c>
      <c r="K215" s="173">
        <v>20640</v>
      </c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>
        <v>50</v>
      </c>
      <c r="Y215" s="173">
        <v>3361.5</v>
      </c>
      <c r="Z215" s="173"/>
      <c r="AA215" s="173"/>
      <c r="AB215" s="173"/>
      <c r="AC215" s="173"/>
      <c r="AD215" s="173">
        <v>300</v>
      </c>
      <c r="AE215" s="173">
        <v>25200</v>
      </c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</row>
    <row r="216" spans="1:45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173">
        <f>J216+N216+R216+V216+Z216+AD216+AH216+AL216+AP216</f>
        <v>0</v>
      </c>
      <c r="G216" s="173">
        <f>K216+O216+S216+W216+AA216+AE216+AI216+AM216+AQ216</f>
        <v>0</v>
      </c>
      <c r="H216" s="173">
        <f>L216+P216+T216+X216+AB216+AF216+AJ216+AN216+AR216</f>
        <v>0</v>
      </c>
      <c r="I216" s="173">
        <f>M216+Q216+U216+Y216+AC216+AG216+AK216+AO216+AS216</f>
        <v>0</v>
      </c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</row>
    <row r="217" spans="1:45" ht="15.75" x14ac:dyDescent="0.25">
      <c r="A217" s="314"/>
      <c r="B217" s="31" t="s">
        <v>362</v>
      </c>
      <c r="C217" s="41" t="s">
        <v>363</v>
      </c>
      <c r="D217" s="41" t="s">
        <v>361</v>
      </c>
      <c r="E217" s="29" t="s">
        <v>10</v>
      </c>
      <c r="F217" s="173">
        <f>J217+N217+R217+V217+Z217+AD217+AH217+AL217+AP217</f>
        <v>0</v>
      </c>
      <c r="G217" s="173">
        <f>K217+O217+S217+W217+AA217+AE217+AI217+AM217+AQ217</f>
        <v>0</v>
      </c>
      <c r="H217" s="173">
        <f>L217+P217+T217+X217+AB217+AF217+AJ217+AN217+AR217</f>
        <v>0</v>
      </c>
      <c r="I217" s="173">
        <f>M217+Q217+U217+Y217+AC217+AG217+AK217+AO217+AS217</f>
        <v>0</v>
      </c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</row>
    <row r="218" spans="1:45" ht="15.75" x14ac:dyDescent="0.25">
      <c r="A218" s="314"/>
      <c r="B218" s="31" t="s">
        <v>362</v>
      </c>
      <c r="C218" s="41" t="s">
        <v>364</v>
      </c>
      <c r="D218" s="41" t="s">
        <v>361</v>
      </c>
      <c r="E218" s="29" t="s">
        <v>510</v>
      </c>
      <c r="F218" s="173">
        <f>J218+N218+R218+V218+Z218+AD218+AH218+AL218+AP218</f>
        <v>0</v>
      </c>
      <c r="G218" s="173">
        <f>K218+O218+S218+W218+AA218+AE218+AI218+AM218+AQ218</f>
        <v>0</v>
      </c>
      <c r="H218" s="173">
        <f>L218+P218+T218+X218+AB218+AF218+AJ218+AN218+AR218</f>
        <v>0</v>
      </c>
      <c r="I218" s="173">
        <f>M218+Q218+U218+Y218+AC218+AG218+AK218+AO218+AS218</f>
        <v>0</v>
      </c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</row>
    <row r="219" spans="1:45" ht="15.75" x14ac:dyDescent="0.25">
      <c r="A219" s="314"/>
      <c r="B219" s="31" t="s">
        <v>362</v>
      </c>
      <c r="C219" s="41" t="s">
        <v>514</v>
      </c>
      <c r="D219" s="41" t="s">
        <v>361</v>
      </c>
      <c r="E219" s="29" t="s">
        <v>510</v>
      </c>
      <c r="F219" s="173">
        <f>J219+N219+R219+V219+Z219+AD219+AH219+AL219+AP219</f>
        <v>0</v>
      </c>
      <c r="G219" s="173">
        <f>K219+O219+S219+W219+AA219+AE219+AI219+AM219+AQ219</f>
        <v>0</v>
      </c>
      <c r="H219" s="173">
        <f>L219+P219+T219+X219+AB219+AF219+AJ219+AN219+AR219</f>
        <v>0</v>
      </c>
      <c r="I219" s="173">
        <f>M219+Q219+U219+Y219+AC219+AG219+AK219+AO219+AS219</f>
        <v>0</v>
      </c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</row>
    <row r="220" spans="1:45" ht="15.75" x14ac:dyDescent="0.25">
      <c r="A220" s="314"/>
      <c r="B220" s="31" t="s">
        <v>362</v>
      </c>
      <c r="C220" s="41" t="s">
        <v>515</v>
      </c>
      <c r="D220" s="41" t="s">
        <v>361</v>
      </c>
      <c r="E220" s="29" t="s">
        <v>10</v>
      </c>
      <c r="F220" s="173">
        <f>J220+N220+R220+V220+Z220+AD220+AH220+AL220+AP220</f>
        <v>0</v>
      </c>
      <c r="G220" s="173">
        <f>K220+O220+S220+W220+AA220+AE220+AI220+AM220+AQ220</f>
        <v>0</v>
      </c>
      <c r="H220" s="173">
        <f>L220+P220+T220+X220+AB220+AF220+AJ220+AN220+AR220</f>
        <v>0</v>
      </c>
      <c r="I220" s="173">
        <f>M220+Q220+U220+Y220+AC220+AG220+AK220+AO220+AS220</f>
        <v>0</v>
      </c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</row>
    <row r="221" spans="1:45" ht="15.75" x14ac:dyDescent="0.25">
      <c r="A221" s="314"/>
      <c r="B221" s="31" t="s">
        <v>362</v>
      </c>
      <c r="C221" s="41" t="s">
        <v>516</v>
      </c>
      <c r="D221" s="41" t="s">
        <v>361</v>
      </c>
      <c r="E221" s="29" t="s">
        <v>10</v>
      </c>
      <c r="F221" s="173">
        <f>J221+N221+R221+V221+Z221+AD221+AH221+AL221+AP221</f>
        <v>0</v>
      </c>
      <c r="G221" s="173">
        <f>K221+O221+S221+W221+AA221+AE221+AI221+AM221+AQ221</f>
        <v>0</v>
      </c>
      <c r="H221" s="173">
        <f>L221+P221+T221+X221+AB221+AF221+AJ221+AN221+AR221</f>
        <v>0</v>
      </c>
      <c r="I221" s="173">
        <f>M221+Q221+U221+Y221+AC221+AG221+AK221+AO221+AS221</f>
        <v>0</v>
      </c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</row>
    <row r="222" spans="1:45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173">
        <f>J222+N222+R222+V222+Z222+AD222+AH222+AL222+AP222</f>
        <v>4530</v>
      </c>
      <c r="G222" s="173">
        <f>K222+O222+S222+W222+AA222+AE222+AI222+AM222+AQ222</f>
        <v>33938</v>
      </c>
      <c r="H222" s="173">
        <f>L222+P222+T222+X222+AB222+AF222+AJ222+AN222+AR222</f>
        <v>350</v>
      </c>
      <c r="I222" s="173">
        <f>M222+Q222+U222+Y222+AC222+AG222+AK222+AO222+AS222</f>
        <v>2499.5</v>
      </c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>
        <v>50</v>
      </c>
      <c r="Y222" s="173">
        <v>249.5</v>
      </c>
      <c r="Z222" s="173">
        <v>840</v>
      </c>
      <c r="AA222" s="173">
        <v>6300</v>
      </c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>
        <v>3690</v>
      </c>
      <c r="AQ222" s="173">
        <v>27638</v>
      </c>
      <c r="AR222" s="173">
        <v>300</v>
      </c>
      <c r="AS222" s="173">
        <v>2250</v>
      </c>
    </row>
    <row r="223" spans="1:45" ht="15.75" x14ac:dyDescent="0.25">
      <c r="A223" s="314"/>
      <c r="B223" s="31" t="s">
        <v>365</v>
      </c>
      <c r="C223" s="7" t="s">
        <v>368</v>
      </c>
      <c r="D223" s="7" t="s">
        <v>367</v>
      </c>
      <c r="E223" s="29" t="s">
        <v>52</v>
      </c>
      <c r="F223" s="173">
        <f>J223+N223+R223+V223+Z223+AD223+AH223+AL223+AP223</f>
        <v>9251</v>
      </c>
      <c r="G223" s="173">
        <f>K223+O223+S223+W223+AA223+AE223+AI223+AM223+AQ223</f>
        <v>183399</v>
      </c>
      <c r="H223" s="173">
        <f>L223+P223+T223+X223+AB223+AF223+AJ223+AN223+AR223</f>
        <v>1767</v>
      </c>
      <c r="I223" s="173">
        <f>M223+Q223+U223+Y223+AC223+AG223+AK223+AO223+AS223</f>
        <v>37321.4</v>
      </c>
      <c r="J223" s="173">
        <v>950</v>
      </c>
      <c r="K223" s="173">
        <v>13300</v>
      </c>
      <c r="L223" s="173"/>
      <c r="M223" s="173"/>
      <c r="N223" s="173">
        <v>680</v>
      </c>
      <c r="O223" s="173">
        <v>14367</v>
      </c>
      <c r="P223" s="173">
        <v>132</v>
      </c>
      <c r="Q223" s="173">
        <v>3715</v>
      </c>
      <c r="R223" s="173">
        <v>2277</v>
      </c>
      <c r="S223" s="173">
        <v>38709</v>
      </c>
      <c r="T223" s="173">
        <v>500</v>
      </c>
      <c r="U223" s="173">
        <v>8500</v>
      </c>
      <c r="V223" s="173">
        <v>112</v>
      </c>
      <c r="W223" s="173">
        <v>3011</v>
      </c>
      <c r="X223" s="173">
        <v>55</v>
      </c>
      <c r="Y223" s="173">
        <v>1497</v>
      </c>
      <c r="Z223" s="173">
        <v>1100</v>
      </c>
      <c r="AA223" s="173">
        <v>22555</v>
      </c>
      <c r="AB223" s="173"/>
      <c r="AC223" s="173"/>
      <c r="AD223" s="173"/>
      <c r="AE223" s="173"/>
      <c r="AF223" s="173"/>
      <c r="AG223" s="173"/>
      <c r="AH223" s="173">
        <v>90</v>
      </c>
      <c r="AI223" s="173">
        <v>1791</v>
      </c>
      <c r="AJ223" s="173">
        <v>30</v>
      </c>
      <c r="AK223" s="173">
        <v>514.4</v>
      </c>
      <c r="AL223" s="173">
        <v>37</v>
      </c>
      <c r="AM223" s="173">
        <v>777</v>
      </c>
      <c r="AN223" s="173">
        <v>50</v>
      </c>
      <c r="AO223" s="173">
        <v>1095</v>
      </c>
      <c r="AP223" s="173">
        <v>4005</v>
      </c>
      <c r="AQ223" s="173">
        <v>88889</v>
      </c>
      <c r="AR223" s="173">
        <v>1000</v>
      </c>
      <c r="AS223" s="173">
        <v>22000</v>
      </c>
    </row>
    <row r="224" spans="1:45" ht="15.75" x14ac:dyDescent="0.25">
      <c r="A224" s="314"/>
      <c r="B224" s="31" t="s">
        <v>365</v>
      </c>
      <c r="C224" s="7" t="s">
        <v>369</v>
      </c>
      <c r="D224" s="7" t="s">
        <v>367</v>
      </c>
      <c r="E224" s="29" t="s">
        <v>52</v>
      </c>
      <c r="F224" s="173">
        <f>J224+N224+R224+V224+Z224+AD224+AH224+AL224+AP224</f>
        <v>1532</v>
      </c>
      <c r="G224" s="173">
        <f>K224+O224+S224+W224+AA224+AE224+AI224+AM224+AQ224</f>
        <v>176230</v>
      </c>
      <c r="H224" s="173">
        <f>L224+P224+T224+X224+AB224+AF224+AJ224+AN224+AR224</f>
        <v>250</v>
      </c>
      <c r="I224" s="173">
        <f>M224+Q224+U224+Y224+AC224+AG224+AK224+AO224+AS224</f>
        <v>34750</v>
      </c>
      <c r="J224" s="173">
        <v>450</v>
      </c>
      <c r="K224" s="173">
        <v>20250</v>
      </c>
      <c r="L224" s="173"/>
      <c r="M224" s="173"/>
      <c r="N224" s="173"/>
      <c r="O224" s="173"/>
      <c r="P224" s="173"/>
      <c r="Q224" s="173"/>
      <c r="R224" s="173">
        <v>200</v>
      </c>
      <c r="S224" s="173">
        <v>33000</v>
      </c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>
        <v>882</v>
      </c>
      <c r="AQ224" s="173">
        <v>122980</v>
      </c>
      <c r="AR224" s="173">
        <v>250</v>
      </c>
      <c r="AS224" s="173">
        <v>34750</v>
      </c>
    </row>
    <row r="225" spans="1:45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173">
        <f>J225+N225+R225+V225+Z225+AD225+AH225+AL225+AP225</f>
        <v>0</v>
      </c>
      <c r="G225" s="173">
        <f>K225+O225+S225+W225+AA225+AE225+AI225+AM225+AQ225</f>
        <v>0</v>
      </c>
      <c r="H225" s="173">
        <f>L225+P225+T225+X225+AB225+AF225+AJ225+AN225+AR225</f>
        <v>0</v>
      </c>
      <c r="I225" s="173">
        <f>M225+Q225+U225+Y225+AC225+AG225+AK225+AO225+AS225</f>
        <v>0</v>
      </c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</row>
    <row r="226" spans="1:45" ht="15.75" x14ac:dyDescent="0.25">
      <c r="A226" s="314"/>
      <c r="B226" s="31" t="s">
        <v>370</v>
      </c>
      <c r="C226" s="41" t="s">
        <v>372</v>
      </c>
      <c r="D226" s="41" t="s">
        <v>162</v>
      </c>
      <c r="E226" s="29" t="s">
        <v>10</v>
      </c>
      <c r="F226" s="173">
        <f>J226+N226+R226+V226+Z226+AD226+AH226+AL226+AP226</f>
        <v>0</v>
      </c>
      <c r="G226" s="173">
        <f>K226+O226+S226+W226+AA226+AE226+AI226+AM226+AQ226</f>
        <v>0</v>
      </c>
      <c r="H226" s="173">
        <f>L226+P226+T226+X226+AB226+AF226+AJ226+AN226+AR226</f>
        <v>0</v>
      </c>
      <c r="I226" s="173">
        <f>M226+Q226+U226+Y226+AC226+AG226+AK226+AO226+AS226</f>
        <v>0</v>
      </c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</row>
    <row r="227" spans="1:45" ht="15.75" x14ac:dyDescent="0.25">
      <c r="A227" s="314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173">
        <f>J227+N227+R227+V227+Z227+AD227+AH227+AL227+AP227</f>
        <v>700</v>
      </c>
      <c r="G227" s="173">
        <f>K227+O227+S227+W227+AA227+AE227+AI227+AM227+AQ227</f>
        <v>5700</v>
      </c>
      <c r="H227" s="173">
        <f>L227+P227+T227+X227+AB227+AF227+AJ227+AN227+AR227</f>
        <v>200</v>
      </c>
      <c r="I227" s="173">
        <f>M227+Q227+U227+Y227+AC227+AG227+AK227+AO227+AS227</f>
        <v>1800</v>
      </c>
      <c r="J227" s="173"/>
      <c r="K227" s="173"/>
      <c r="L227" s="173"/>
      <c r="M227" s="173"/>
      <c r="N227" s="173"/>
      <c r="O227" s="173"/>
      <c r="P227" s="173"/>
      <c r="Q227" s="173"/>
      <c r="R227" s="173">
        <v>0</v>
      </c>
      <c r="S227" s="173">
        <v>0</v>
      </c>
      <c r="T227" s="173">
        <v>100</v>
      </c>
      <c r="U227" s="173">
        <v>1000</v>
      </c>
      <c r="V227" s="173"/>
      <c r="W227" s="173"/>
      <c r="X227" s="173"/>
      <c r="Y227" s="173"/>
      <c r="Z227" s="173">
        <v>200</v>
      </c>
      <c r="AA227" s="173">
        <v>1700</v>
      </c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>
        <v>500</v>
      </c>
      <c r="AQ227" s="173">
        <v>4000</v>
      </c>
      <c r="AR227" s="173">
        <v>100</v>
      </c>
      <c r="AS227" s="173">
        <v>800</v>
      </c>
    </row>
    <row r="228" spans="1:45" ht="15.75" x14ac:dyDescent="0.25">
      <c r="A228" s="314"/>
      <c r="B228" s="3" t="s">
        <v>373</v>
      </c>
      <c r="C228" s="31" t="s">
        <v>375</v>
      </c>
      <c r="D228" s="31" t="s">
        <v>162</v>
      </c>
      <c r="E228" s="29" t="s">
        <v>52</v>
      </c>
      <c r="F228" s="173">
        <f>J228+N228+R228+V228+Z228+AD228+AH228+AL228+AP228</f>
        <v>0</v>
      </c>
      <c r="G228" s="173">
        <f>K228+O228+S228+W228+AA228+AE228+AI228+AM228+AQ228</f>
        <v>0</v>
      </c>
      <c r="H228" s="173">
        <f>L228+P228+T228+X228+AB228+AF228+AJ228+AN228+AR228</f>
        <v>0</v>
      </c>
      <c r="I228" s="173">
        <f>M228+Q228+U228+Y228+AC228+AG228+AK228+AO228+AS228</f>
        <v>0</v>
      </c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</row>
    <row r="229" spans="1:45" ht="15.75" x14ac:dyDescent="0.25">
      <c r="A229" s="314"/>
      <c r="B229" s="3" t="s">
        <v>373</v>
      </c>
      <c r="C229" s="31" t="s">
        <v>376</v>
      </c>
      <c r="D229" s="31" t="s">
        <v>162</v>
      </c>
      <c r="E229" s="29" t="s">
        <v>52</v>
      </c>
      <c r="F229" s="173">
        <f>J229+N229+R229+V229+Z229+AD229+AH229+AL229+AP229</f>
        <v>0</v>
      </c>
      <c r="G229" s="173">
        <f>K229+O229+S229+W229+AA229+AE229+AI229+AM229+AQ229</f>
        <v>0</v>
      </c>
      <c r="H229" s="173">
        <f>L229+P229+T229+X229+AB229+AF229+AJ229+AN229+AR229</f>
        <v>0</v>
      </c>
      <c r="I229" s="173">
        <f>M229+Q229+U229+Y229+AC229+AG229+AK229+AO229+AS229</f>
        <v>0</v>
      </c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</row>
    <row r="230" spans="1:45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173">
        <f>J230+N230+R230+V230+Z230+AD230+AH230+AL230+AP230</f>
        <v>0</v>
      </c>
      <c r="G230" s="173">
        <f>K230+O230+S230+W230+AA230+AE230+AI230+AM230+AQ230</f>
        <v>0</v>
      </c>
      <c r="H230" s="173">
        <f>L230+P230+T230+X230+AB230+AF230+AJ230+AN230+AR230</f>
        <v>0</v>
      </c>
      <c r="I230" s="173">
        <f>M230+Q230+U230+Y230+AC230+AG230+AK230+AO230+AS230</f>
        <v>0</v>
      </c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</row>
    <row r="231" spans="1:45" ht="15.75" x14ac:dyDescent="0.25">
      <c r="A231" s="314"/>
      <c r="B231" s="31" t="s">
        <v>379</v>
      </c>
      <c r="C231" s="41" t="s">
        <v>380</v>
      </c>
      <c r="D231" s="41" t="s">
        <v>51</v>
      </c>
      <c r="E231" s="33" t="s">
        <v>18</v>
      </c>
      <c r="F231" s="173">
        <f>J231+N231+R231+V231+Z231+AD231+AH231+AL231+AP231</f>
        <v>0</v>
      </c>
      <c r="G231" s="173">
        <f>K231+O231+S231+W231+AA231+AE231+AI231+AM231+AQ231</f>
        <v>0</v>
      </c>
      <c r="H231" s="173">
        <f>L231+P231+T231+X231+AB231+AF231+AJ231+AN231+AR231</f>
        <v>0</v>
      </c>
      <c r="I231" s="173">
        <f>M231+Q231+U231+Y231+AC231+AG231+AK231+AO231+AS231</f>
        <v>0</v>
      </c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</row>
    <row r="232" spans="1:45" ht="15.75" x14ac:dyDescent="0.25">
      <c r="A232" s="314"/>
      <c r="B232" s="31" t="s">
        <v>379</v>
      </c>
      <c r="C232" s="41" t="s">
        <v>381</v>
      </c>
      <c r="D232" s="41" t="s">
        <v>51</v>
      </c>
      <c r="E232" s="33" t="s">
        <v>18</v>
      </c>
      <c r="F232" s="173">
        <f>J232+N232+R232+V232+Z232+AD232+AH232+AL232+AP232</f>
        <v>0</v>
      </c>
      <c r="G232" s="173">
        <f>K232+O232+S232+W232+AA232+AE232+AI232+AM232+AQ232</f>
        <v>0</v>
      </c>
      <c r="H232" s="173">
        <f>L232+P232+T232+X232+AB232+AF232+AJ232+AN232+AR232</f>
        <v>0</v>
      </c>
      <c r="I232" s="173">
        <f>M232+Q232+U232+Y232+AC232+AG232+AK232+AO232+AS232</f>
        <v>0</v>
      </c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</row>
    <row r="233" spans="1:45" ht="15.75" x14ac:dyDescent="0.25">
      <c r="A233" s="314"/>
      <c r="B233" s="31" t="s">
        <v>379</v>
      </c>
      <c r="C233" s="41" t="s">
        <v>382</v>
      </c>
      <c r="D233" s="41" t="s">
        <v>51</v>
      </c>
      <c r="E233" s="33" t="s">
        <v>18</v>
      </c>
      <c r="F233" s="173">
        <f>J233+N233+R233+V233+Z233+AD233+AH233+AL233+AP233</f>
        <v>0</v>
      </c>
      <c r="G233" s="173">
        <f>K233+O233+S233+W233+AA233+AE233+AI233+AM233+AQ233</f>
        <v>0</v>
      </c>
      <c r="H233" s="173">
        <f>L233+P233+T233+X233+AB233+AF233+AJ233+AN233+AR233</f>
        <v>0</v>
      </c>
      <c r="I233" s="173">
        <f>M233+Q233+U233+Y233+AC233+AG233+AK233+AO233+AS233</f>
        <v>0</v>
      </c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</row>
    <row r="234" spans="1:45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173">
        <f>J234+N234+R234+V234+Z234+AD234+AH234+AL234+AP234</f>
        <v>0</v>
      </c>
      <c r="G234" s="173">
        <f>K234+O234+S234+W234+AA234+AE234+AI234+AM234+AQ234</f>
        <v>0</v>
      </c>
      <c r="H234" s="173">
        <f>L234+P234+T234+X234+AB234+AF234+AJ234+AN234+AR234</f>
        <v>0</v>
      </c>
      <c r="I234" s="173">
        <f>M234+Q234+U234+Y234+AC234+AG234+AK234+AO234+AS234</f>
        <v>0</v>
      </c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</row>
    <row r="235" spans="1:45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173">
        <f>J235+N235+R235+V235+Z235+AD235+AH235+AL235+AP235</f>
        <v>0</v>
      </c>
      <c r="G235" s="173">
        <f>K235+O235+S235+W235+AA235+AE235+AI235+AM235+AQ235</f>
        <v>0</v>
      </c>
      <c r="H235" s="173">
        <f>L235+P235+T235+X235+AB235+AF235+AJ235+AN235+AR235</f>
        <v>0</v>
      </c>
      <c r="I235" s="173">
        <f>M235+Q235+U235+Y235+AC235+AG235+AK235+AO235+AS235</f>
        <v>0</v>
      </c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</row>
    <row r="236" spans="1:45" ht="15.75" x14ac:dyDescent="0.25">
      <c r="A236" s="296"/>
      <c r="B236" s="5" t="s">
        <v>386</v>
      </c>
      <c r="C236" s="6" t="s">
        <v>389</v>
      </c>
      <c r="D236" s="6" t="s">
        <v>388</v>
      </c>
      <c r="E236" s="33" t="s">
        <v>18</v>
      </c>
      <c r="F236" s="173">
        <f>J236+N236+R236+V236+Z236+AD236+AH236+AL236+AP236</f>
        <v>0</v>
      </c>
      <c r="G236" s="173">
        <f>K236+O236+S236+W236+AA236+AE236+AI236+AM236+AQ236</f>
        <v>0</v>
      </c>
      <c r="H236" s="173">
        <f>L236+P236+T236+X236+AB236+AF236+AJ236+AN236+AR236</f>
        <v>0</v>
      </c>
      <c r="I236" s="173">
        <f>M236+Q236+U236+Y236+AC236+AG236+AK236+AO236+AS236</f>
        <v>0</v>
      </c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</row>
    <row r="237" spans="1:45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173">
        <f>J237+N237+R237+V237+Z237+AD237+AH237+AL237+AP237</f>
        <v>0</v>
      </c>
      <c r="G237" s="173">
        <f>K237+O237+S237+W237+AA237+AE237+AI237+AM237+AQ237</f>
        <v>0</v>
      </c>
      <c r="H237" s="173">
        <f>L237+P237+T237+X237+AB237+AF237+AJ237+AN237+AR237</f>
        <v>0</v>
      </c>
      <c r="I237" s="173">
        <f>M237+Q237+U237+Y237+AC237+AG237+AK237+AO237+AS237</f>
        <v>0</v>
      </c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</row>
    <row r="238" spans="1:45" ht="15.75" x14ac:dyDescent="0.25">
      <c r="A238" s="296"/>
      <c r="B238" s="5" t="s">
        <v>390</v>
      </c>
      <c r="C238" s="6" t="s">
        <v>393</v>
      </c>
      <c r="D238" s="6" t="s">
        <v>392</v>
      </c>
      <c r="E238" s="27" t="s">
        <v>7</v>
      </c>
      <c r="F238" s="173">
        <f>J238+N238+R238+V238+Z238+AD238+AH238+AL238+AP238</f>
        <v>0</v>
      </c>
      <c r="G238" s="173">
        <f>K238+O238+S238+W238+AA238+AE238+AI238+AM238+AQ238</f>
        <v>0</v>
      </c>
      <c r="H238" s="173">
        <f>L238+P238+T238+X238+AB238+AF238+AJ238+AN238+AR238</f>
        <v>0</v>
      </c>
      <c r="I238" s="173">
        <f>M238+Q238+U238+Y238+AC238+AG238+AK238+AO238+AS238</f>
        <v>0</v>
      </c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</row>
    <row r="239" spans="1:45" ht="15.75" x14ac:dyDescent="0.25">
      <c r="A239" s="296"/>
      <c r="B239" s="5" t="s">
        <v>390</v>
      </c>
      <c r="C239" s="6" t="s">
        <v>394</v>
      </c>
      <c r="D239" s="6" t="s">
        <v>392</v>
      </c>
      <c r="E239" s="27" t="s">
        <v>7</v>
      </c>
      <c r="F239" s="173">
        <f>J239+N239+R239+V239+Z239+AD239+AH239+AL239+AP239</f>
        <v>0</v>
      </c>
      <c r="G239" s="173">
        <f>K239+O239+S239+W239+AA239+AE239+AI239+AM239+AQ239</f>
        <v>0</v>
      </c>
      <c r="H239" s="173">
        <f>L239+P239+T239+X239+AB239+AF239+AJ239+AN239+AR239</f>
        <v>0</v>
      </c>
      <c r="I239" s="173">
        <f>M239+Q239+U239+Y239+AC239+AG239+AK239+AO239+AS239</f>
        <v>0</v>
      </c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</row>
    <row r="240" spans="1:45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173">
        <f>J240+N240+R240+V240+Z240+AD240+AH240+AL240+AP240</f>
        <v>0</v>
      </c>
      <c r="G240" s="173">
        <f>K240+O240+S240+W240+AA240+AE240+AI240+AM240+AQ240</f>
        <v>0</v>
      </c>
      <c r="H240" s="173">
        <f>L240+P240+T240+X240+AB240+AF240+AJ240+AN240+AR240</f>
        <v>0</v>
      </c>
      <c r="I240" s="173">
        <f>M240+Q240+U240+Y240+AC240+AG240+AK240+AO240+AS240</f>
        <v>0</v>
      </c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</row>
    <row r="241" spans="1:45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173">
        <f>J241+N241+R241+V241+Z241+AD241+AH241+AL241+AP241</f>
        <v>6244</v>
      </c>
      <c r="G241" s="173">
        <f>K241+O241+S241+W241+AA241+AE241+AI241+AM241+AQ241</f>
        <v>112017.36</v>
      </c>
      <c r="H241" s="173">
        <f>L241+P241+T241+X241+AB241+AF241+AJ241+AN241+AR241</f>
        <v>0</v>
      </c>
      <c r="I241" s="173">
        <f>M241+Q241+U241+Y241+AC241+AG241+AK241+AO241+AS241</f>
        <v>0</v>
      </c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>
        <v>6244</v>
      </c>
      <c r="AE241" s="173">
        <v>112017.36</v>
      </c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</row>
    <row r="242" spans="1:45" ht="15.75" x14ac:dyDescent="0.25">
      <c r="A242" s="296"/>
      <c r="B242" s="5" t="s">
        <v>398</v>
      </c>
      <c r="C242" s="6" t="s">
        <v>400</v>
      </c>
      <c r="D242" s="6" t="s">
        <v>162</v>
      </c>
      <c r="E242" s="27" t="s">
        <v>10</v>
      </c>
      <c r="F242" s="173">
        <f>J242+N242+R242+V242+Z242+AD242+AH242+AL242+AP242</f>
        <v>0</v>
      </c>
      <c r="G242" s="173">
        <f>K242+O242+S242+W242+AA242+AE242+AI242+AM242+AQ242</f>
        <v>0</v>
      </c>
      <c r="H242" s="173">
        <f>L242+P242+T242+X242+AB242+AF242+AJ242+AN242+AR242</f>
        <v>0</v>
      </c>
      <c r="I242" s="173">
        <f>M242+Q242+U242+Y242+AC242+AG242+AK242+AO242+AS242</f>
        <v>0</v>
      </c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</row>
    <row r="243" spans="1:45" ht="15.75" x14ac:dyDescent="0.25">
      <c r="A243" s="296"/>
      <c r="B243" s="5" t="s">
        <v>398</v>
      </c>
      <c r="C243" s="6" t="s">
        <v>401</v>
      </c>
      <c r="D243" s="6" t="s">
        <v>162</v>
      </c>
      <c r="E243" s="27" t="s">
        <v>10</v>
      </c>
      <c r="F243" s="173">
        <f>J243+N243+R243+V243+Z243+AD243+AH243+AL243+AP243</f>
        <v>1839</v>
      </c>
      <c r="G243" s="173">
        <f>K243+O243+S243+W243+AA243+AE243+AI243+AM243+AQ243</f>
        <v>36780</v>
      </c>
      <c r="H243" s="173">
        <f>L243+P243+T243+X243+AB243+AF243+AJ243+AN243+AR243</f>
        <v>0</v>
      </c>
      <c r="I243" s="173">
        <f>M243+Q243+U243+Y243+AC243+AG243+AK243+AO243+AS243</f>
        <v>0</v>
      </c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>
        <v>1839</v>
      </c>
      <c r="AE243" s="173">
        <v>36780</v>
      </c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</row>
    <row r="244" spans="1:45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173">
        <f>J244+N244+R244+V244+Z244+AD244+AH244+AL244+AP244</f>
        <v>0</v>
      </c>
      <c r="G244" s="173">
        <f>K244+O244+S244+W244+AA244+AE244+AI244+AM244+AQ244</f>
        <v>0</v>
      </c>
      <c r="H244" s="173">
        <f>L244+P244+T244+X244+AB244+AF244+AJ244+AN244+AR244</f>
        <v>0</v>
      </c>
      <c r="I244" s="173">
        <f>M244+Q244+U244+Y244+AC244+AG244+AK244+AO244+AS244</f>
        <v>0</v>
      </c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</row>
    <row r="245" spans="1:45" ht="15.75" x14ac:dyDescent="0.25">
      <c r="A245" s="296"/>
      <c r="B245" s="17" t="s">
        <v>402</v>
      </c>
      <c r="C245" s="6" t="s">
        <v>401</v>
      </c>
      <c r="D245" s="11" t="s">
        <v>162</v>
      </c>
      <c r="E245" s="27" t="s">
        <v>10</v>
      </c>
      <c r="F245" s="173">
        <f>J245+N245+R245+V245+Z245+AD245+AH245+AL245+AP245</f>
        <v>0</v>
      </c>
      <c r="G245" s="173">
        <f>K245+O245+S245+W245+AA245+AE245+AI245+AM245+AQ245</f>
        <v>0</v>
      </c>
      <c r="H245" s="173">
        <f>L245+P245+T245+X245+AB245+AF245+AJ245+AN245+AR245</f>
        <v>0</v>
      </c>
      <c r="I245" s="173">
        <f>M245+Q245+U245+Y245+AC245+AG245+AK245+AO245+AS245</f>
        <v>0</v>
      </c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</row>
    <row r="246" spans="1:45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173">
        <f>J246+N246+R246+V246+Z246+AD246+AH246+AL246+AP246</f>
        <v>1290</v>
      </c>
      <c r="G246" s="173">
        <f>K246+O246+S246+W246+AA246+AE246+AI246+AM246+AQ246</f>
        <v>195625</v>
      </c>
      <c r="H246" s="173">
        <f>L246+P246+T246+X246+AB246+AF246+AJ246+AN246+AR246</f>
        <v>37</v>
      </c>
      <c r="I246" s="173">
        <f>M246+Q246+U246+Y246+AC246+AG246+AK246+AO246+AS246</f>
        <v>5609.2</v>
      </c>
      <c r="J246" s="173"/>
      <c r="K246" s="173"/>
      <c r="L246" s="173"/>
      <c r="M246" s="173"/>
      <c r="N246" s="173"/>
      <c r="O246" s="173"/>
      <c r="P246" s="173"/>
      <c r="Q246" s="173"/>
      <c r="R246" s="173">
        <v>600</v>
      </c>
      <c r="S246" s="173">
        <v>90990</v>
      </c>
      <c r="T246" s="173">
        <v>0</v>
      </c>
      <c r="U246" s="173">
        <v>0</v>
      </c>
      <c r="V246" s="173">
        <v>90</v>
      </c>
      <c r="W246" s="173">
        <v>13648</v>
      </c>
      <c r="X246" s="173">
        <v>37</v>
      </c>
      <c r="Y246" s="173">
        <v>5609.2</v>
      </c>
      <c r="Z246" s="173">
        <v>600</v>
      </c>
      <c r="AA246" s="173">
        <v>90987</v>
      </c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</row>
    <row r="247" spans="1:45" ht="15.75" x14ac:dyDescent="0.25">
      <c r="A247" s="296"/>
      <c r="B247" s="12" t="s">
        <v>403</v>
      </c>
      <c r="C247" s="6" t="s">
        <v>406</v>
      </c>
      <c r="D247" s="13" t="s">
        <v>405</v>
      </c>
      <c r="E247" s="25" t="s">
        <v>52</v>
      </c>
      <c r="F247" s="173">
        <f>J247+N247+R247+V247+Z247+AD247+AH247+AL247+AP247</f>
        <v>0</v>
      </c>
      <c r="G247" s="173">
        <f>K247+O247+S247+W247+AA247+AE247+AI247+AM247+AQ247</f>
        <v>0</v>
      </c>
      <c r="H247" s="173">
        <f>L247+P247+T247+X247+AB247+AF247+AJ247+AN247+AR247</f>
        <v>0</v>
      </c>
      <c r="I247" s="173">
        <f>M247+Q247+U247+Y247+AC247+AG247+AK247+AO247+AS247</f>
        <v>0</v>
      </c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</row>
    <row r="248" spans="1:45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173">
        <f>J248+N248+R248+V248+Z248+AD248+AH248+AL248+AP248</f>
        <v>2</v>
      </c>
      <c r="G248" s="173">
        <f>K248+O248+S248+W248+AA248+AE248+AI248+AM248+AQ248</f>
        <v>7900</v>
      </c>
      <c r="H248" s="173">
        <f>L248+P248+T248+X248+AB248+AF248+AJ248+AN248+AR248</f>
        <v>0</v>
      </c>
      <c r="I248" s="173">
        <f>M248+Q248+U248+Y248+AC248+AG248+AK248+AO248+AS248</f>
        <v>0</v>
      </c>
      <c r="J248" s="173"/>
      <c r="K248" s="173"/>
      <c r="L248" s="173"/>
      <c r="M248" s="173"/>
      <c r="N248" s="173"/>
      <c r="O248" s="173"/>
      <c r="P248" s="173"/>
      <c r="Q248" s="173"/>
      <c r="R248" s="173">
        <v>1</v>
      </c>
      <c r="S248" s="173">
        <v>3600</v>
      </c>
      <c r="T248" s="173">
        <v>0</v>
      </c>
      <c r="U248" s="173">
        <v>0</v>
      </c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>
        <v>1</v>
      </c>
      <c r="AI248" s="173">
        <v>4300</v>
      </c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</row>
    <row r="249" spans="1:45" ht="15.75" x14ac:dyDescent="0.25">
      <c r="A249" s="296"/>
      <c r="B249" s="5" t="s">
        <v>407</v>
      </c>
      <c r="C249" s="18" t="s">
        <v>410</v>
      </c>
      <c r="D249" s="5" t="s">
        <v>409</v>
      </c>
      <c r="E249" s="34" t="s">
        <v>10</v>
      </c>
      <c r="F249" s="173">
        <f>J249+N249+R249+V249+Z249+AD249+AH249+AL249+AP249</f>
        <v>0</v>
      </c>
      <c r="G249" s="173">
        <f>K249+O249+S249+W249+AA249+AE249+AI249+AM249+AQ249</f>
        <v>0</v>
      </c>
      <c r="H249" s="173">
        <f>L249+P249+T249+X249+AB249+AF249+AJ249+AN249+AR249</f>
        <v>0</v>
      </c>
      <c r="I249" s="173">
        <f>M249+Q249+U249+Y249+AC249+AG249+AK249+AO249+AS249</f>
        <v>0</v>
      </c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</row>
    <row r="250" spans="1:45" ht="15.75" x14ac:dyDescent="0.25">
      <c r="A250" s="296"/>
      <c r="B250" s="5" t="s">
        <v>407</v>
      </c>
      <c r="C250" s="18" t="s">
        <v>411</v>
      </c>
      <c r="D250" s="5" t="s">
        <v>409</v>
      </c>
      <c r="E250" s="34" t="s">
        <v>10</v>
      </c>
      <c r="F250" s="173">
        <f>J250+N250+R250+V250+Z250+AD250+AH250+AL250+AP250</f>
        <v>0</v>
      </c>
      <c r="G250" s="173">
        <f>K250+O250+S250+W250+AA250+AE250+AI250+AM250+AQ250</f>
        <v>0</v>
      </c>
      <c r="H250" s="173">
        <f>L250+P250+T250+X250+AB250+AF250+AJ250+AN250+AR250</f>
        <v>0</v>
      </c>
      <c r="I250" s="173">
        <f>M250+Q250+U250+Y250+AC250+AG250+AK250+AO250+AS250</f>
        <v>0</v>
      </c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</row>
    <row r="251" spans="1:45" ht="15.75" x14ac:dyDescent="0.25">
      <c r="A251" s="296"/>
      <c r="B251" s="5" t="s">
        <v>407</v>
      </c>
      <c r="C251" s="18" t="s">
        <v>412</v>
      </c>
      <c r="D251" s="5" t="s">
        <v>409</v>
      </c>
      <c r="E251" s="34" t="s">
        <v>10</v>
      </c>
      <c r="F251" s="173">
        <f>J251+N251+R251+V251+Z251+AD251+AH251+AL251+AP251</f>
        <v>0</v>
      </c>
      <c r="G251" s="173">
        <f>K251+O251+S251+W251+AA251+AE251+AI251+AM251+AQ251</f>
        <v>0</v>
      </c>
      <c r="H251" s="173">
        <f>L251+P251+T251+X251+AB251+AF251+AJ251+AN251+AR251</f>
        <v>0</v>
      </c>
      <c r="I251" s="173">
        <f>M251+Q251+U251+Y251+AC251+AG251+AK251+AO251+AS251</f>
        <v>0</v>
      </c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</row>
    <row r="252" spans="1:45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173">
        <f>J252+N252+R252+V252+Z252+AD252+AH252+AL252+AP252</f>
        <v>0</v>
      </c>
      <c r="G252" s="173">
        <f>K252+O252+S252+W252+AA252+AE252+AI252+AM252+AQ252</f>
        <v>0</v>
      </c>
      <c r="H252" s="173">
        <f>L252+P252+T252+X252+AB252+AF252+AJ252+AN252+AR252</f>
        <v>0</v>
      </c>
      <c r="I252" s="173">
        <f>M252+Q252+U252+Y252+AC252+AG252+AK252+AO252+AS252</f>
        <v>0</v>
      </c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</row>
    <row r="253" spans="1:45" ht="15.75" x14ac:dyDescent="0.25">
      <c r="A253" s="314"/>
      <c r="B253" s="31" t="s">
        <v>413</v>
      </c>
      <c r="C253" s="41" t="s">
        <v>415</v>
      </c>
      <c r="D253" s="5" t="s">
        <v>409</v>
      </c>
      <c r="E253" s="29" t="s">
        <v>10</v>
      </c>
      <c r="F253" s="173">
        <f>J253+N253+R253+V253+Z253+AD253+AH253+AL253+AP253</f>
        <v>0</v>
      </c>
      <c r="G253" s="173">
        <f>K253+O253+S253+W253+AA253+AE253+AI253+AM253+AQ253</f>
        <v>0</v>
      </c>
      <c r="H253" s="173">
        <f>L253+P253+T253+X253+AB253+AF253+AJ253+AN253+AR253</f>
        <v>0</v>
      </c>
      <c r="I253" s="173">
        <f>M253+Q253+U253+Y253+AC253+AG253+AK253+AO253+AS253</f>
        <v>0</v>
      </c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</row>
    <row r="254" spans="1:45" ht="15.75" x14ac:dyDescent="0.25">
      <c r="A254" s="314"/>
      <c r="B254" s="31" t="s">
        <v>413</v>
      </c>
      <c r="C254" s="41" t="s">
        <v>416</v>
      </c>
      <c r="D254" s="5" t="s">
        <v>409</v>
      </c>
      <c r="E254" s="29" t="s">
        <v>10</v>
      </c>
      <c r="F254" s="173">
        <f>J254+N254+R254+V254+Z254+AD254+AH254+AL254+AP254</f>
        <v>0</v>
      </c>
      <c r="G254" s="173">
        <f>K254+O254+S254+W254+AA254+AE254+AI254+AM254+AQ254</f>
        <v>0</v>
      </c>
      <c r="H254" s="173">
        <f>L254+P254+T254+X254+AB254+AF254+AJ254+AN254+AR254</f>
        <v>0</v>
      </c>
      <c r="I254" s="173">
        <f>M254+Q254+U254+Y254+AC254+AG254+AK254+AO254+AS254</f>
        <v>0</v>
      </c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</row>
    <row r="255" spans="1:45" ht="15.75" x14ac:dyDescent="0.25">
      <c r="A255" s="314"/>
      <c r="B255" s="31" t="s">
        <v>413</v>
      </c>
      <c r="C255" s="41" t="s">
        <v>417</v>
      </c>
      <c r="D255" s="5" t="s">
        <v>409</v>
      </c>
      <c r="E255" s="29" t="s">
        <v>10</v>
      </c>
      <c r="F255" s="173">
        <f>J255+N255+R255+V255+Z255+AD255+AH255+AL255+AP255</f>
        <v>0</v>
      </c>
      <c r="G255" s="173">
        <f>K255+O255+S255+W255+AA255+AE255+AI255+AM255+AQ255</f>
        <v>0</v>
      </c>
      <c r="H255" s="173">
        <f>L255+P255+T255+X255+AB255+AF255+AJ255+AN255+AR255</f>
        <v>0</v>
      </c>
      <c r="I255" s="173">
        <f>M255+Q255+U255+Y255+AC255+AG255+AK255+AO255+AS255</f>
        <v>0</v>
      </c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</row>
    <row r="256" spans="1:45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173">
        <f>J256+N256+R256+V256+Z256+AD256+AH256+AL256+AP256</f>
        <v>1750</v>
      </c>
      <c r="G256" s="173">
        <f>K256+O256+S256+W256+AA256+AE256+AI256+AM256+AQ256</f>
        <v>4518</v>
      </c>
      <c r="H256" s="173">
        <f>L256+P256+T256+X256+AB256+AF256+AJ256+AN256+AR256</f>
        <v>365</v>
      </c>
      <c r="I256" s="173">
        <f>M256+Q256+U256+Y256+AC256+AG256+AK256+AO256+AS256</f>
        <v>823</v>
      </c>
      <c r="J256" s="173"/>
      <c r="K256" s="173"/>
      <c r="L256" s="173"/>
      <c r="M256" s="173"/>
      <c r="N256" s="173"/>
      <c r="O256" s="173"/>
      <c r="P256" s="173"/>
      <c r="Q256" s="173"/>
      <c r="R256" s="173">
        <v>500</v>
      </c>
      <c r="S256" s="173">
        <v>1700</v>
      </c>
      <c r="T256" s="173"/>
      <c r="U256" s="173"/>
      <c r="V256" s="173">
        <v>1200</v>
      </c>
      <c r="W256" s="173">
        <v>2688</v>
      </c>
      <c r="X256" s="173">
        <v>350</v>
      </c>
      <c r="Y256" s="173">
        <v>784</v>
      </c>
      <c r="Z256" s="173"/>
      <c r="AA256" s="173"/>
      <c r="AB256" s="173"/>
      <c r="AC256" s="173"/>
      <c r="AD256" s="173"/>
      <c r="AE256" s="173"/>
      <c r="AF256" s="173"/>
      <c r="AG256" s="173"/>
      <c r="AH256" s="173">
        <v>50</v>
      </c>
      <c r="AI256" s="173">
        <v>130</v>
      </c>
      <c r="AJ256" s="173">
        <v>15</v>
      </c>
      <c r="AK256" s="173">
        <v>39</v>
      </c>
      <c r="AL256" s="173"/>
      <c r="AM256" s="173"/>
      <c r="AN256" s="173"/>
      <c r="AO256" s="173"/>
      <c r="AP256" s="173"/>
      <c r="AQ256" s="173"/>
      <c r="AR256" s="173"/>
      <c r="AS256" s="173"/>
    </row>
    <row r="257" spans="1:45" ht="15.75" x14ac:dyDescent="0.25">
      <c r="A257" s="314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173">
        <f>J257+N257+R257+V257+Z257+AD257+AH257+AL257+AP257</f>
        <v>0</v>
      </c>
      <c r="G257" s="173">
        <f>K257+O257+S257+W257+AA257+AE257+AI257+AM257+AQ257</f>
        <v>0</v>
      </c>
      <c r="H257" s="173">
        <f>L257+P257+T257+X257+AB257+AF257+AJ257+AN257+AR257</f>
        <v>0</v>
      </c>
      <c r="I257" s="173">
        <f>M257+Q257+U257+Y257+AC257+AG257+AK257+AO257+AS257</f>
        <v>0</v>
      </c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</row>
    <row r="258" spans="1:45" ht="15.75" x14ac:dyDescent="0.25">
      <c r="A258" s="314"/>
      <c r="B258" s="31" t="s">
        <v>420</v>
      </c>
      <c r="C258" s="20" t="s">
        <v>423</v>
      </c>
      <c r="D258" s="20" t="s">
        <v>422</v>
      </c>
      <c r="E258" s="33" t="s">
        <v>18</v>
      </c>
      <c r="F258" s="173">
        <f>J258+N258+R258+V258+Z258+AD258+AH258+AL258+AP258</f>
        <v>0</v>
      </c>
      <c r="G258" s="173">
        <f>K258+O258+S258+W258+AA258+AE258+AI258+AM258+AQ258</f>
        <v>0</v>
      </c>
      <c r="H258" s="173">
        <f>L258+P258+T258+X258+AB258+AF258+AJ258+AN258+AR258</f>
        <v>0</v>
      </c>
      <c r="I258" s="173">
        <f>M258+Q258+U258+Y258+AC258+AG258+AK258+AO258+AS258</f>
        <v>0</v>
      </c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</row>
    <row r="259" spans="1:45" ht="15.75" x14ac:dyDescent="0.25">
      <c r="A259" s="314"/>
      <c r="B259" s="31" t="s">
        <v>424</v>
      </c>
      <c r="C259" s="20" t="s">
        <v>425</v>
      </c>
      <c r="D259" s="20" t="s">
        <v>422</v>
      </c>
      <c r="E259" s="33" t="s">
        <v>18</v>
      </c>
      <c r="F259" s="173">
        <f>J259+N259+R259+V259+Z259+AD259+AH259+AL259+AP259</f>
        <v>0</v>
      </c>
      <c r="G259" s="173">
        <f>K259+O259+S259+W259+AA259+AE259+AI259+AM259+AQ259</f>
        <v>0</v>
      </c>
      <c r="H259" s="173">
        <f>L259+P259+T259+X259+AB259+AF259+AJ259+AN259+AR259</f>
        <v>0</v>
      </c>
      <c r="I259" s="173">
        <f>M259+Q259+U259+Y259+AC259+AG259+AK259+AO259+AS259</f>
        <v>0</v>
      </c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</row>
    <row r="260" spans="1:45" ht="15.75" x14ac:dyDescent="0.25">
      <c r="A260" s="314"/>
      <c r="B260" s="21" t="s">
        <v>426</v>
      </c>
      <c r="C260" s="20" t="s">
        <v>425</v>
      </c>
      <c r="D260" s="20" t="s">
        <v>422</v>
      </c>
      <c r="E260" s="33" t="s">
        <v>18</v>
      </c>
      <c r="F260" s="173">
        <f>J260+N260+R260+V260+Z260+AD260+AH260+AL260+AP260</f>
        <v>0</v>
      </c>
      <c r="G260" s="173">
        <f>K260+O260+S260+W260+AA260+AE260+AI260+AM260+AQ260</f>
        <v>0</v>
      </c>
      <c r="H260" s="173">
        <f>L260+P260+T260+X260+AB260+AF260+AJ260+AN260+AR260</f>
        <v>0</v>
      </c>
      <c r="I260" s="173">
        <f>M260+Q260+U260+Y260+AC260+AG260+AK260+AO260+AS260</f>
        <v>0</v>
      </c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</row>
    <row r="261" spans="1:45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173">
        <f>J261+N261+R261+V261+Z261+AD261+AH261+AL261+AP261</f>
        <v>0</v>
      </c>
      <c r="G261" s="173">
        <f>K261+O261+S261+W261+AA261+AE261+AI261+AM261+AQ261</f>
        <v>0</v>
      </c>
      <c r="H261" s="173">
        <f>L261+P261+T261+X261+AB261+AF261+AJ261+AN261+AR261</f>
        <v>0</v>
      </c>
      <c r="I261" s="173">
        <f>M261+Q261+U261+Y261+AC261+AG261+AK261+AO261+AS261</f>
        <v>0</v>
      </c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</row>
    <row r="262" spans="1:45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173">
        <f>J262+N262+R262+V262+Z262+AD262+AH262+AL262+AP262</f>
        <v>0</v>
      </c>
      <c r="G262" s="173">
        <f>K262+O262+S262+W262+AA262+AE262+AI262+AM262+AQ262</f>
        <v>0</v>
      </c>
      <c r="H262" s="173">
        <f>L262+P262+T262+X262+AB262+AF262+AJ262+AN262+AR262</f>
        <v>0</v>
      </c>
      <c r="I262" s="173">
        <f>M262+Q262+U262+Y262+AC262+AG262+AK262+AO262+AS262</f>
        <v>0</v>
      </c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</row>
    <row r="263" spans="1:45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173">
        <f>J263+N263+R263+V263+Z263+AD263+AH263+AL263+AP263</f>
        <v>0</v>
      </c>
      <c r="G263" s="173">
        <f>K263+O263+S263+W263+AA263+AE263+AI263+AM263+AQ263</f>
        <v>0</v>
      </c>
      <c r="H263" s="173">
        <f>L263+P263+T263+X263+AB263+AF263+AJ263+AN263+AR263</f>
        <v>0</v>
      </c>
      <c r="I263" s="173">
        <f>M263+Q263+U263+Y263+AC263+AG263+AK263+AO263+AS263</f>
        <v>0</v>
      </c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</row>
    <row r="264" spans="1:45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173">
        <f>J264+N264+R264+V264+Z264+AD264+AH264+AL264+AP264</f>
        <v>0</v>
      </c>
      <c r="G264" s="173">
        <f>K264+O264+S264+W264+AA264+AE264+AI264+AM264+AQ264</f>
        <v>0</v>
      </c>
      <c r="H264" s="173">
        <f>L264+P264+T264+X264+AB264+AF264+AJ264+AN264+AR264</f>
        <v>0</v>
      </c>
      <c r="I264" s="173">
        <f>M264+Q264+U264+Y264+AC264+AG264+AK264+AO264+AS264</f>
        <v>0</v>
      </c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</row>
    <row r="265" spans="1:45" ht="15.75" x14ac:dyDescent="0.25">
      <c r="A265" s="314"/>
      <c r="B265" s="31" t="s">
        <v>435</v>
      </c>
      <c r="C265" s="41" t="s">
        <v>436</v>
      </c>
      <c r="D265" s="41" t="s">
        <v>504</v>
      </c>
      <c r="E265" s="33" t="s">
        <v>18</v>
      </c>
      <c r="F265" s="173">
        <f>J265+N265+R265+V265+Z265+AD265+AH265+AL265+AP265</f>
        <v>0</v>
      </c>
      <c r="G265" s="173">
        <f>K265+O265+S265+W265+AA265+AE265+AI265+AM265+AQ265</f>
        <v>0</v>
      </c>
      <c r="H265" s="173">
        <f>L265+P265+T265+X265+AB265+AF265+AJ265+AN265+AR265</f>
        <v>0</v>
      </c>
      <c r="I265" s="173">
        <f>M265+Q265+U265+Y265+AC265+AG265+AK265+AO265+AS265</f>
        <v>0</v>
      </c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</row>
    <row r="266" spans="1:45" ht="15.75" x14ac:dyDescent="0.25">
      <c r="A266" s="314"/>
      <c r="B266" s="31" t="s">
        <v>437</v>
      </c>
      <c r="C266" s="41" t="s">
        <v>438</v>
      </c>
      <c r="D266" s="41" t="s">
        <v>504</v>
      </c>
      <c r="E266" s="29" t="s">
        <v>10</v>
      </c>
      <c r="F266" s="173">
        <f>J266+N266+R266+V266+Z266+AD266+AH266+AL266+AP266</f>
        <v>0</v>
      </c>
      <c r="G266" s="173">
        <f>K266+O266+S266+W266+AA266+AE266+AI266+AM266+AQ266</f>
        <v>0</v>
      </c>
      <c r="H266" s="173">
        <f>L266+P266+T266+X266+AB266+AF266+AJ266+AN266+AR266</f>
        <v>0</v>
      </c>
      <c r="I266" s="173">
        <f>M266+Q266+U266+Y266+AC266+AG266+AK266+AO266+AS266</f>
        <v>0</v>
      </c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</row>
    <row r="267" spans="1:45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173">
        <f>J267+N267+R267+V267+Z267+AD267+AH267+AL267+AP267</f>
        <v>1380</v>
      </c>
      <c r="G267" s="173">
        <f>K267+O267+S267+W267+AA267+AE267+AI267+AM267+AQ267</f>
        <v>47187</v>
      </c>
      <c r="H267" s="173">
        <f>L267+P267+T267+X267+AB267+AF267+AJ267+AN267+AR267</f>
        <v>400</v>
      </c>
      <c r="I267" s="173">
        <f>M267+Q267+U267+Y267+AC267+AG267+AK267+AO267+AS267</f>
        <v>13600</v>
      </c>
      <c r="J267" s="173"/>
      <c r="K267" s="173"/>
      <c r="L267" s="173"/>
      <c r="M267" s="173"/>
      <c r="N267" s="173"/>
      <c r="O267" s="173"/>
      <c r="P267" s="173"/>
      <c r="Q267" s="173"/>
      <c r="R267" s="173">
        <v>1085</v>
      </c>
      <c r="S267" s="173">
        <v>37975</v>
      </c>
      <c r="T267" s="173">
        <v>300</v>
      </c>
      <c r="U267" s="173">
        <v>10500</v>
      </c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>
        <v>295</v>
      </c>
      <c r="AQ267" s="173">
        <v>9212</v>
      </c>
      <c r="AR267" s="173">
        <v>100</v>
      </c>
      <c r="AS267" s="173">
        <v>3100</v>
      </c>
    </row>
    <row r="268" spans="1:45" ht="15.75" x14ac:dyDescent="0.25">
      <c r="A268" s="314"/>
      <c r="B268" s="31" t="s">
        <v>439</v>
      </c>
      <c r="C268" s="41" t="s">
        <v>441</v>
      </c>
      <c r="D268" s="41" t="s">
        <v>505</v>
      </c>
      <c r="E268" s="29" t="s">
        <v>52</v>
      </c>
      <c r="F268" s="173">
        <f>J268+N268+R268+V268+Z268+AD268+AH268+AL268+AP268</f>
        <v>0</v>
      </c>
      <c r="G268" s="173">
        <f>K268+O268+S268+W268+AA268+AE268+AI268+AM268+AQ268</f>
        <v>0</v>
      </c>
      <c r="H268" s="173">
        <f>L268+P268+T268+X268+AB268+AF268+AJ268+AN268+AR268</f>
        <v>0</v>
      </c>
      <c r="I268" s="173">
        <f>M268+Q268+U268+Y268+AC268+AG268+AK268+AO268+AS268</f>
        <v>0</v>
      </c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</row>
    <row r="269" spans="1:45" ht="15.75" x14ac:dyDescent="0.25">
      <c r="A269" s="314"/>
      <c r="B269" s="31" t="s">
        <v>439</v>
      </c>
      <c r="C269" s="41" t="s">
        <v>442</v>
      </c>
      <c r="D269" s="41" t="s">
        <v>505</v>
      </c>
      <c r="E269" s="33" t="s">
        <v>18</v>
      </c>
      <c r="F269" s="173">
        <f>J269+N269+R269+V269+Z269+AD269+AH269+AL269+AP269</f>
        <v>2000</v>
      </c>
      <c r="G269" s="173">
        <f>K269+O269+S269+W269+AA269+AE269+AI269+AM269+AQ269</f>
        <v>5160</v>
      </c>
      <c r="H269" s="173">
        <f>L269+P269+T269+X269+AB269+AF269+AJ269+AN269+AR269</f>
        <v>0</v>
      </c>
      <c r="I269" s="173">
        <f>M269+Q269+U269+Y269+AC269+AG269+AK269+AO269+AS269</f>
        <v>0</v>
      </c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>
        <v>2000</v>
      </c>
      <c r="AA269" s="173">
        <v>5160</v>
      </c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</row>
    <row r="270" spans="1:45" ht="15.75" x14ac:dyDescent="0.25">
      <c r="A270" s="314"/>
      <c r="B270" s="31" t="s">
        <v>439</v>
      </c>
      <c r="C270" s="41" t="s">
        <v>443</v>
      </c>
      <c r="D270" s="41" t="s">
        <v>505</v>
      </c>
      <c r="E270" s="33" t="s">
        <v>18</v>
      </c>
      <c r="F270" s="173">
        <f>J270+N270+R270+V270+Z270+AD270+AH270+AL270+AP270</f>
        <v>7500</v>
      </c>
      <c r="G270" s="173">
        <f>K270+O270+S270+W270+AA270+AE270+AI270+AM270+AQ270</f>
        <v>975</v>
      </c>
      <c r="H270" s="173">
        <f>L270+P270+T270+X270+AB270+AF270+AJ270+AN270+AR270</f>
        <v>300</v>
      </c>
      <c r="I270" s="173">
        <f>M270+Q270+U270+Y270+AC270+AG270+AK270+AO270+AS270</f>
        <v>1950</v>
      </c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>
        <v>7500</v>
      </c>
      <c r="AQ270" s="173">
        <v>975</v>
      </c>
      <c r="AR270" s="173">
        <v>300</v>
      </c>
      <c r="AS270" s="173">
        <v>1950</v>
      </c>
    </row>
    <row r="271" spans="1:45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173">
        <f>J271+N271+R271+V271+Z271+AD271+AH271+AL271+AP271</f>
        <v>0</v>
      </c>
      <c r="G271" s="173">
        <f>K271+O271+S271+W271+AA271+AE271+AI271+AM271+AQ271</f>
        <v>0</v>
      </c>
      <c r="H271" s="173">
        <f>L271+P271+T271+X271+AB271+AF271+AJ271+AN271+AR271</f>
        <v>0</v>
      </c>
      <c r="I271" s="173">
        <f>M271+Q271+U271+Y271+AC271+AG271+AK271+AO271+AS271</f>
        <v>0</v>
      </c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</row>
    <row r="272" spans="1:45" ht="15.75" x14ac:dyDescent="0.25">
      <c r="A272" s="314"/>
      <c r="B272" s="31" t="s">
        <v>444</v>
      </c>
      <c r="C272" s="41" t="s">
        <v>446</v>
      </c>
      <c r="D272" s="41" t="s">
        <v>505</v>
      </c>
      <c r="E272" s="33" t="s">
        <v>18</v>
      </c>
      <c r="F272" s="173">
        <f>J272+N272+R272+V272+Z272+AD272+AH272+AL272+AP272</f>
        <v>0</v>
      </c>
      <c r="G272" s="173">
        <f>K272+O272+S272+W272+AA272+AE272+AI272+AM272+AQ272</f>
        <v>0</v>
      </c>
      <c r="H272" s="173">
        <f>L272+P272+T272+X272+AB272+AF272+AJ272+AN272+AR272</f>
        <v>0</v>
      </c>
      <c r="I272" s="173">
        <f>M272+Q272+U272+Y272+AC272+AG272+AK272+AO272+AS272</f>
        <v>0</v>
      </c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</row>
    <row r="273" spans="1:45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173">
        <f>J273+N273+R273+V273+Z273+AD273+AH273+AL273+AP273</f>
        <v>0</v>
      </c>
      <c r="G273" s="173">
        <f>K273+O273+S273+W273+AA273+AE273+AI273+AM273+AQ273</f>
        <v>0</v>
      </c>
      <c r="H273" s="173">
        <f>L273+P273+T273+X273+AB273+AF273+AJ273+AN273+AR273</f>
        <v>550</v>
      </c>
      <c r="I273" s="173">
        <f>M273+Q273+U273+Y273+AC273+AG273+AK273+AO273+AS273</f>
        <v>61000</v>
      </c>
      <c r="J273" s="173"/>
      <c r="K273" s="173"/>
      <c r="L273" s="173"/>
      <c r="M273" s="173"/>
      <c r="N273" s="173"/>
      <c r="O273" s="173"/>
      <c r="P273" s="173"/>
      <c r="Q273" s="173"/>
      <c r="R273" s="173">
        <v>0</v>
      </c>
      <c r="S273" s="173">
        <v>0</v>
      </c>
      <c r="T273" s="173">
        <v>500</v>
      </c>
      <c r="U273" s="173">
        <v>50000</v>
      </c>
      <c r="V273" s="173"/>
      <c r="W273" s="173"/>
      <c r="X273" s="173"/>
      <c r="Y273" s="173"/>
      <c r="Z273" s="173"/>
      <c r="AA273" s="173"/>
      <c r="AB273" s="173">
        <v>50</v>
      </c>
      <c r="AC273" s="173">
        <v>11000</v>
      </c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</row>
    <row r="274" spans="1:45" ht="15.75" x14ac:dyDescent="0.25">
      <c r="A274" s="316"/>
      <c r="B274" s="53" t="s">
        <v>472</v>
      </c>
      <c r="C274" s="48" t="s">
        <v>474</v>
      </c>
      <c r="D274" s="63" t="s">
        <v>482</v>
      </c>
      <c r="E274" s="29" t="s">
        <v>10</v>
      </c>
      <c r="F274" s="173">
        <f>J274+N274+R274+V274+Z274+AD274+AH274+AL274+AP274</f>
        <v>0</v>
      </c>
      <c r="G274" s="173">
        <f>K274+O274+S274+W274+AA274+AE274+AI274+AM274+AQ274</f>
        <v>0</v>
      </c>
      <c r="H274" s="173">
        <f>L274+P274+T274+X274+AB274+AF274+AJ274+AN274+AR274</f>
        <v>0</v>
      </c>
      <c r="I274" s="173">
        <f>M274+Q274+U274+Y274+AC274+AG274+AK274+AO274+AS274</f>
        <v>0</v>
      </c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</row>
    <row r="275" spans="1:45" ht="15.75" x14ac:dyDescent="0.25">
      <c r="A275" s="316"/>
      <c r="B275" s="53" t="s">
        <v>472</v>
      </c>
      <c r="C275" s="48" t="s">
        <v>475</v>
      </c>
      <c r="D275" s="63" t="s">
        <v>482</v>
      </c>
      <c r="E275" s="29" t="s">
        <v>10</v>
      </c>
      <c r="F275" s="173">
        <f>J275+N275+R275+V275+Z275+AD275+AH275+AL275+AP275</f>
        <v>0</v>
      </c>
      <c r="G275" s="173">
        <f>K275+O275+S275+W275+AA275+AE275+AI275+AM275+AQ275</f>
        <v>0</v>
      </c>
      <c r="H275" s="173">
        <f>L275+P275+T275+X275+AB275+AF275+AJ275+AN275+AR275</f>
        <v>0</v>
      </c>
      <c r="I275" s="173">
        <f>M275+Q275+U275+Y275+AC275+AG275+AK275+AO275+AS275</f>
        <v>0</v>
      </c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</row>
    <row r="276" spans="1:45" ht="15.75" x14ac:dyDescent="0.25">
      <c r="A276" s="316"/>
      <c r="B276" s="53" t="s">
        <v>472</v>
      </c>
      <c r="C276" s="48" t="s">
        <v>476</v>
      </c>
      <c r="D276" s="63" t="s">
        <v>482</v>
      </c>
      <c r="E276" s="29" t="s">
        <v>10</v>
      </c>
      <c r="F276" s="173">
        <f>J276+N276+R276+V276+Z276+AD276+AH276+AL276+AP276</f>
        <v>0</v>
      </c>
      <c r="G276" s="173">
        <f>K276+O276+S276+W276+AA276+AE276+AI276+AM276+AQ276</f>
        <v>0</v>
      </c>
      <c r="H276" s="173">
        <f>L276+P276+T276+X276+AB276+AF276+AJ276+AN276+AR276</f>
        <v>0</v>
      </c>
      <c r="I276" s="173">
        <f>M276+Q276+U276+Y276+AC276+AG276+AK276+AO276+AS276</f>
        <v>0</v>
      </c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</row>
    <row r="277" spans="1:45" ht="15.75" x14ac:dyDescent="0.25">
      <c r="A277" s="316"/>
      <c r="B277" s="53" t="s">
        <v>472</v>
      </c>
      <c r="C277" s="48" t="s">
        <v>477</v>
      </c>
      <c r="D277" s="63" t="s">
        <v>482</v>
      </c>
      <c r="E277" s="29" t="s">
        <v>10</v>
      </c>
      <c r="F277" s="173">
        <f>J277+N277+R277+V277+Z277+AD277+AH277+AL277+AP277</f>
        <v>0</v>
      </c>
      <c r="G277" s="173">
        <f>K277+O277+S277+W277+AA277+AE277+AI277+AM277+AQ277</f>
        <v>0</v>
      </c>
      <c r="H277" s="173">
        <f>L277+P277+T277+X277+AB277+AF277+AJ277+AN277+AR277</f>
        <v>0</v>
      </c>
      <c r="I277" s="173">
        <f>M277+Q277+U277+Y277+AC277+AG277+AK277+AO277+AS277</f>
        <v>0</v>
      </c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</row>
    <row r="278" spans="1:45" ht="15.75" x14ac:dyDescent="0.25">
      <c r="A278" s="316"/>
      <c r="B278" s="53" t="s">
        <v>472</v>
      </c>
      <c r="C278" s="48" t="s">
        <v>478</v>
      </c>
      <c r="D278" s="63" t="s">
        <v>482</v>
      </c>
      <c r="E278" s="29" t="s">
        <v>10</v>
      </c>
      <c r="F278" s="173">
        <f>J278+N278+R278+V278+Z278+AD278+AH278+AL278+AP278</f>
        <v>0</v>
      </c>
      <c r="G278" s="173">
        <f>K278+O278+S278+W278+AA278+AE278+AI278+AM278+AQ278</f>
        <v>0</v>
      </c>
      <c r="H278" s="173">
        <f>L278+P278+T278+X278+AB278+AF278+AJ278+AN278+AR278</f>
        <v>0</v>
      </c>
      <c r="I278" s="173">
        <f>M278+Q278+U278+Y278+AC278+AG278+AK278+AO278+AS278</f>
        <v>0</v>
      </c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</row>
    <row r="279" spans="1:45" ht="15.75" x14ac:dyDescent="0.25">
      <c r="A279" s="316"/>
      <c r="B279" s="53" t="s">
        <v>472</v>
      </c>
      <c r="C279" s="48" t="s">
        <v>479</v>
      </c>
      <c r="D279" s="63" t="s">
        <v>482</v>
      </c>
      <c r="E279" s="29" t="s">
        <v>10</v>
      </c>
      <c r="F279" s="173">
        <f>J279+N279+R279+V279+Z279+AD279+AH279+AL279+AP279</f>
        <v>0</v>
      </c>
      <c r="G279" s="173">
        <f>K279+O279+S279+W279+AA279+AE279+AI279+AM279+AQ279</f>
        <v>0</v>
      </c>
      <c r="H279" s="173">
        <f>L279+P279+T279+X279+AB279+AF279+AJ279+AN279+AR279</f>
        <v>0</v>
      </c>
      <c r="I279" s="173">
        <f>M279+Q279+U279+Y279+AC279+AG279+AK279+AO279+AS279</f>
        <v>0</v>
      </c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</row>
    <row r="280" spans="1:45" ht="15.75" x14ac:dyDescent="0.25">
      <c r="A280" s="317"/>
      <c r="B280" s="53" t="s">
        <v>480</v>
      </c>
      <c r="C280" s="48" t="s">
        <v>481</v>
      </c>
      <c r="D280" s="63" t="s">
        <v>482</v>
      </c>
      <c r="E280" s="29" t="s">
        <v>10</v>
      </c>
      <c r="F280" s="173">
        <f>J280+N280+R280+V280+Z280+AD280+AH280+AL280+AP280</f>
        <v>0</v>
      </c>
      <c r="G280" s="173">
        <f>K280+O280+S280+W280+AA280+AE280+AI280+AM280+AQ280</f>
        <v>0</v>
      </c>
      <c r="H280" s="173">
        <f>L280+P280+T280+X280+AB280+AF280+AJ280+AN280+AR280</f>
        <v>0</v>
      </c>
      <c r="I280" s="173">
        <f>M280+Q280+U280+Y280+AC280+AG280+AK280+AO280+AS280</f>
        <v>0</v>
      </c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</row>
    <row r="281" spans="1:45" s="49" customFormat="1" ht="15.75" x14ac:dyDescent="0.25">
      <c r="A281" s="315">
        <v>92</v>
      </c>
      <c r="B281" s="57" t="s">
        <v>483</v>
      </c>
      <c r="C281" s="65" t="s">
        <v>485</v>
      </c>
      <c r="D281" s="201" t="s">
        <v>507</v>
      </c>
      <c r="E281" s="3" t="s">
        <v>10</v>
      </c>
      <c r="F281" s="173">
        <f>J281+N281+R281+V281+Z281+AD281+AH281+AL281+AP281</f>
        <v>0</v>
      </c>
      <c r="G281" s="173">
        <f>K281+O281+S281+W281+AA281+AE281+AI281+AM281+AQ281</f>
        <v>0</v>
      </c>
      <c r="H281" s="173">
        <f>L281+P281+T281+X281+AB281+AF281+AJ281+AN281+AR281</f>
        <v>0</v>
      </c>
      <c r="I281" s="173">
        <f>M281+Q281+U281+Y281+AC281+AG281+AK281+AO281+AS281</f>
        <v>0</v>
      </c>
      <c r="J281" s="54"/>
      <c r="K281" s="54"/>
      <c r="L281" s="54"/>
      <c r="M281" s="54"/>
      <c r="N281" s="173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</row>
    <row r="282" spans="1:45" s="49" customFormat="1" ht="15.75" x14ac:dyDescent="0.25">
      <c r="A282" s="316"/>
      <c r="B282" s="57" t="s">
        <v>483</v>
      </c>
      <c r="C282" s="66" t="s">
        <v>486</v>
      </c>
      <c r="D282" s="201" t="s">
        <v>507</v>
      </c>
      <c r="E282" s="3" t="s">
        <v>10</v>
      </c>
      <c r="F282" s="173">
        <f>J282+N282+R282+V282+Z282+AD282+AH282+AL282+AP282</f>
        <v>0</v>
      </c>
      <c r="G282" s="173">
        <f>K282+O282+S282+W282+AA282+AE282+AI282+AM282+AQ282</f>
        <v>0</v>
      </c>
      <c r="H282" s="173">
        <f>L282+P282+T282+X282+AB282+AF282+AJ282+AN282+AR282</f>
        <v>0</v>
      </c>
      <c r="I282" s="173">
        <f>M282+Q282+U282+Y282+AC282+AG282+AK282+AO282+AS282</f>
        <v>0</v>
      </c>
      <c r="J282" s="54"/>
      <c r="K282" s="54"/>
      <c r="L282" s="54"/>
      <c r="M282" s="54"/>
      <c r="N282" s="173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</row>
    <row r="283" spans="1:45" s="49" customFormat="1" ht="15.75" x14ac:dyDescent="0.25">
      <c r="A283" s="316"/>
      <c r="B283" s="58" t="s">
        <v>483</v>
      </c>
      <c r="C283" s="67" t="s">
        <v>487</v>
      </c>
      <c r="D283" s="201" t="s">
        <v>507</v>
      </c>
      <c r="E283" s="33" t="s">
        <v>18</v>
      </c>
      <c r="F283" s="173">
        <f>J283+N283+R283+V283+Z283+AD283+AH283+AL283+AP283</f>
        <v>0</v>
      </c>
      <c r="G283" s="173">
        <f>K283+O283+S283+W283+AA283+AE283+AI283+AM283+AQ283</f>
        <v>0</v>
      </c>
      <c r="H283" s="173">
        <f>L283+P283+T283+X283+AB283+AF283+AJ283+AN283+AR283</f>
        <v>0</v>
      </c>
      <c r="I283" s="173">
        <f>M283+Q283+U283+Y283+AC283+AG283+AK283+AO283+AS283</f>
        <v>0</v>
      </c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</row>
    <row r="284" spans="1:45" s="49" customFormat="1" ht="15.75" x14ac:dyDescent="0.25">
      <c r="A284" s="316"/>
      <c r="B284" s="59" t="s">
        <v>484</v>
      </c>
      <c r="C284" s="65" t="s">
        <v>487</v>
      </c>
      <c r="D284" s="201" t="s">
        <v>507</v>
      </c>
      <c r="E284" s="33" t="s">
        <v>18</v>
      </c>
      <c r="F284" s="173">
        <f>J284+N284+R284+V284+Z284+AD284+AH284+AL284+AP284</f>
        <v>0</v>
      </c>
      <c r="G284" s="173">
        <f>K284+O284+S284+W284+AA284+AE284+AI284+AM284+AQ284</f>
        <v>0</v>
      </c>
      <c r="H284" s="173">
        <f>L284+P284+T284+X284+AB284+AF284+AJ284+AN284+AR284</f>
        <v>0</v>
      </c>
      <c r="I284" s="173">
        <f>M284+Q284+U284+Y284+AC284+AG284+AK284+AO284+AS284</f>
        <v>0</v>
      </c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</row>
    <row r="285" spans="1:45" s="49" customFormat="1" ht="15.75" x14ac:dyDescent="0.25">
      <c r="A285" s="317"/>
      <c r="B285" s="59" t="s">
        <v>484</v>
      </c>
      <c r="C285" s="65" t="s">
        <v>488</v>
      </c>
      <c r="D285" s="201" t="s">
        <v>507</v>
      </c>
      <c r="E285" s="3" t="s">
        <v>10</v>
      </c>
      <c r="F285" s="173">
        <f>J285+N285+R285+V285+Z285+AD285+AH285+AL285+AP285</f>
        <v>0</v>
      </c>
      <c r="G285" s="173">
        <f>K285+O285+S285+W285+AA285+AE285+AI285+AM285+AQ285</f>
        <v>0</v>
      </c>
      <c r="H285" s="173">
        <f>L285+P285+T285+X285+AB285+AF285+AJ285+AN285+AR285</f>
        <v>0</v>
      </c>
      <c r="I285" s="173">
        <f>M285+Q285+U285+Y285+AC285+AG285+AK285+AO285+AS285</f>
        <v>0</v>
      </c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</row>
    <row r="286" spans="1:45" ht="15.75" x14ac:dyDescent="0.25">
      <c r="A286" s="315">
        <v>93</v>
      </c>
      <c r="B286" s="59" t="s">
        <v>489</v>
      </c>
      <c r="C286" s="65" t="s">
        <v>490</v>
      </c>
      <c r="D286" s="201" t="s">
        <v>508</v>
      </c>
      <c r="E286" s="3" t="s">
        <v>10</v>
      </c>
      <c r="F286" s="173">
        <f>J286+N286+R286+V286+Z286+AD286+AH286+AL286+AP286</f>
        <v>0</v>
      </c>
      <c r="G286" s="173">
        <f>K286+O286+S286+W286+AA286+AE286+AI286+AM286+AQ286</f>
        <v>0</v>
      </c>
      <c r="H286" s="173">
        <f>L286+P286+T286+X286+AB286+AF286+AJ286+AN286+AR286</f>
        <v>0</v>
      </c>
      <c r="I286" s="173">
        <f>M286+Q286+U286+Y286+AC286+AG286+AK286+AO286+AS286</f>
        <v>0</v>
      </c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</row>
    <row r="287" spans="1:45" ht="15.75" x14ac:dyDescent="0.25">
      <c r="A287" s="316"/>
      <c r="B287" s="60" t="s">
        <v>489</v>
      </c>
      <c r="C287" s="65" t="s">
        <v>491</v>
      </c>
      <c r="D287" s="201" t="s">
        <v>508</v>
      </c>
      <c r="E287" s="69" t="s">
        <v>10</v>
      </c>
      <c r="F287" s="173">
        <f>J287+N287+R287+V287+Z287+AD287+AH287+AL287+AP287</f>
        <v>0</v>
      </c>
      <c r="G287" s="173">
        <f>K287+O287+S287+W287+AA287+AE287+AI287+AM287+AQ287</f>
        <v>0</v>
      </c>
      <c r="H287" s="173">
        <f>L287+P287+T287+X287+AB287+AF287+AJ287+AN287+AR287</f>
        <v>0</v>
      </c>
      <c r="I287" s="173">
        <f>M287+Q287+U287+Y287+AC287+AG287+AK287+AO287+AS287</f>
        <v>0</v>
      </c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</row>
    <row r="288" spans="1:45" s="2" customFormat="1" ht="15.75" x14ac:dyDescent="0.25">
      <c r="A288" s="317"/>
      <c r="B288" s="60" t="s">
        <v>489</v>
      </c>
      <c r="C288" s="68" t="s">
        <v>492</v>
      </c>
      <c r="D288" s="285" t="s">
        <v>508</v>
      </c>
      <c r="E288" s="3" t="s">
        <v>10</v>
      </c>
      <c r="F288" s="173">
        <v>0</v>
      </c>
      <c r="G288" s="173">
        <f>K288+O288+S288+W288+AA288+AE288+AI288+AM288+AQ288</f>
        <v>0</v>
      </c>
      <c r="H288" s="173">
        <f>L288+P288+T288+X288+AB288+AF288+AJ288+AN288+AR288</f>
        <v>0</v>
      </c>
      <c r="I288" s="173">
        <f>M288+Q288+U288+Y288+AC288+AG288+AK288+AO288+AS288</f>
        <v>0</v>
      </c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</row>
    <row r="289" spans="1:45" s="2" customFormat="1" ht="15.75" x14ac:dyDescent="0.25">
      <c r="A289" s="315">
        <v>94</v>
      </c>
      <c r="B289" s="59" t="s">
        <v>493</v>
      </c>
      <c r="C289" s="65" t="s">
        <v>494</v>
      </c>
      <c r="D289" s="285" t="s">
        <v>506</v>
      </c>
      <c r="E289" s="3" t="s">
        <v>10</v>
      </c>
      <c r="F289" s="173">
        <f>J289+N289+R289+V289+Z289+AD289+AH289+AL289+AP289</f>
        <v>0</v>
      </c>
      <c r="G289" s="173">
        <f>K289+O289+S289+W289+AA289+AE289+AI289+AM289+AQ289</f>
        <v>0</v>
      </c>
      <c r="H289" s="173">
        <f>L289+P289+T289+X289+AB289+AF289+AJ289+AN289+AR289</f>
        <v>0</v>
      </c>
      <c r="I289" s="173">
        <f>M289+Q289+U289+Y289+AC289+AG289+AK289+AO289+AS289</f>
        <v>0</v>
      </c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</row>
    <row r="290" spans="1:45" s="2" customFormat="1" ht="15.75" x14ac:dyDescent="0.25">
      <c r="A290" s="316"/>
      <c r="B290" s="59" t="s">
        <v>493</v>
      </c>
      <c r="C290" s="65" t="s">
        <v>495</v>
      </c>
      <c r="D290" s="285" t="s">
        <v>506</v>
      </c>
      <c r="E290" s="3" t="s">
        <v>10</v>
      </c>
      <c r="F290" s="173">
        <f>J290+N290+R290+V290+Z290+AD290+AH290+AL290+AP290</f>
        <v>0</v>
      </c>
      <c r="G290" s="173">
        <f>K290+O290+S290+W290+AA290+AE290+AI290+AM290+AQ290</f>
        <v>0</v>
      </c>
      <c r="H290" s="173">
        <f>L290+P290+T290+X290+AB290+AF290+AJ290+AN290+AR290</f>
        <v>0</v>
      </c>
      <c r="I290" s="173">
        <v>0</v>
      </c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</row>
    <row r="291" spans="1:45" s="2" customFormat="1" ht="15.75" x14ac:dyDescent="0.25">
      <c r="A291" s="316"/>
      <c r="B291" s="59" t="s">
        <v>493</v>
      </c>
      <c r="C291" s="65" t="s">
        <v>496</v>
      </c>
      <c r="D291" s="285" t="s">
        <v>506</v>
      </c>
      <c r="E291" s="3" t="s">
        <v>10</v>
      </c>
      <c r="F291" s="173">
        <f>J291+N291+R291+V291+Z291+AD291+AH291+AL291+AP291</f>
        <v>0</v>
      </c>
      <c r="G291" s="173">
        <f>K291+O291+S291+W291+AA291+AE291+AI291+AM291+AQ291</f>
        <v>0</v>
      </c>
      <c r="H291" s="173">
        <v>0</v>
      </c>
      <c r="I291" s="173">
        <f>M291+Q291+U291+Y291+AC291+AG291+AK291+AO291+AS291</f>
        <v>0</v>
      </c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</row>
    <row r="292" spans="1:45" ht="15.75" x14ac:dyDescent="0.25">
      <c r="A292" s="317"/>
      <c r="B292" s="59" t="s">
        <v>493</v>
      </c>
      <c r="C292" s="65" t="s">
        <v>497</v>
      </c>
      <c r="D292" s="201" t="s">
        <v>506</v>
      </c>
      <c r="E292" s="3" t="s">
        <v>10</v>
      </c>
      <c r="F292" s="173">
        <f>J292+N292+R292+V292+Z292+AD292+AH292+AL292+AP292</f>
        <v>0</v>
      </c>
      <c r="G292" s="173">
        <f>K292+O292+S292+W292+AA292+AE292+AI292+AM292+AQ292</f>
        <v>0</v>
      </c>
      <c r="H292" s="173">
        <f>L292+P292+T292+X292+AB292+AF292+AJ292+AN292+AR292</f>
        <v>0</v>
      </c>
      <c r="I292" s="173">
        <f>M292+Q292+U292+Y292+AC292+AG292+AK292+AO292+AS292</f>
        <v>0</v>
      </c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</row>
    <row r="293" spans="1:45" ht="15.75" x14ac:dyDescent="0.25">
      <c r="A293" s="145"/>
      <c r="B293" s="146" t="s">
        <v>447</v>
      </c>
      <c r="C293" s="147"/>
      <c r="D293" s="148"/>
      <c r="E293" s="139"/>
      <c r="F293" s="271">
        <f>SUM(F5:F292)</f>
        <v>580379.61</v>
      </c>
      <c r="G293" s="184">
        <f t="shared" ref="G293:I293" si="0">SUM(G5:G292)</f>
        <v>8422912.6800000016</v>
      </c>
      <c r="H293" s="271">
        <f t="shared" si="0"/>
        <v>109527</v>
      </c>
      <c r="I293" s="271">
        <f t="shared" si="0"/>
        <v>2417487.4900000002</v>
      </c>
      <c r="J293" s="271">
        <f>SUM(J5:J292)</f>
        <v>49835</v>
      </c>
      <c r="K293" s="271">
        <f t="shared" ref="K293:AS293" si="1">SUM(K5:K292)</f>
        <v>1264071</v>
      </c>
      <c r="L293" s="271">
        <f t="shared" si="1"/>
        <v>14366</v>
      </c>
      <c r="M293" s="271">
        <f t="shared" si="1"/>
        <v>469437</v>
      </c>
      <c r="N293" s="271">
        <f t="shared" si="1"/>
        <v>44634.61</v>
      </c>
      <c r="O293" s="271">
        <f t="shared" si="1"/>
        <v>662038</v>
      </c>
      <c r="P293" s="271">
        <f t="shared" si="1"/>
        <v>17983</v>
      </c>
      <c r="Q293" s="271">
        <f t="shared" si="1"/>
        <v>153395.6</v>
      </c>
      <c r="R293" s="271">
        <f t="shared" si="1"/>
        <v>101360</v>
      </c>
      <c r="S293" s="271">
        <f t="shared" si="1"/>
        <v>1971591</v>
      </c>
      <c r="T293" s="271">
        <f t="shared" si="1"/>
        <v>28320</v>
      </c>
      <c r="U293" s="271">
        <f t="shared" si="1"/>
        <v>931050</v>
      </c>
      <c r="V293" s="271">
        <f t="shared" si="1"/>
        <v>20357</v>
      </c>
      <c r="W293" s="271">
        <f t="shared" si="1"/>
        <v>175102.69999999998</v>
      </c>
      <c r="X293" s="271">
        <f t="shared" si="1"/>
        <v>7493</v>
      </c>
      <c r="Y293" s="271">
        <f t="shared" si="1"/>
        <v>110777.4</v>
      </c>
      <c r="Z293" s="271">
        <f t="shared" si="1"/>
        <v>181971</v>
      </c>
      <c r="AA293" s="271">
        <f t="shared" si="1"/>
        <v>1026129.02</v>
      </c>
      <c r="AB293" s="271">
        <f t="shared" si="1"/>
        <v>1750</v>
      </c>
      <c r="AC293" s="271">
        <f t="shared" si="1"/>
        <v>77108</v>
      </c>
      <c r="AD293" s="271">
        <f t="shared" si="1"/>
        <v>26663</v>
      </c>
      <c r="AE293" s="271">
        <f t="shared" si="1"/>
        <v>1134990.1600000001</v>
      </c>
      <c r="AF293" s="271">
        <f t="shared" si="1"/>
        <v>0</v>
      </c>
      <c r="AG293" s="271">
        <f t="shared" si="1"/>
        <v>0</v>
      </c>
      <c r="AH293" s="271">
        <f t="shared" si="1"/>
        <v>20931</v>
      </c>
      <c r="AI293" s="271">
        <f t="shared" si="1"/>
        <v>227343</v>
      </c>
      <c r="AJ293" s="271">
        <f t="shared" si="1"/>
        <v>3468</v>
      </c>
      <c r="AK293" s="271">
        <f t="shared" si="1"/>
        <v>57486.990000000005</v>
      </c>
      <c r="AL293" s="271">
        <f t="shared" si="1"/>
        <v>11770</v>
      </c>
      <c r="AM293" s="271">
        <f t="shared" si="1"/>
        <v>215023.8</v>
      </c>
      <c r="AN293" s="271">
        <f t="shared" si="1"/>
        <v>1765</v>
      </c>
      <c r="AO293" s="271">
        <f t="shared" si="1"/>
        <v>27199.7</v>
      </c>
      <c r="AP293" s="271">
        <f t="shared" si="1"/>
        <v>122858</v>
      </c>
      <c r="AQ293" s="271">
        <f t="shared" si="1"/>
        <v>1746624</v>
      </c>
      <c r="AR293" s="271">
        <f t="shared" si="1"/>
        <v>34382</v>
      </c>
      <c r="AS293" s="271">
        <f t="shared" si="1"/>
        <v>591032.80000000005</v>
      </c>
    </row>
    <row r="294" spans="1:45" ht="18.75" x14ac:dyDescent="0.25">
      <c r="A294" s="71"/>
      <c r="B294" s="47"/>
      <c r="C294" s="24"/>
      <c r="D294" s="41"/>
      <c r="E294" s="29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</row>
    <row r="295" spans="1:45" ht="15.75" x14ac:dyDescent="0.25">
      <c r="A295" s="22"/>
      <c r="B295" s="43" t="s">
        <v>448</v>
      </c>
      <c r="C295" s="13"/>
      <c r="D295" s="31"/>
      <c r="E295" s="35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</row>
    <row r="296" spans="1:45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173">
        <f>J296+N296+R296+V296+Z296+AD296+AH296+AL296+AP296</f>
        <v>4340</v>
      </c>
      <c r="G296" s="173">
        <f>K296+O296+S296+W296+AA296+AE296+AI296+AM296+AQ296</f>
        <v>164218</v>
      </c>
      <c r="H296" s="173">
        <f>L296+P296+T296+X296+AB296+AF296+AJ296+AN296+AR296</f>
        <v>1260</v>
      </c>
      <c r="I296" s="173">
        <f>M296+Q296+U296+Y296+AC296+AG296+AK296+AO296+AS296</f>
        <v>36871.599999999999</v>
      </c>
      <c r="J296" s="173">
        <v>500</v>
      </c>
      <c r="K296" s="173">
        <v>17500</v>
      </c>
      <c r="L296" s="173">
        <v>500</v>
      </c>
      <c r="M296" s="173">
        <v>2500</v>
      </c>
      <c r="N296" s="173">
        <v>104</v>
      </c>
      <c r="O296" s="173">
        <v>3107</v>
      </c>
      <c r="P296" s="173">
        <v>120</v>
      </c>
      <c r="Q296" s="173">
        <v>5080</v>
      </c>
      <c r="R296" s="272">
        <v>1318</v>
      </c>
      <c r="S296" s="272">
        <v>52720</v>
      </c>
      <c r="T296" s="272">
        <v>150</v>
      </c>
      <c r="U296" s="272">
        <v>6000</v>
      </c>
      <c r="V296" s="173">
        <v>150</v>
      </c>
      <c r="W296" s="173">
        <v>8670</v>
      </c>
      <c r="X296" s="173">
        <v>150</v>
      </c>
      <c r="Y296" s="173">
        <v>8670</v>
      </c>
      <c r="Z296" s="172">
        <v>1222</v>
      </c>
      <c r="AA296" s="172">
        <v>42496</v>
      </c>
      <c r="AB296" s="173"/>
      <c r="AC296" s="173"/>
      <c r="AD296" s="173">
        <v>200</v>
      </c>
      <c r="AE296" s="173">
        <v>7500</v>
      </c>
      <c r="AF296" s="173"/>
      <c r="AG296" s="173"/>
      <c r="AH296" s="173">
        <v>307</v>
      </c>
      <c r="AI296" s="173">
        <v>13443</v>
      </c>
      <c r="AJ296" s="173">
        <v>140</v>
      </c>
      <c r="AK296" s="173">
        <v>5921.6</v>
      </c>
      <c r="AL296" s="173">
        <v>469</v>
      </c>
      <c r="AM296" s="173">
        <v>16884</v>
      </c>
      <c r="AN296" s="173">
        <v>100</v>
      </c>
      <c r="AO296" s="173">
        <v>6000</v>
      </c>
      <c r="AP296" s="173">
        <v>70</v>
      </c>
      <c r="AQ296" s="173">
        <v>1898</v>
      </c>
      <c r="AR296" s="173">
        <v>100</v>
      </c>
      <c r="AS296" s="173">
        <v>2700</v>
      </c>
    </row>
    <row r="297" spans="1:45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173">
        <f>J297+N297+R297+V297+Z297+AD297+AH297+AL297+AP297</f>
        <v>76081</v>
      </c>
      <c r="G297" s="173">
        <f>K297+O297+S297+W297+AA297+AE297+AI297+AM297+AQ297</f>
        <v>165832.60200000001</v>
      </c>
      <c r="H297" s="173">
        <f>L297+P297+T297+X297+AB297+AF297+AJ297+AN297+AR297</f>
        <v>10360</v>
      </c>
      <c r="I297" s="173">
        <f>M297+Q297+U297+Y297+AC297+AG297+AK297+AO297+AS297</f>
        <v>33952</v>
      </c>
      <c r="J297" s="173">
        <v>21</v>
      </c>
      <c r="K297" s="173">
        <v>49.602000000000004</v>
      </c>
      <c r="L297" s="173">
        <v>5000</v>
      </c>
      <c r="M297" s="173">
        <v>15000</v>
      </c>
      <c r="N297" s="173">
        <v>600</v>
      </c>
      <c r="O297" s="173">
        <v>2934</v>
      </c>
      <c r="P297" s="173">
        <v>300</v>
      </c>
      <c r="Q297" s="173">
        <v>1232</v>
      </c>
      <c r="R297" s="272">
        <v>1730</v>
      </c>
      <c r="S297" s="272">
        <v>8650</v>
      </c>
      <c r="T297" s="272">
        <v>1000</v>
      </c>
      <c r="U297" s="272">
        <v>5000</v>
      </c>
      <c r="V297" s="173"/>
      <c r="W297" s="173"/>
      <c r="X297" s="173"/>
      <c r="Y297" s="173"/>
      <c r="Z297" s="172">
        <v>1750</v>
      </c>
      <c r="AA297" s="172">
        <v>5145</v>
      </c>
      <c r="AB297" s="173"/>
      <c r="AC297" s="173"/>
      <c r="AD297" s="173">
        <v>40000</v>
      </c>
      <c r="AE297" s="173">
        <v>50000</v>
      </c>
      <c r="AF297" s="173"/>
      <c r="AG297" s="173"/>
      <c r="AH297" s="173">
        <v>200</v>
      </c>
      <c r="AI297" s="173">
        <v>980</v>
      </c>
      <c r="AJ297" s="173">
        <v>60</v>
      </c>
      <c r="AK297" s="173">
        <v>240</v>
      </c>
      <c r="AL297" s="173">
        <v>13000</v>
      </c>
      <c r="AM297" s="173">
        <v>44200</v>
      </c>
      <c r="AN297" s="173">
        <v>2000</v>
      </c>
      <c r="AO297" s="173">
        <v>6760</v>
      </c>
      <c r="AP297" s="173">
        <v>18780</v>
      </c>
      <c r="AQ297" s="173">
        <v>53874</v>
      </c>
      <c r="AR297" s="173">
        <v>2000</v>
      </c>
      <c r="AS297" s="173">
        <v>5720</v>
      </c>
    </row>
    <row r="298" spans="1:45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173">
        <f>J298+N298+R298+V298+Z298+AD298+AH298+AL298+AP298</f>
        <v>167872</v>
      </c>
      <c r="G298" s="173">
        <f>K298+O298+S298+W298+AA298+AE298+AI298+AM298+AQ298</f>
        <v>405743</v>
      </c>
      <c r="H298" s="173">
        <f>L298+P298+T298+X298+AB298+AF298+AJ298+AN298+AR298</f>
        <v>30800</v>
      </c>
      <c r="I298" s="173">
        <f>M298+Q298+U298+Y298+AC298+AG298+AK298+AO298+AS298</f>
        <v>72915</v>
      </c>
      <c r="J298" s="173">
        <v>0</v>
      </c>
      <c r="K298" s="173">
        <v>0</v>
      </c>
      <c r="L298" s="173"/>
      <c r="M298" s="173"/>
      <c r="N298" s="173">
        <v>16200</v>
      </c>
      <c r="O298" s="173">
        <v>38880</v>
      </c>
      <c r="P298" s="173">
        <v>2000</v>
      </c>
      <c r="Q298" s="173">
        <v>5700</v>
      </c>
      <c r="R298" s="272">
        <v>29752</v>
      </c>
      <c r="S298" s="272">
        <v>59504</v>
      </c>
      <c r="T298" s="272">
        <v>10000</v>
      </c>
      <c r="U298" s="272">
        <v>20000</v>
      </c>
      <c r="V298" s="173">
        <v>2300</v>
      </c>
      <c r="W298" s="173">
        <v>7015</v>
      </c>
      <c r="X298" s="173">
        <v>2300</v>
      </c>
      <c r="Y298" s="173">
        <v>7015</v>
      </c>
      <c r="Z298" s="172">
        <v>10440</v>
      </c>
      <c r="AA298" s="172">
        <v>26970</v>
      </c>
      <c r="AB298" s="173"/>
      <c r="AC298" s="173"/>
      <c r="AD298" s="173">
        <v>12000</v>
      </c>
      <c r="AE298" s="173">
        <v>36000</v>
      </c>
      <c r="AF298" s="173"/>
      <c r="AG298" s="173"/>
      <c r="AH298" s="173"/>
      <c r="AI298" s="173"/>
      <c r="AJ298" s="173"/>
      <c r="AK298" s="173"/>
      <c r="AL298" s="173">
        <v>7000</v>
      </c>
      <c r="AM298" s="173">
        <v>20300</v>
      </c>
      <c r="AN298" s="173">
        <v>1500</v>
      </c>
      <c r="AO298" s="173">
        <v>4200</v>
      </c>
      <c r="AP298" s="173">
        <v>90180</v>
      </c>
      <c r="AQ298" s="173">
        <v>217074</v>
      </c>
      <c r="AR298" s="173">
        <v>15000</v>
      </c>
      <c r="AS298" s="173">
        <v>36000</v>
      </c>
    </row>
    <row r="299" spans="1:45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173">
        <f>J299+N299+R299+V299+Z299+AD299+AH299+AL299+AP299</f>
        <v>215825</v>
      </c>
      <c r="G299" s="173">
        <f>K299+O299+S299+W299+AA299+AE299+AI299+AM299+AQ299</f>
        <v>561211.69999999995</v>
      </c>
      <c r="H299" s="173">
        <f>L299+P299+T299+X299+AB299+AF299+AJ299+AN299+AR299</f>
        <v>41700</v>
      </c>
      <c r="I299" s="173">
        <f>M299+Q299+U299+Y299+AC299+AG299+AK299+AO299+AS299</f>
        <v>120070.17</v>
      </c>
      <c r="J299" s="173">
        <v>40000</v>
      </c>
      <c r="K299" s="173">
        <v>71200</v>
      </c>
      <c r="L299" s="173">
        <v>3000</v>
      </c>
      <c r="M299" s="173">
        <v>15000</v>
      </c>
      <c r="N299" s="173"/>
      <c r="O299" s="173"/>
      <c r="P299" s="173">
        <v>2500</v>
      </c>
      <c r="Q299" s="173">
        <v>4850</v>
      </c>
      <c r="R299" s="272">
        <v>16260</v>
      </c>
      <c r="S299" s="272">
        <v>40650</v>
      </c>
      <c r="T299" s="272">
        <v>10000</v>
      </c>
      <c r="U299" s="272">
        <v>25000</v>
      </c>
      <c r="V299" s="173">
        <v>11100</v>
      </c>
      <c r="W299" s="173">
        <v>35187</v>
      </c>
      <c r="X299" s="173">
        <v>3700</v>
      </c>
      <c r="Y299" s="173">
        <v>11729</v>
      </c>
      <c r="Z299" s="172">
        <v>7085</v>
      </c>
      <c r="AA299" s="172">
        <v>22530</v>
      </c>
      <c r="AB299" s="173"/>
      <c r="AC299" s="173"/>
      <c r="AD299" s="173">
        <v>54010</v>
      </c>
      <c r="AE299" s="173">
        <v>160409.70000000001</v>
      </c>
      <c r="AF299" s="173"/>
      <c r="AG299" s="173"/>
      <c r="AH299" s="173">
        <v>20300</v>
      </c>
      <c r="AI299" s="173">
        <v>57100</v>
      </c>
      <c r="AJ299" s="173">
        <v>2000</v>
      </c>
      <c r="AK299" s="173">
        <v>4191.17</v>
      </c>
      <c r="AL299" s="173">
        <v>0</v>
      </c>
      <c r="AM299" s="173">
        <v>0</v>
      </c>
      <c r="AN299" s="173">
        <v>500</v>
      </c>
      <c r="AO299" s="173">
        <v>1500</v>
      </c>
      <c r="AP299" s="173">
        <v>67070</v>
      </c>
      <c r="AQ299" s="173">
        <v>174135</v>
      </c>
      <c r="AR299" s="173">
        <v>20000</v>
      </c>
      <c r="AS299" s="173">
        <v>57800</v>
      </c>
    </row>
    <row r="300" spans="1:45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173">
        <f>J300+N300+R300+V300+Z300+AD300+AH300+AL300+AP300</f>
        <v>188134</v>
      </c>
      <c r="G300" s="173">
        <f>K300+O300+S300+W300+AA300+AE300+AI300+AM300+AQ300</f>
        <v>677389</v>
      </c>
      <c r="H300" s="173">
        <f>L300+P300+T300+X300+AB300+AF300+AJ300+AN300+AR300</f>
        <v>35750</v>
      </c>
      <c r="I300" s="173">
        <f>M300+Q300+U300+Y300+AC300+AG300+AK300+AO300+AS300</f>
        <v>127295.5</v>
      </c>
      <c r="J300" s="173">
        <v>80000</v>
      </c>
      <c r="K300" s="173">
        <v>290400</v>
      </c>
      <c r="L300" s="173">
        <v>1000</v>
      </c>
      <c r="M300" s="173">
        <v>8000</v>
      </c>
      <c r="N300" s="173">
        <v>10250</v>
      </c>
      <c r="O300" s="173">
        <v>36000</v>
      </c>
      <c r="P300" s="173">
        <v>2200</v>
      </c>
      <c r="Q300" s="173">
        <v>6974</v>
      </c>
      <c r="R300" s="272">
        <v>19694</v>
      </c>
      <c r="S300" s="272">
        <v>59082</v>
      </c>
      <c r="T300" s="272">
        <v>8000</v>
      </c>
      <c r="U300" s="272">
        <v>24000</v>
      </c>
      <c r="V300" s="173">
        <v>9300</v>
      </c>
      <c r="W300" s="173">
        <v>39432</v>
      </c>
      <c r="X300" s="173">
        <v>3100</v>
      </c>
      <c r="Y300" s="173">
        <v>13144</v>
      </c>
      <c r="Z300" s="172">
        <v>200</v>
      </c>
      <c r="AA300" s="172">
        <v>694</v>
      </c>
      <c r="AB300" s="173"/>
      <c r="AC300" s="173"/>
      <c r="AD300" s="173">
        <v>9140</v>
      </c>
      <c r="AE300" s="173">
        <v>35646</v>
      </c>
      <c r="AF300" s="173"/>
      <c r="AG300" s="173"/>
      <c r="AH300" s="173">
        <v>13740</v>
      </c>
      <c r="AI300" s="173">
        <v>59709</v>
      </c>
      <c r="AJ300" s="173">
        <v>950</v>
      </c>
      <c r="AK300" s="173">
        <v>3277.5</v>
      </c>
      <c r="AL300" s="173">
        <v>4500</v>
      </c>
      <c r="AM300" s="173">
        <v>13050</v>
      </c>
      <c r="AN300" s="173">
        <v>500</v>
      </c>
      <c r="AO300" s="173">
        <v>2500</v>
      </c>
      <c r="AP300" s="173">
        <v>41310</v>
      </c>
      <c r="AQ300" s="173">
        <v>143376</v>
      </c>
      <c r="AR300" s="173">
        <v>20000</v>
      </c>
      <c r="AS300" s="173">
        <v>69400</v>
      </c>
    </row>
    <row r="301" spans="1:45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173">
        <f>J301+N301+R301+V301+Z301+AD301+AH301+AL301+AP301</f>
        <v>27936</v>
      </c>
      <c r="G301" s="173">
        <f>K301+O301+S301+W301+AA301+AE301+AI301+AM301+AQ301</f>
        <v>114674</v>
      </c>
      <c r="H301" s="173">
        <f>L301+P301+T301+X301+AB301+AF301+AJ301+AN301+AR301</f>
        <v>870</v>
      </c>
      <c r="I301" s="173">
        <f>M301+Q301+U301+Y301+AC301+AG301+AK301+AO301+AS301</f>
        <v>4260</v>
      </c>
      <c r="J301" s="173">
        <v>7100</v>
      </c>
      <c r="K301" s="173">
        <v>62480.000000000007</v>
      </c>
      <c r="L301" s="173">
        <v>0</v>
      </c>
      <c r="M301" s="173">
        <v>0</v>
      </c>
      <c r="N301" s="173"/>
      <c r="O301" s="173"/>
      <c r="P301" s="173"/>
      <c r="Q301" s="173"/>
      <c r="R301" s="272">
        <v>1475</v>
      </c>
      <c r="S301" s="272">
        <v>7375</v>
      </c>
      <c r="T301" s="272">
        <v>500</v>
      </c>
      <c r="U301" s="272">
        <v>2500</v>
      </c>
      <c r="V301" s="173">
        <v>800</v>
      </c>
      <c r="W301" s="173">
        <v>3200</v>
      </c>
      <c r="X301" s="173">
        <v>170</v>
      </c>
      <c r="Y301" s="173">
        <v>680</v>
      </c>
      <c r="Z301" s="172">
        <v>870</v>
      </c>
      <c r="AA301" s="172">
        <v>5394</v>
      </c>
      <c r="AB301" s="173"/>
      <c r="AC301" s="173"/>
      <c r="AD301" s="173">
        <v>308</v>
      </c>
      <c r="AE301" s="173">
        <v>2156</v>
      </c>
      <c r="AF301" s="173"/>
      <c r="AG301" s="173"/>
      <c r="AH301" s="173">
        <v>100</v>
      </c>
      <c r="AI301" s="173">
        <v>540</v>
      </c>
      <c r="AJ301" s="173">
        <v>200</v>
      </c>
      <c r="AK301" s="173">
        <v>1080</v>
      </c>
      <c r="AL301" s="173">
        <v>17283</v>
      </c>
      <c r="AM301" s="173">
        <v>33529</v>
      </c>
      <c r="AN301" s="173"/>
      <c r="AO301" s="173"/>
      <c r="AP301" s="173">
        <v>0</v>
      </c>
      <c r="AQ301" s="173"/>
      <c r="AR301" s="173"/>
      <c r="AS301" s="173"/>
    </row>
    <row r="302" spans="1:45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173">
        <f>J302+N302+R302+V302+Z302+AD302+AH302+AL302+AP302</f>
        <v>111887</v>
      </c>
      <c r="G302" s="173">
        <f>K302+O302+S302+W302+AA302+AE302+AI302+AM302+AQ302</f>
        <v>1877958.5</v>
      </c>
      <c r="H302" s="173">
        <f>L302+P302+T302+X302+AB302+AF302+AJ302+AN302+AR302</f>
        <v>15500</v>
      </c>
      <c r="I302" s="173">
        <f>M302+Q302+U302+Y302+AC302+AG302+AK302+AO302+AS302</f>
        <v>223440</v>
      </c>
      <c r="J302" s="173">
        <v>11000</v>
      </c>
      <c r="K302" s="173">
        <v>264000</v>
      </c>
      <c r="L302" s="173">
        <v>0</v>
      </c>
      <c r="M302" s="173">
        <v>0</v>
      </c>
      <c r="N302" s="173">
        <v>5300</v>
      </c>
      <c r="O302" s="173">
        <v>74200</v>
      </c>
      <c r="P302" s="173">
        <v>3050</v>
      </c>
      <c r="Q302" s="173">
        <v>27450</v>
      </c>
      <c r="R302" s="272">
        <v>32082</v>
      </c>
      <c r="S302" s="272">
        <v>577476</v>
      </c>
      <c r="T302" s="272">
        <v>6000</v>
      </c>
      <c r="U302" s="272">
        <v>108000</v>
      </c>
      <c r="V302" s="173">
        <v>3850</v>
      </c>
      <c r="W302" s="173">
        <v>69300</v>
      </c>
      <c r="X302" s="173">
        <v>1450</v>
      </c>
      <c r="Y302" s="173">
        <v>26100</v>
      </c>
      <c r="Z302" s="172">
        <v>24250</v>
      </c>
      <c r="AA302" s="172">
        <v>336512</v>
      </c>
      <c r="AB302" s="173"/>
      <c r="AC302" s="173"/>
      <c r="AD302" s="173">
        <v>23493</v>
      </c>
      <c r="AE302" s="173">
        <v>411127.5</v>
      </c>
      <c r="AF302" s="173"/>
      <c r="AG302" s="173"/>
      <c r="AH302" s="173"/>
      <c r="AI302" s="173"/>
      <c r="AJ302" s="173"/>
      <c r="AK302" s="173"/>
      <c r="AL302" s="173">
        <v>2157</v>
      </c>
      <c r="AM302" s="173">
        <v>20577</v>
      </c>
      <c r="AN302" s="173">
        <v>500</v>
      </c>
      <c r="AO302" s="173">
        <v>5190</v>
      </c>
      <c r="AP302" s="173">
        <v>9755</v>
      </c>
      <c r="AQ302" s="173">
        <v>124766</v>
      </c>
      <c r="AR302" s="173">
        <v>4500</v>
      </c>
      <c r="AS302" s="173">
        <v>56700</v>
      </c>
    </row>
    <row r="303" spans="1:45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173">
        <f>J303+N303+R303+V303+Z303+AD303+AH303+AL303+AP303</f>
        <v>15972</v>
      </c>
      <c r="G303" s="173">
        <f>K303+O303+S303+W303+AA303+AE303+AI303+AM303+AQ303</f>
        <v>261401.46</v>
      </c>
      <c r="H303" s="173">
        <f>L303+P303+T303+X303+AB303+AF303+AJ303+AN303+AR303</f>
        <v>2860</v>
      </c>
      <c r="I303" s="173">
        <f>M303+Q303+U303+Y303+AC303+AG303+AK303+AO303+AS303</f>
        <v>54329.08</v>
      </c>
      <c r="J303" s="173"/>
      <c r="K303" s="173"/>
      <c r="L303" s="173">
        <v>0</v>
      </c>
      <c r="M303" s="173">
        <v>0</v>
      </c>
      <c r="N303" s="173"/>
      <c r="O303" s="173"/>
      <c r="P303" s="173">
        <v>40</v>
      </c>
      <c r="Q303" s="173">
        <v>560</v>
      </c>
      <c r="R303" s="272">
        <v>1618</v>
      </c>
      <c r="S303" s="272">
        <v>38832</v>
      </c>
      <c r="T303" s="272">
        <v>1000</v>
      </c>
      <c r="U303" s="272">
        <v>24000</v>
      </c>
      <c r="V303" s="173">
        <v>278</v>
      </c>
      <c r="W303" s="173">
        <v>5440.46</v>
      </c>
      <c r="X303" s="173">
        <v>140</v>
      </c>
      <c r="Y303" s="173">
        <v>2741.2</v>
      </c>
      <c r="Z303" s="172">
        <v>3536</v>
      </c>
      <c r="AA303" s="172">
        <v>42350</v>
      </c>
      <c r="AB303" s="173"/>
      <c r="AC303" s="173"/>
      <c r="AD303" s="173">
        <v>300</v>
      </c>
      <c r="AE303" s="173">
        <v>5400</v>
      </c>
      <c r="AF303" s="173"/>
      <c r="AG303" s="173"/>
      <c r="AH303" s="173">
        <v>2830</v>
      </c>
      <c r="AI303" s="173">
        <v>47600</v>
      </c>
      <c r="AJ303" s="173">
        <v>180</v>
      </c>
      <c r="AK303" s="173">
        <v>1827.88</v>
      </c>
      <c r="AL303" s="173"/>
      <c r="AM303" s="173"/>
      <c r="AN303" s="173"/>
      <c r="AO303" s="173"/>
      <c r="AP303" s="173">
        <v>7410</v>
      </c>
      <c r="AQ303" s="173">
        <v>121779</v>
      </c>
      <c r="AR303" s="173">
        <v>1500</v>
      </c>
      <c r="AS303" s="173">
        <v>25200</v>
      </c>
    </row>
    <row r="304" spans="1:45" s="133" customFormat="1" ht="15.75" x14ac:dyDescent="0.25">
      <c r="A304" s="174"/>
      <c r="B304" s="246" t="s">
        <v>459</v>
      </c>
      <c r="C304" s="247" t="s">
        <v>460</v>
      </c>
      <c r="D304" s="246" t="s">
        <v>450</v>
      </c>
      <c r="E304" s="68" t="s">
        <v>451</v>
      </c>
      <c r="F304" s="172">
        <f>J304+N304+R304+V304+Z304+AD304+AH304+AL304+AP304</f>
        <v>776</v>
      </c>
      <c r="G304" s="172">
        <f>K304+O304+S304+W304+AA304+AE304+AI304+AM304+AQ304</f>
        <v>38114</v>
      </c>
      <c r="H304" s="172">
        <f>J304+N304+R304+V304+Z304+AD304+AH304+AL304+AP304</f>
        <v>776</v>
      </c>
      <c r="I304" s="172">
        <f>M304+Q304+U304+Y304+AC304+AG304+AK304+AO304+AS304</f>
        <v>3940</v>
      </c>
      <c r="J304" s="172">
        <v>0</v>
      </c>
      <c r="K304" s="172"/>
      <c r="L304" s="172"/>
      <c r="M304" s="172">
        <v>0</v>
      </c>
      <c r="N304" s="172"/>
      <c r="O304" s="172"/>
      <c r="P304" s="172"/>
      <c r="Q304" s="172"/>
      <c r="R304" s="172">
        <v>30</v>
      </c>
      <c r="S304" s="172">
        <v>21000</v>
      </c>
      <c r="T304" s="172">
        <v>5</v>
      </c>
      <c r="U304" s="172">
        <v>3500</v>
      </c>
      <c r="V304" s="172"/>
      <c r="W304" s="172"/>
      <c r="X304" s="172"/>
      <c r="Y304" s="172"/>
      <c r="Z304" s="172">
        <v>70</v>
      </c>
      <c r="AA304" s="172">
        <v>1938</v>
      </c>
      <c r="AB304" s="172"/>
      <c r="AC304" s="172"/>
      <c r="AD304" s="172">
        <v>500</v>
      </c>
      <c r="AE304" s="172">
        <v>11000</v>
      </c>
      <c r="AF304" s="172"/>
      <c r="AG304" s="172"/>
      <c r="AH304" s="172"/>
      <c r="AI304" s="172"/>
      <c r="AJ304" s="172"/>
      <c r="AK304" s="172"/>
      <c r="AL304" s="172">
        <v>126</v>
      </c>
      <c r="AM304" s="172">
        <v>1976</v>
      </c>
      <c r="AN304" s="172"/>
      <c r="AO304" s="172"/>
      <c r="AP304" s="172">
        <v>50</v>
      </c>
      <c r="AQ304" s="172">
        <v>2200</v>
      </c>
      <c r="AR304" s="172">
        <v>10</v>
      </c>
      <c r="AS304" s="172">
        <v>440</v>
      </c>
    </row>
    <row r="305" spans="1:45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173">
        <f>J305+N305+R305+V305+Z305+AD305+AH305+AL305+AP305</f>
        <v>1849</v>
      </c>
      <c r="G305" s="173">
        <f>K305+O305+S305+W305+AA305+AE305+AI305+AM305+AQ305</f>
        <v>106783</v>
      </c>
      <c r="H305" s="173">
        <f>L305+P305+T305+X305+AB305+AF305+AJ305+AN305+AR305</f>
        <v>220</v>
      </c>
      <c r="I305" s="173">
        <f>M305+Q305+U305+Y305+AC305+AG305+AK305+AO305+AS305</f>
        <v>15310.61</v>
      </c>
      <c r="J305" s="173">
        <v>1090</v>
      </c>
      <c r="K305" s="173">
        <v>54500</v>
      </c>
      <c r="L305" s="173"/>
      <c r="M305" s="173">
        <v>0</v>
      </c>
      <c r="N305" s="173"/>
      <c r="O305" s="173"/>
      <c r="P305" s="173"/>
      <c r="Q305" s="173"/>
      <c r="R305" s="272">
        <v>233</v>
      </c>
      <c r="S305" s="272">
        <v>16310</v>
      </c>
      <c r="T305" s="272">
        <v>50</v>
      </c>
      <c r="U305" s="272">
        <v>3500</v>
      </c>
      <c r="V305" s="173">
        <v>30</v>
      </c>
      <c r="W305" s="173">
        <v>2832</v>
      </c>
      <c r="X305" s="173">
        <v>10</v>
      </c>
      <c r="Y305" s="173">
        <v>944</v>
      </c>
      <c r="Z305" s="172">
        <v>49</v>
      </c>
      <c r="AA305" s="172">
        <v>2223</v>
      </c>
      <c r="AB305" s="173"/>
      <c r="AC305" s="173"/>
      <c r="AD305" s="173"/>
      <c r="AE305" s="173"/>
      <c r="AF305" s="173"/>
      <c r="AG305" s="173"/>
      <c r="AH305" s="173">
        <v>91</v>
      </c>
      <c r="AI305" s="173">
        <v>6438</v>
      </c>
      <c r="AJ305" s="173">
        <v>10</v>
      </c>
      <c r="AK305" s="173">
        <v>666.61</v>
      </c>
      <c r="AL305" s="173"/>
      <c r="AM305" s="173"/>
      <c r="AN305" s="173"/>
      <c r="AO305" s="173"/>
      <c r="AP305" s="173">
        <v>356</v>
      </c>
      <c r="AQ305" s="173">
        <v>24480</v>
      </c>
      <c r="AR305" s="173">
        <v>150</v>
      </c>
      <c r="AS305" s="173">
        <v>10200</v>
      </c>
    </row>
    <row r="306" spans="1:45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173">
        <f>J306+N306+R306+V306+Z306+AD306+AH306+AL306+AP306</f>
        <v>101</v>
      </c>
      <c r="G306" s="173">
        <f>K306+O306+S306+W306+AA306+AE306+AI306+AM306+AQ306</f>
        <v>31046.6</v>
      </c>
      <c r="H306" s="173">
        <f>L306+P306+T306+X306+AB306+AF306+AJ306+AN306+AR306</f>
        <v>15</v>
      </c>
      <c r="I306" s="173">
        <f>M306+Q306+U306+Y306+AC306+AG306+AK306+AO306+AS306</f>
        <v>3047</v>
      </c>
      <c r="J306" s="173"/>
      <c r="K306" s="173"/>
      <c r="L306" s="173"/>
      <c r="M306" s="173"/>
      <c r="N306" s="173">
        <v>5</v>
      </c>
      <c r="O306" s="173">
        <v>325</v>
      </c>
      <c r="P306" s="173">
        <v>5</v>
      </c>
      <c r="Q306" s="173">
        <v>325</v>
      </c>
      <c r="R306" s="173">
        <v>32</v>
      </c>
      <c r="S306" s="173">
        <v>14400</v>
      </c>
      <c r="T306" s="173">
        <v>5</v>
      </c>
      <c r="U306" s="173">
        <v>2250</v>
      </c>
      <c r="V306" s="173">
        <v>14</v>
      </c>
      <c r="W306" s="173">
        <v>1321.6</v>
      </c>
      <c r="X306" s="173">
        <v>5</v>
      </c>
      <c r="Y306" s="173">
        <v>472</v>
      </c>
      <c r="Z306" s="172"/>
      <c r="AA306" s="172"/>
      <c r="AB306" s="173"/>
      <c r="AC306" s="173"/>
      <c r="AD306" s="173">
        <v>50</v>
      </c>
      <c r="AE306" s="173">
        <v>15000</v>
      </c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</row>
    <row r="307" spans="1:45" ht="15.75" x14ac:dyDescent="0.25">
      <c r="A307" s="151"/>
      <c r="B307" s="146" t="s">
        <v>464</v>
      </c>
      <c r="C307" s="152"/>
      <c r="D307" s="146"/>
      <c r="E307" s="136"/>
      <c r="F307" s="271">
        <f>SUM(F296:F306)</f>
        <v>810773</v>
      </c>
      <c r="G307" s="184">
        <f t="shared" ref="G307:AS307" si="2">SUM(G296:G306)</f>
        <v>4404371.8619999997</v>
      </c>
      <c r="H307" s="271">
        <f t="shared" si="2"/>
        <v>140111</v>
      </c>
      <c r="I307" s="271">
        <f t="shared" si="2"/>
        <v>695430.96</v>
      </c>
      <c r="J307" s="271">
        <f t="shared" si="2"/>
        <v>139711</v>
      </c>
      <c r="K307" s="271">
        <f t="shared" si="2"/>
        <v>760129.60199999996</v>
      </c>
      <c r="L307" s="271">
        <f t="shared" si="2"/>
        <v>9500</v>
      </c>
      <c r="M307" s="271">
        <f t="shared" si="2"/>
        <v>40500</v>
      </c>
      <c r="N307" s="271">
        <f t="shared" si="2"/>
        <v>32459</v>
      </c>
      <c r="O307" s="271">
        <f t="shared" si="2"/>
        <v>155446</v>
      </c>
      <c r="P307" s="271">
        <f t="shared" si="2"/>
        <v>10215</v>
      </c>
      <c r="Q307" s="271">
        <f t="shared" si="2"/>
        <v>52171</v>
      </c>
      <c r="R307" s="271">
        <f t="shared" si="2"/>
        <v>104224</v>
      </c>
      <c r="S307" s="271">
        <f t="shared" si="2"/>
        <v>895999</v>
      </c>
      <c r="T307" s="271">
        <f t="shared" si="2"/>
        <v>36710</v>
      </c>
      <c r="U307" s="271">
        <f t="shared" si="2"/>
        <v>223750</v>
      </c>
      <c r="V307" s="271">
        <f t="shared" si="2"/>
        <v>27822</v>
      </c>
      <c r="W307" s="271">
        <f t="shared" si="2"/>
        <v>172398.06</v>
      </c>
      <c r="X307" s="271">
        <f t="shared" si="2"/>
        <v>11025</v>
      </c>
      <c r="Y307" s="271">
        <f t="shared" si="2"/>
        <v>71495.199999999997</v>
      </c>
      <c r="Z307" s="286">
        <f t="shared" si="2"/>
        <v>49472</v>
      </c>
      <c r="AA307" s="286">
        <f t="shared" si="2"/>
        <v>486252</v>
      </c>
      <c r="AB307" s="271">
        <f t="shared" si="2"/>
        <v>0</v>
      </c>
      <c r="AC307" s="271">
        <f t="shared" si="2"/>
        <v>0</v>
      </c>
      <c r="AD307" s="271">
        <f t="shared" si="2"/>
        <v>140001</v>
      </c>
      <c r="AE307" s="271">
        <f t="shared" si="2"/>
        <v>734239.2</v>
      </c>
      <c r="AF307" s="271">
        <f t="shared" si="2"/>
        <v>0</v>
      </c>
      <c r="AG307" s="271">
        <f t="shared" si="2"/>
        <v>0</v>
      </c>
      <c r="AH307" s="271">
        <f t="shared" si="2"/>
        <v>37568</v>
      </c>
      <c r="AI307" s="271">
        <f t="shared" si="2"/>
        <v>185810</v>
      </c>
      <c r="AJ307" s="271">
        <f t="shared" si="2"/>
        <v>3540</v>
      </c>
      <c r="AK307" s="271">
        <f t="shared" si="2"/>
        <v>17204.760000000002</v>
      </c>
      <c r="AL307" s="271">
        <f t="shared" si="2"/>
        <v>44535</v>
      </c>
      <c r="AM307" s="271">
        <f t="shared" si="2"/>
        <v>150516</v>
      </c>
      <c r="AN307" s="271">
        <f t="shared" si="2"/>
        <v>5100</v>
      </c>
      <c r="AO307" s="271">
        <f t="shared" si="2"/>
        <v>26150</v>
      </c>
      <c r="AP307" s="271">
        <f t="shared" si="2"/>
        <v>234981</v>
      </c>
      <c r="AQ307" s="271">
        <f t="shared" si="2"/>
        <v>863582</v>
      </c>
      <c r="AR307" s="271">
        <f t="shared" si="2"/>
        <v>63260</v>
      </c>
      <c r="AS307" s="271">
        <f t="shared" si="2"/>
        <v>264160</v>
      </c>
    </row>
    <row r="308" spans="1:45" x14ac:dyDescent="0.25">
      <c r="A308" s="40"/>
      <c r="B308" s="62"/>
      <c r="C308" s="62"/>
      <c r="D308" s="62"/>
      <c r="E308" s="62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</row>
    <row r="309" spans="1:45" ht="15.75" x14ac:dyDescent="0.25">
      <c r="A309" s="168"/>
      <c r="B309" s="163" t="s">
        <v>465</v>
      </c>
      <c r="C309" s="152"/>
      <c r="D309" s="146"/>
      <c r="E309" s="136"/>
      <c r="F309" s="271">
        <f>F293+F307</f>
        <v>1391152.6099999999</v>
      </c>
      <c r="G309" s="184">
        <f t="shared" ref="G309:AS309" si="3">G293+G307</f>
        <v>12827284.542000001</v>
      </c>
      <c r="H309" s="271">
        <f t="shared" si="3"/>
        <v>249638</v>
      </c>
      <c r="I309" s="271">
        <f t="shared" si="3"/>
        <v>3112918.45</v>
      </c>
      <c r="J309" s="271">
        <f t="shared" si="3"/>
        <v>189546</v>
      </c>
      <c r="K309" s="271">
        <f t="shared" si="3"/>
        <v>2024200.602</v>
      </c>
      <c r="L309" s="271">
        <f t="shared" si="3"/>
        <v>23866</v>
      </c>
      <c r="M309" s="271">
        <f t="shared" si="3"/>
        <v>509937</v>
      </c>
      <c r="N309" s="271">
        <f t="shared" si="3"/>
        <v>77093.61</v>
      </c>
      <c r="O309" s="271">
        <f t="shared" si="3"/>
        <v>817484</v>
      </c>
      <c r="P309" s="271">
        <f t="shared" si="3"/>
        <v>28198</v>
      </c>
      <c r="Q309" s="271">
        <f t="shared" si="3"/>
        <v>205566.6</v>
      </c>
      <c r="R309" s="271">
        <f t="shared" si="3"/>
        <v>205584</v>
      </c>
      <c r="S309" s="271">
        <f t="shared" si="3"/>
        <v>2867590</v>
      </c>
      <c r="T309" s="271">
        <f t="shared" si="3"/>
        <v>65030</v>
      </c>
      <c r="U309" s="271">
        <f t="shared" si="3"/>
        <v>1154800</v>
      </c>
      <c r="V309" s="271">
        <f t="shared" si="3"/>
        <v>48179</v>
      </c>
      <c r="W309" s="271">
        <f t="shared" si="3"/>
        <v>347500.76</v>
      </c>
      <c r="X309" s="271">
        <f t="shared" si="3"/>
        <v>18518</v>
      </c>
      <c r="Y309" s="271">
        <f t="shared" si="3"/>
        <v>182272.59999999998</v>
      </c>
      <c r="Z309" s="271">
        <f t="shared" si="3"/>
        <v>231443</v>
      </c>
      <c r="AA309" s="271">
        <f t="shared" si="3"/>
        <v>1512381.02</v>
      </c>
      <c r="AB309" s="271">
        <f t="shared" si="3"/>
        <v>1750</v>
      </c>
      <c r="AC309" s="271">
        <f t="shared" si="3"/>
        <v>77108</v>
      </c>
      <c r="AD309" s="271">
        <f t="shared" si="3"/>
        <v>166664</v>
      </c>
      <c r="AE309" s="271">
        <f t="shared" si="3"/>
        <v>1869229.36</v>
      </c>
      <c r="AF309" s="271">
        <f t="shared" si="3"/>
        <v>0</v>
      </c>
      <c r="AG309" s="271">
        <f t="shared" si="3"/>
        <v>0</v>
      </c>
      <c r="AH309" s="271">
        <f t="shared" si="3"/>
        <v>58499</v>
      </c>
      <c r="AI309" s="271">
        <f t="shared" si="3"/>
        <v>413153</v>
      </c>
      <c r="AJ309" s="271">
        <f t="shared" si="3"/>
        <v>7008</v>
      </c>
      <c r="AK309" s="271">
        <f t="shared" si="3"/>
        <v>74691.75</v>
      </c>
      <c r="AL309" s="271">
        <f t="shared" si="3"/>
        <v>56305</v>
      </c>
      <c r="AM309" s="271">
        <f t="shared" si="3"/>
        <v>365539.8</v>
      </c>
      <c r="AN309" s="271">
        <f t="shared" si="3"/>
        <v>6865</v>
      </c>
      <c r="AO309" s="271">
        <f t="shared" si="3"/>
        <v>53349.7</v>
      </c>
      <c r="AP309" s="271">
        <f t="shared" si="3"/>
        <v>357839</v>
      </c>
      <c r="AQ309" s="271">
        <f t="shared" si="3"/>
        <v>2610206</v>
      </c>
      <c r="AR309" s="271">
        <f t="shared" si="3"/>
        <v>97642</v>
      </c>
      <c r="AS309" s="271">
        <f t="shared" si="3"/>
        <v>855192.8</v>
      </c>
    </row>
    <row r="310" spans="1:45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</row>
    <row r="311" spans="1:45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</row>
  </sheetData>
  <autoFilter ref="A4:AS4"/>
  <mergeCells count="114">
    <mergeCell ref="A281:A285"/>
    <mergeCell ref="A286:A288"/>
    <mergeCell ref="A289:A292"/>
    <mergeCell ref="N2:Q2"/>
    <mergeCell ref="R2:U2"/>
    <mergeCell ref="V2:Y2"/>
    <mergeCell ref="V3:W3"/>
    <mergeCell ref="X3:Y3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N3:O3"/>
    <mergeCell ref="A216:A221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20:A21"/>
    <mergeCell ref="A22:A26"/>
    <mergeCell ref="A27:A29"/>
    <mergeCell ref="F2:I2"/>
    <mergeCell ref="J2:M2"/>
    <mergeCell ref="F3:G3"/>
    <mergeCell ref="H3:I3"/>
    <mergeCell ref="J3:K3"/>
    <mergeCell ref="L3:M3"/>
    <mergeCell ref="A3:A4"/>
    <mergeCell ref="B3:B4"/>
    <mergeCell ref="C3:C4"/>
    <mergeCell ref="AH1:AK1"/>
    <mergeCell ref="AL1:AO1"/>
    <mergeCell ref="A9:A12"/>
    <mergeCell ref="A13:A19"/>
    <mergeCell ref="AL3:AM3"/>
    <mergeCell ref="AN3:AO3"/>
    <mergeCell ref="V1:Y1"/>
    <mergeCell ref="Z1:AC1"/>
    <mergeCell ref="AD1:AG1"/>
    <mergeCell ref="D3:D4"/>
    <mergeCell ref="E3:E4"/>
    <mergeCell ref="AJ3:AK3"/>
    <mergeCell ref="AD3:AE3"/>
    <mergeCell ref="AP1:AS1"/>
    <mergeCell ref="A5:A8"/>
    <mergeCell ref="AF3:AG3"/>
    <mergeCell ref="Z2:AC2"/>
    <mergeCell ref="AD2:AG2"/>
    <mergeCell ref="AH2:AK2"/>
    <mergeCell ref="AL2:AO2"/>
    <mergeCell ref="AP2:AS2"/>
    <mergeCell ref="P3:Q3"/>
    <mergeCell ref="R3:S3"/>
    <mergeCell ref="T3:U3"/>
    <mergeCell ref="AP3:AQ3"/>
    <mergeCell ref="AR3:AS3"/>
    <mergeCell ref="AH3:AI3"/>
    <mergeCell ref="J1:M1"/>
    <mergeCell ref="Z3:AA3"/>
    <mergeCell ref="AB3:AC3"/>
    <mergeCell ref="A1:E2"/>
    <mergeCell ref="N1:Q1"/>
    <mergeCell ref="R1:U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17"/>
  <sheetViews>
    <sheetView zoomScaleNormal="100" workbookViewId="0">
      <pane xSplit="5" ySplit="4" topLeftCell="AV5" activePane="bottomRight" state="frozen"/>
      <selection pane="topRight" activeCell="F1" sqref="F1"/>
      <selection pane="bottomLeft" activeCell="A5" sqref="A5"/>
      <selection pane="bottomRight" activeCell="BF12" sqref="BF12"/>
    </sheetView>
  </sheetViews>
  <sheetFormatPr defaultRowHeight="15" x14ac:dyDescent="0.25"/>
  <cols>
    <col min="1" max="1" width="7" style="38" customWidth="1"/>
    <col min="2" max="2" width="35.85546875" style="61" customWidth="1"/>
    <col min="3" max="3" width="44.7109375" style="61" customWidth="1"/>
    <col min="4" max="4" width="15.7109375" style="61" customWidth="1"/>
    <col min="5" max="5" width="13.28515625" style="61" customWidth="1"/>
    <col min="6" max="6" width="12.85546875" style="2" customWidth="1"/>
    <col min="7" max="7" width="17.140625" style="133" customWidth="1"/>
    <col min="8" max="8" width="11.5703125" style="133" customWidth="1"/>
    <col min="9" max="9" width="17.7109375" style="2" customWidth="1"/>
    <col min="10" max="10" width="12.42578125" style="2" bestFit="1" customWidth="1"/>
    <col min="11" max="11" width="15" style="2" customWidth="1"/>
    <col min="12" max="12" width="12.42578125" style="2" bestFit="1" customWidth="1"/>
    <col min="13" max="13" width="13.5703125" style="2" bestFit="1" customWidth="1"/>
    <col min="14" max="14" width="12.42578125" style="2" bestFit="1" customWidth="1"/>
    <col min="15" max="15" width="13.5703125" style="2" bestFit="1" customWidth="1"/>
    <col min="16" max="16" width="12.140625" style="2" bestFit="1" customWidth="1"/>
    <col min="17" max="17" width="13.28515625" style="2" bestFit="1" customWidth="1"/>
    <col min="18" max="18" width="13.5703125" style="2" bestFit="1" customWidth="1"/>
    <col min="19" max="19" width="15" style="2" bestFit="1" customWidth="1"/>
    <col min="20" max="20" width="13.28515625" style="2" bestFit="1" customWidth="1"/>
    <col min="21" max="21" width="15" style="2" bestFit="1" customWidth="1"/>
    <col min="22" max="22" width="13.28515625" style="2" bestFit="1" customWidth="1"/>
    <col min="23" max="23" width="14.85546875" style="2" bestFit="1" customWidth="1"/>
    <col min="24" max="24" width="11.42578125" style="2" bestFit="1" customWidth="1"/>
    <col min="25" max="25" width="13.5703125" style="2" bestFit="1" customWidth="1"/>
    <col min="26" max="26" width="13.28515625" style="2" bestFit="1" customWidth="1"/>
    <col min="27" max="27" width="15" style="2" bestFit="1" customWidth="1"/>
    <col min="28" max="28" width="12.42578125" style="2" bestFit="1" customWidth="1"/>
    <col min="29" max="29" width="15" style="2" bestFit="1" customWidth="1"/>
    <col min="30" max="30" width="12.42578125" style="2" bestFit="1" customWidth="1"/>
    <col min="31" max="31" width="15" style="2" bestFit="1" customWidth="1"/>
    <col min="32" max="32" width="12.42578125" style="2" bestFit="1" customWidth="1"/>
    <col min="33" max="33" width="15" style="2" bestFit="1" customWidth="1"/>
    <col min="34" max="34" width="12.42578125" style="2" bestFit="1" customWidth="1"/>
    <col min="35" max="35" width="14.85546875" style="2" bestFit="1" customWidth="1"/>
    <col min="36" max="36" width="12.42578125" style="2" bestFit="1" customWidth="1"/>
    <col min="37" max="37" width="15" style="2" bestFit="1" customWidth="1"/>
    <col min="38" max="38" width="13.28515625" style="2" bestFit="1" customWidth="1"/>
    <col min="39" max="39" width="15" style="2" bestFit="1" customWidth="1"/>
    <col min="40" max="40" width="12.42578125" style="2" bestFit="1" customWidth="1"/>
    <col min="41" max="41" width="15" style="2" bestFit="1" customWidth="1"/>
    <col min="42" max="42" width="13.28515625" style="2" bestFit="1" customWidth="1"/>
    <col min="43" max="43" width="15" style="2" bestFit="1" customWidth="1"/>
    <col min="44" max="44" width="12.42578125" style="2" bestFit="1" customWidth="1"/>
    <col min="45" max="45" width="15" style="2" bestFit="1" customWidth="1"/>
    <col min="46" max="46" width="12.42578125" style="2" bestFit="1" customWidth="1"/>
    <col min="47" max="47" width="13.7109375" style="2" bestFit="1" customWidth="1"/>
    <col min="48" max="48" width="12.42578125" style="2" bestFit="1" customWidth="1"/>
    <col min="49" max="49" width="13.7109375" style="2" bestFit="1" customWidth="1"/>
    <col min="50" max="50" width="12.5703125" style="96" bestFit="1" customWidth="1"/>
    <col min="51" max="51" width="13.7109375" style="96" bestFit="1" customWidth="1"/>
    <col min="52" max="52" width="11.5703125" style="96" bestFit="1" customWidth="1"/>
    <col min="53" max="53" width="13.28515625" style="358" bestFit="1" customWidth="1"/>
    <col min="54" max="55" width="9.140625" style="2"/>
    <col min="56" max="16384" width="9.140625" style="38"/>
  </cols>
  <sheetData>
    <row r="1" spans="1:53" ht="16.5" customHeight="1" thickBot="1" x14ac:dyDescent="0.3">
      <c r="A1" s="323" t="s">
        <v>630</v>
      </c>
      <c r="B1" s="323"/>
      <c r="C1" s="323"/>
      <c r="D1" s="323"/>
      <c r="E1" s="323"/>
      <c r="J1" s="354"/>
      <c r="K1" s="355"/>
      <c r="L1" s="355"/>
      <c r="M1" s="355"/>
      <c r="N1" s="357"/>
      <c r="O1" s="355"/>
      <c r="P1" s="355"/>
      <c r="Q1" s="355"/>
      <c r="R1" s="357"/>
      <c r="S1" s="355"/>
      <c r="T1" s="355"/>
      <c r="U1" s="355"/>
      <c r="V1" s="357"/>
      <c r="W1" s="355"/>
      <c r="X1" s="355"/>
      <c r="Y1" s="355"/>
      <c r="Z1" s="357"/>
      <c r="AA1" s="355"/>
      <c r="AB1" s="355"/>
      <c r="AC1" s="355"/>
      <c r="AD1" s="357"/>
      <c r="AE1" s="355"/>
      <c r="AF1" s="355"/>
      <c r="AG1" s="355"/>
      <c r="AH1" s="357"/>
      <c r="AI1" s="355"/>
      <c r="AJ1" s="355"/>
      <c r="AK1" s="355"/>
      <c r="AL1" s="357"/>
      <c r="AM1" s="355"/>
      <c r="AN1" s="355"/>
      <c r="AO1" s="355"/>
      <c r="AP1" s="357"/>
      <c r="AQ1" s="355"/>
      <c r="AR1" s="355"/>
      <c r="AS1" s="355"/>
      <c r="AT1" s="357"/>
      <c r="AU1" s="355"/>
      <c r="AV1" s="355"/>
      <c r="AW1" s="355"/>
      <c r="AX1" s="357"/>
      <c r="AY1" s="355"/>
      <c r="AZ1" s="355"/>
      <c r="BA1" s="356"/>
    </row>
    <row r="2" spans="1:53" ht="18.75" customHeight="1" x14ac:dyDescent="0.25">
      <c r="A2" s="309"/>
      <c r="B2" s="309"/>
      <c r="C2" s="309"/>
      <c r="D2" s="309"/>
      <c r="E2" s="309"/>
      <c r="F2" s="324" t="s">
        <v>471</v>
      </c>
      <c r="G2" s="325"/>
      <c r="H2" s="325"/>
      <c r="I2" s="325"/>
      <c r="J2" s="354" t="s">
        <v>591</v>
      </c>
      <c r="K2" s="355"/>
      <c r="L2" s="355"/>
      <c r="M2" s="355"/>
      <c r="N2" s="357" t="s">
        <v>601</v>
      </c>
      <c r="O2" s="355"/>
      <c r="P2" s="355"/>
      <c r="Q2" s="355"/>
      <c r="R2" s="357" t="s">
        <v>587</v>
      </c>
      <c r="S2" s="355"/>
      <c r="T2" s="355"/>
      <c r="U2" s="355"/>
      <c r="V2" s="357" t="s">
        <v>586</v>
      </c>
      <c r="W2" s="355"/>
      <c r="X2" s="355"/>
      <c r="Y2" s="355"/>
      <c r="Z2" s="357" t="s">
        <v>602</v>
      </c>
      <c r="AA2" s="355"/>
      <c r="AB2" s="355"/>
      <c r="AC2" s="355"/>
      <c r="AD2" s="357" t="s">
        <v>603</v>
      </c>
      <c r="AE2" s="355"/>
      <c r="AF2" s="355"/>
      <c r="AG2" s="355"/>
      <c r="AH2" s="357" t="s">
        <v>604</v>
      </c>
      <c r="AI2" s="355"/>
      <c r="AJ2" s="355"/>
      <c r="AK2" s="355"/>
      <c r="AL2" s="357" t="s">
        <v>605</v>
      </c>
      <c r="AM2" s="355"/>
      <c r="AN2" s="355"/>
      <c r="AO2" s="355"/>
      <c r="AP2" s="357" t="s">
        <v>588</v>
      </c>
      <c r="AQ2" s="355"/>
      <c r="AR2" s="355"/>
      <c r="AS2" s="355"/>
      <c r="AT2" s="357" t="s">
        <v>590</v>
      </c>
      <c r="AU2" s="355"/>
      <c r="AV2" s="355"/>
      <c r="AW2" s="355"/>
      <c r="AX2" s="357" t="s">
        <v>589</v>
      </c>
      <c r="AY2" s="355"/>
      <c r="AZ2" s="355"/>
      <c r="BA2" s="356"/>
    </row>
    <row r="3" spans="1:53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301" t="s">
        <v>4</v>
      </c>
      <c r="F3" s="300" t="s">
        <v>466</v>
      </c>
      <c r="G3" s="300"/>
      <c r="H3" s="300" t="s">
        <v>467</v>
      </c>
      <c r="I3" s="300"/>
      <c r="J3" s="300" t="s">
        <v>466</v>
      </c>
      <c r="K3" s="300"/>
      <c r="L3" s="300" t="s">
        <v>467</v>
      </c>
      <c r="M3" s="300"/>
      <c r="N3" s="300" t="s">
        <v>466</v>
      </c>
      <c r="O3" s="300"/>
      <c r="P3" s="300" t="s">
        <v>467</v>
      </c>
      <c r="Q3" s="300"/>
      <c r="R3" s="300" t="s">
        <v>466</v>
      </c>
      <c r="S3" s="300"/>
      <c r="T3" s="300" t="s">
        <v>467</v>
      </c>
      <c r="U3" s="300"/>
      <c r="V3" s="300" t="s">
        <v>466</v>
      </c>
      <c r="W3" s="300"/>
      <c r="X3" s="300" t="s">
        <v>467</v>
      </c>
      <c r="Y3" s="300"/>
      <c r="Z3" s="300" t="s">
        <v>466</v>
      </c>
      <c r="AA3" s="300"/>
      <c r="AB3" s="300" t="s">
        <v>467</v>
      </c>
      <c r="AC3" s="300"/>
      <c r="AD3" s="300" t="s">
        <v>466</v>
      </c>
      <c r="AE3" s="300"/>
      <c r="AF3" s="300" t="s">
        <v>467</v>
      </c>
      <c r="AG3" s="300"/>
      <c r="AH3" s="300" t="s">
        <v>466</v>
      </c>
      <c r="AI3" s="300"/>
      <c r="AJ3" s="300" t="s">
        <v>467</v>
      </c>
      <c r="AK3" s="300"/>
      <c r="AL3" s="300" t="s">
        <v>466</v>
      </c>
      <c r="AM3" s="300"/>
      <c r="AN3" s="300" t="s">
        <v>467</v>
      </c>
      <c r="AO3" s="300"/>
      <c r="AP3" s="300" t="s">
        <v>466</v>
      </c>
      <c r="AQ3" s="300"/>
      <c r="AR3" s="300" t="s">
        <v>467</v>
      </c>
      <c r="AS3" s="300"/>
      <c r="AT3" s="300" t="s">
        <v>466</v>
      </c>
      <c r="AU3" s="300"/>
      <c r="AV3" s="300" t="s">
        <v>467</v>
      </c>
      <c r="AW3" s="300"/>
      <c r="AX3" s="300" t="s">
        <v>466</v>
      </c>
      <c r="AY3" s="300"/>
      <c r="AZ3" s="300" t="s">
        <v>467</v>
      </c>
      <c r="BA3" s="300"/>
    </row>
    <row r="4" spans="1:53" ht="15.75" x14ac:dyDescent="0.25">
      <c r="A4" s="304"/>
      <c r="B4" s="302"/>
      <c r="C4" s="304"/>
      <c r="D4" s="306"/>
      <c r="E4" s="302"/>
      <c r="F4" s="37" t="s">
        <v>468</v>
      </c>
      <c r="G4" s="131" t="s">
        <v>469</v>
      </c>
      <c r="H4" s="130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  <c r="AP4" s="37" t="s">
        <v>468</v>
      </c>
      <c r="AQ4" s="36" t="s">
        <v>469</v>
      </c>
      <c r="AR4" s="37" t="s">
        <v>470</v>
      </c>
      <c r="AS4" s="36" t="s">
        <v>469</v>
      </c>
      <c r="AT4" s="37" t="s">
        <v>468</v>
      </c>
      <c r="AU4" s="36" t="s">
        <v>469</v>
      </c>
      <c r="AV4" s="37" t="s">
        <v>470</v>
      </c>
      <c r="AW4" s="36" t="s">
        <v>469</v>
      </c>
      <c r="AX4" s="37" t="s">
        <v>468</v>
      </c>
      <c r="AY4" s="36" t="s">
        <v>469</v>
      </c>
      <c r="AZ4" s="37" t="s">
        <v>470</v>
      </c>
      <c r="BA4" s="36" t="s">
        <v>469</v>
      </c>
    </row>
    <row r="5" spans="1:53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3">
        <f>J5+N5+R5+V5+Z5+AD5+AH5+AL5+AP5+AT5+AX5</f>
        <v>2042</v>
      </c>
      <c r="G5" s="172">
        <f>K5+O5+S5+W5+AA5+AE5+AI5+AM5+AQ5+AU5+AY5</f>
        <v>29467.96</v>
      </c>
      <c r="H5" s="172">
        <f>L5+P5+T5+X5+AB5+AF5+AJ5+AN5+AR5+AV5+AZ5</f>
        <v>1845</v>
      </c>
      <c r="I5" s="173">
        <f>M5+Q5+U5+Y5+AC5+AG5+AK5+AO5+AS5+AW5+BA5</f>
        <v>25074.2</v>
      </c>
      <c r="J5" s="173"/>
      <c r="K5" s="173"/>
      <c r="L5" s="173"/>
      <c r="M5" s="173"/>
      <c r="N5" s="173"/>
      <c r="O5" s="173"/>
      <c r="P5" s="173"/>
      <c r="Q5" s="173"/>
      <c r="R5" s="173">
        <v>2036</v>
      </c>
      <c r="S5" s="173">
        <v>29332</v>
      </c>
      <c r="T5" s="173">
        <v>1675</v>
      </c>
      <c r="U5" s="173">
        <v>21222</v>
      </c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>
        <v>6</v>
      </c>
      <c r="AU5" s="173">
        <v>135.96</v>
      </c>
      <c r="AV5" s="173">
        <v>170</v>
      </c>
      <c r="AW5" s="173">
        <v>3852.2</v>
      </c>
      <c r="AX5" s="173"/>
      <c r="AY5" s="173"/>
      <c r="AZ5" s="173"/>
      <c r="BA5" s="173"/>
    </row>
    <row r="6" spans="1:53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173">
        <f>J6+N6+R6+V6+Z6+AD6+AH6+AL6+AP6+AT6+AX6</f>
        <v>1824</v>
      </c>
      <c r="G6" s="172">
        <f>K6+O6+S6+W6+AA6+AE6+AI6+AM6+AQ6+AU6+AY6</f>
        <v>69727.89</v>
      </c>
      <c r="H6" s="172">
        <f>L6+P6+T6+X6+AB6+AF6+AJ6+AN6+AR6+AV6+AZ6</f>
        <v>1080</v>
      </c>
      <c r="I6" s="173">
        <f>M6+Q6+U6+Y6+AC6+AG6+AK6+AO6+AS6+AW6+BA6</f>
        <v>61890</v>
      </c>
      <c r="J6" s="173"/>
      <c r="K6" s="173"/>
      <c r="L6" s="173">
        <v>300</v>
      </c>
      <c r="M6" s="173">
        <v>10710</v>
      </c>
      <c r="N6" s="173">
        <v>3</v>
      </c>
      <c r="O6" s="173">
        <v>108</v>
      </c>
      <c r="P6" s="173">
        <v>105</v>
      </c>
      <c r="Q6" s="173">
        <v>1890</v>
      </c>
      <c r="R6" s="173"/>
      <c r="S6" s="173"/>
      <c r="T6" s="173">
        <v>105</v>
      </c>
      <c r="U6" s="173">
        <v>10500</v>
      </c>
      <c r="V6" s="173">
        <v>60</v>
      </c>
      <c r="W6" s="173">
        <v>1800</v>
      </c>
      <c r="X6" s="173">
        <v>90</v>
      </c>
      <c r="Y6" s="173">
        <v>2700</v>
      </c>
      <c r="Z6" s="173">
        <v>78</v>
      </c>
      <c r="AA6" s="173">
        <v>2080</v>
      </c>
      <c r="AB6" s="173">
        <v>300</v>
      </c>
      <c r="AC6" s="173">
        <v>24000</v>
      </c>
      <c r="AD6" s="173"/>
      <c r="AE6" s="173"/>
      <c r="AF6" s="173">
        <v>30</v>
      </c>
      <c r="AG6" s="173">
        <v>840</v>
      </c>
      <c r="AH6" s="173"/>
      <c r="AI6" s="173"/>
      <c r="AJ6" s="173"/>
      <c r="AK6" s="173"/>
      <c r="AL6" s="173">
        <v>800</v>
      </c>
      <c r="AM6" s="173">
        <v>20744</v>
      </c>
      <c r="AN6" s="173"/>
      <c r="AO6" s="173"/>
      <c r="AP6" s="173"/>
      <c r="AQ6" s="173"/>
      <c r="AR6" s="173"/>
      <c r="AS6" s="173"/>
      <c r="AT6" s="173">
        <v>474</v>
      </c>
      <c r="AU6" s="173">
        <v>14172</v>
      </c>
      <c r="AV6" s="173"/>
      <c r="AW6" s="173"/>
      <c r="AX6" s="173">
        <v>409</v>
      </c>
      <c r="AY6" s="173">
        <v>30823.89</v>
      </c>
      <c r="AZ6" s="173">
        <v>150</v>
      </c>
      <c r="BA6" s="173">
        <v>11250</v>
      </c>
    </row>
    <row r="7" spans="1:53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173">
        <f>J7+N7+R7+V7+Z7+AD7+AH7+AL7+AP7+AT7+AX7</f>
        <v>0</v>
      </c>
      <c r="G7" s="172">
        <f>K7+O7+S7+W7+AA7+AE7+AI7+AM7+AQ7+AU7+AY7</f>
        <v>0</v>
      </c>
      <c r="H7" s="172">
        <f>L7+P7+T7+X7+AB7+AF7+AJ7+AN7+AR7+AV7+AZ7</f>
        <v>0</v>
      </c>
      <c r="I7" s="173">
        <f>M7+Q7+U7+Y7+AC7+AG7+AK7+AO7+AS7+AW7+BA7</f>
        <v>0</v>
      </c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</row>
    <row r="8" spans="1:53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173">
        <f>J8+N8+R8+V8+Z8+AD8+AH8+AL8+AP8+AT8+AX8</f>
        <v>0</v>
      </c>
      <c r="G8" s="172">
        <f>K8+O8+S8+W8+AA8+AE8+AI8+AM8+AQ8+AU8+AY8</f>
        <v>0</v>
      </c>
      <c r="H8" s="172">
        <f>L8+P8+T8+X8+AB8+AF8+AJ8+AN8+AR8+AV8+AZ8</f>
        <v>0</v>
      </c>
      <c r="I8" s="173">
        <f>M8+Q8+U8+Y8+AC8+AG8+AK8+AO8+AS8+AW8+BA8</f>
        <v>0</v>
      </c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</row>
    <row r="9" spans="1:53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3">
        <f>J9+N9+R9+V9+Z9+AD9+AH9+AL9+AP9+AT9+AX9</f>
        <v>0</v>
      </c>
      <c r="G9" s="172">
        <f>K9+O9+S9+W9+AA9+AE9+AI9+AM9+AQ9+AU9+AY9</f>
        <v>0</v>
      </c>
      <c r="H9" s="172">
        <f>L9+P9+T9+X9+AB9+AF9+AJ9+AN9+AR9+AV9+AZ9</f>
        <v>0</v>
      </c>
      <c r="I9" s="173">
        <f>M9+Q9+U9+Y9+AC9+AG9+AK9+AO9+AS9+AW9+BA9</f>
        <v>0</v>
      </c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</row>
    <row r="10" spans="1:53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173">
        <f>J10+N10+R10+V10+Z10+AD10+AH10+AL10+AP10+AT10+AX10</f>
        <v>0</v>
      </c>
      <c r="G10" s="172">
        <f>K10+O10+S10+W10+AA10+AE10+AI10+AM10+AQ10+AU10+AY10</f>
        <v>0</v>
      </c>
      <c r="H10" s="172">
        <f>L10+P10+T10+X10+AB10+AF10+AJ10+AN10+AR10+AV10+AZ10</f>
        <v>0</v>
      </c>
      <c r="I10" s="173">
        <f>M10+Q10+U10+Y10+AC10+AG10+AK10+AO10+AS10+AW10+BA10</f>
        <v>0</v>
      </c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</row>
    <row r="11" spans="1:53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173">
        <f>J11+N11+R11+V11+Z11+AD11+AH11+AL11+AP11+AT11+AX11</f>
        <v>4400</v>
      </c>
      <c r="G11" s="172">
        <f>K11+O11+S11+W11+AA11+AE11+AI11+AM11+AQ11+AU11+AY11</f>
        <v>12994</v>
      </c>
      <c r="H11" s="172">
        <f>L11+P11+T11+X11+AB11+AF11+AJ11+AN11+AR11+AV11+AZ11</f>
        <v>500</v>
      </c>
      <c r="I11" s="173">
        <f>M11+Q11+U11+Y11+AC11+AG11+AK11+AO11+AS11+AW11+BA11</f>
        <v>1550</v>
      </c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>
        <v>440</v>
      </c>
      <c r="AA11" s="173">
        <v>1166</v>
      </c>
      <c r="AB11" s="173">
        <v>500</v>
      </c>
      <c r="AC11" s="173">
        <v>1550</v>
      </c>
      <c r="AD11" s="173"/>
      <c r="AE11" s="173"/>
      <c r="AF11" s="173"/>
      <c r="AG11" s="173"/>
      <c r="AH11" s="173">
        <v>2000</v>
      </c>
      <c r="AI11" s="173">
        <v>5760</v>
      </c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>
        <v>1960</v>
      </c>
      <c r="AU11" s="173">
        <v>6068</v>
      </c>
      <c r="AV11" s="173"/>
      <c r="AW11" s="173"/>
      <c r="AX11" s="173"/>
      <c r="AY11" s="173"/>
      <c r="AZ11" s="173"/>
      <c r="BA11" s="173"/>
    </row>
    <row r="12" spans="1:53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173">
        <f>J12+N12+R12+V12+Z12+AD12+AH12+AL12+AP12+AT12+AX12</f>
        <v>4220</v>
      </c>
      <c r="G12" s="172">
        <f>K12+O12+S12+W12+AA12+AE12+AI12+AM12+AQ12+AU12+AY12</f>
        <v>12070.6</v>
      </c>
      <c r="H12" s="172">
        <f>L12+P12+T12+X12+AB12+AF12+AJ12+AN12+AR12+AV12+AZ12</f>
        <v>320</v>
      </c>
      <c r="I12" s="173">
        <f>M12+Q12+U12+Y12+AC12+AG12+AK12+AO12+AS12+AW12+BA12</f>
        <v>1177.5999999999999</v>
      </c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>
        <v>800</v>
      </c>
      <c r="AE12" s="173">
        <v>2947.6</v>
      </c>
      <c r="AF12" s="173">
        <v>320</v>
      </c>
      <c r="AG12" s="173">
        <v>1177.5999999999999</v>
      </c>
      <c r="AH12" s="173">
        <v>1000</v>
      </c>
      <c r="AI12" s="173">
        <v>1500</v>
      </c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>
        <v>2420</v>
      </c>
      <c r="AU12" s="173">
        <v>7623</v>
      </c>
      <c r="AV12" s="173"/>
      <c r="AW12" s="173"/>
      <c r="AX12" s="173"/>
      <c r="AY12" s="173"/>
      <c r="AZ12" s="173"/>
      <c r="BA12" s="173"/>
    </row>
    <row r="13" spans="1:53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3">
        <f>J13+N13+R13+V13+Z13+AD13+AH13+AL13+AP13+AT13+AX13</f>
        <v>1063</v>
      </c>
      <c r="G13" s="172">
        <f>K13+O13+S13+W13+AA13+AE13+AI13+AM13+AQ13+AU13+AY13</f>
        <v>17116</v>
      </c>
      <c r="H13" s="172">
        <f>L13+P13+T13+X13+AB13+AF13+AJ13+AN13+AR13+AV13+AZ13</f>
        <v>1000</v>
      </c>
      <c r="I13" s="173">
        <f>M13+Q13+U13+Y13+AC13+AG13+AK13+AO13+AS13+AW13+BA13</f>
        <v>2500</v>
      </c>
      <c r="J13" s="173"/>
      <c r="K13" s="173"/>
      <c r="L13" s="173"/>
      <c r="M13" s="173"/>
      <c r="N13" s="173"/>
      <c r="O13" s="173"/>
      <c r="P13" s="173"/>
      <c r="Q13" s="173"/>
      <c r="R13" s="173">
        <v>63</v>
      </c>
      <c r="S13" s="173">
        <v>8064</v>
      </c>
      <c r="T13" s="173"/>
      <c r="U13" s="173"/>
      <c r="V13" s="173"/>
      <c r="W13" s="173"/>
      <c r="X13" s="173"/>
      <c r="Y13" s="173"/>
      <c r="Z13" s="173">
        <v>1000</v>
      </c>
      <c r="AA13" s="173">
        <v>9052</v>
      </c>
      <c r="AB13" s="173">
        <v>1000</v>
      </c>
      <c r="AC13" s="173">
        <v>2500</v>
      </c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</row>
    <row r="14" spans="1:53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173">
        <f>J14+N14+R14+V14+Z14+AD14+AH14+AL14+AP14+AT14+AX14</f>
        <v>2370</v>
      </c>
      <c r="G14" s="172">
        <f>K14+O14+S14+W14+AA14+AE14+AI14+AM14+AQ14+AU14+AY14</f>
        <v>6048</v>
      </c>
      <c r="H14" s="172">
        <f>L14+P14+T14+X14+AB14+AF14+AJ14+AN14+AR14+AV14+AZ14</f>
        <v>160</v>
      </c>
      <c r="I14" s="173">
        <f>M14+Q14+U14+Y14+AC14+AG14+AK14+AO14+AS14+AW14+BA14</f>
        <v>408.3</v>
      </c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>
        <v>2370</v>
      </c>
      <c r="AU14" s="173">
        <v>6048</v>
      </c>
      <c r="AV14" s="173">
        <v>160</v>
      </c>
      <c r="AW14" s="173">
        <v>408.3</v>
      </c>
      <c r="AX14" s="173"/>
      <c r="AY14" s="173"/>
      <c r="AZ14" s="173"/>
      <c r="BA14" s="173"/>
    </row>
    <row r="15" spans="1:53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173">
        <f>J15+N15+R15+V15+Z15+AD15+AH15+AL15+AP15+AT15+AX15</f>
        <v>2660</v>
      </c>
      <c r="G15" s="172">
        <f>K15+O15+S15+W15+AA15+AE15+AI15+AM15+AQ15+AU15+AY15</f>
        <v>10420</v>
      </c>
      <c r="H15" s="172">
        <f>L15+P15+T15+X15+AB15+AF15+AJ15+AN15+AR15+AV15+AZ15</f>
        <v>160</v>
      </c>
      <c r="I15" s="173">
        <f>M15+Q15+U15+Y15+AC15+AG15+AK15+AO15+AS15+AW15+BA15</f>
        <v>626.70000000000005</v>
      </c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>
        <v>2660</v>
      </c>
      <c r="AU15" s="173">
        <v>10420</v>
      </c>
      <c r="AV15" s="173">
        <v>160</v>
      </c>
      <c r="AW15" s="173">
        <v>626.70000000000005</v>
      </c>
      <c r="AX15" s="173"/>
      <c r="AY15" s="173"/>
      <c r="AZ15" s="173"/>
      <c r="BA15" s="173"/>
    </row>
    <row r="16" spans="1:53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173">
        <f>J16+N16+R16+V16+Z16+AD16+AH16+AL16+AP16+AT16+AX16</f>
        <v>1576</v>
      </c>
      <c r="G16" s="172">
        <f>K16+O16+S16+W16+AA16+AE16+AI16+AM16+AQ16+AU16+AY16</f>
        <v>156433</v>
      </c>
      <c r="H16" s="172">
        <f>L16+P16+T16+X16+AB16+AF16+AJ16+AN16+AR16+AV16+AZ16</f>
        <v>0</v>
      </c>
      <c r="I16" s="173">
        <f>M16+Q16+U16+Y16+AC16+AG16+AK16+AO16+AS16+AW16+BA16</f>
        <v>0</v>
      </c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>
        <v>1576</v>
      </c>
      <c r="AM16" s="173">
        <v>156433</v>
      </c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</row>
    <row r="17" spans="1:53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173">
        <f>J17+N17+R17+V17+Z17+AD17+AH17+AL17+AP17+AT17+AX17</f>
        <v>78</v>
      </c>
      <c r="G17" s="172">
        <f>K17+O17+S17+W17+AA17+AE17+AI17+AM17+AQ17+AU17+AY17</f>
        <v>128</v>
      </c>
      <c r="H17" s="172">
        <f>L17+P17+T17+X17+AB17+AF17+AJ17+AN17+AR17+AV17+AZ17</f>
        <v>100</v>
      </c>
      <c r="I17" s="173">
        <f>M17+Q17+U17+Y17+AC17+AG17+AK17+AO17+AS17+AW17+BA17</f>
        <v>1400</v>
      </c>
      <c r="J17" s="173"/>
      <c r="K17" s="173"/>
      <c r="L17" s="173"/>
      <c r="M17" s="173"/>
      <c r="N17" s="173"/>
      <c r="O17" s="173"/>
      <c r="P17" s="173"/>
      <c r="Q17" s="173"/>
      <c r="R17" s="173">
        <v>78</v>
      </c>
      <c r="S17" s="173">
        <v>128</v>
      </c>
      <c r="T17" s="173"/>
      <c r="U17" s="173"/>
      <c r="V17" s="173"/>
      <c r="W17" s="173"/>
      <c r="X17" s="173">
        <v>100</v>
      </c>
      <c r="Y17" s="173">
        <v>1400</v>
      </c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</row>
    <row r="18" spans="1:53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173">
        <f>J18+N18+R18+V18+Z18+AD18+AH18+AL18+AP18+AT18+AX18</f>
        <v>2208</v>
      </c>
      <c r="G18" s="172">
        <f>K18+O18+S18+W18+AA18+AE18+AI18+AM18+AQ18+AU18+AY18</f>
        <v>6174</v>
      </c>
      <c r="H18" s="172">
        <f>L18+P18+T18+X18+AB18+AF18+AJ18+AN18+AR18+AV18+AZ18</f>
        <v>0</v>
      </c>
      <c r="I18" s="173">
        <f>M18+Q18+U18+Y18+AC18+AG18+AK18+AO18+AS18+AW18+BA18</f>
        <v>0</v>
      </c>
      <c r="J18" s="173"/>
      <c r="K18" s="173"/>
      <c r="L18" s="173"/>
      <c r="M18" s="173"/>
      <c r="N18" s="173"/>
      <c r="O18" s="173"/>
      <c r="P18" s="173"/>
      <c r="Q18" s="173"/>
      <c r="R18" s="173">
        <v>2208</v>
      </c>
      <c r="S18" s="173">
        <v>6174</v>
      </c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</row>
    <row r="19" spans="1:53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173">
        <f>J19+N19+R19+V19+Z19+AD19+AH19+AL19+AP19+AT19+AX19</f>
        <v>0</v>
      </c>
      <c r="G19" s="172">
        <f>K19+O19+S19+W19+AA19+AE19+AI19+AM19+AQ19+AU19+AY19</f>
        <v>0</v>
      </c>
      <c r="H19" s="172">
        <f>L19+P19+T19+X19+AB19+AF19+AJ19+AN19+AR19+AV19+AZ19</f>
        <v>0</v>
      </c>
      <c r="I19" s="173">
        <f>M19+Q19+U19+Y19+AC19+AG19+AK19+AO19+AS19+AW19+BA19</f>
        <v>0</v>
      </c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</row>
    <row r="20" spans="1:53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3">
        <f>J20+N20+R20+V20+Z20+AD20+AH20+AL20+AP20+AT20+AX20</f>
        <v>17300</v>
      </c>
      <c r="G20" s="172">
        <f>K20+O20+S20+W20+AA20+AE20+AI20+AM20+AQ20+AU20+AY20</f>
        <v>192693.2</v>
      </c>
      <c r="H20" s="172">
        <f>L20+P20+T20+X20+AB20+AF20+AJ20+AN20+AR20+AV20+AZ20</f>
        <v>700</v>
      </c>
      <c r="I20" s="173">
        <f>M20+Q20+U20+Y20+AC20+AG20+AK20+AO20+AS20+AW20+BA20</f>
        <v>14400</v>
      </c>
      <c r="J20" s="173"/>
      <c r="K20" s="173"/>
      <c r="L20" s="173"/>
      <c r="M20" s="173"/>
      <c r="N20" s="173"/>
      <c r="O20" s="173"/>
      <c r="P20" s="173"/>
      <c r="Q20" s="173"/>
      <c r="R20" s="173">
        <v>14950</v>
      </c>
      <c r="S20" s="173">
        <v>161460</v>
      </c>
      <c r="T20" s="173"/>
      <c r="U20" s="173"/>
      <c r="V20" s="173">
        <v>480</v>
      </c>
      <c r="W20" s="173">
        <v>5623.2</v>
      </c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>
        <v>1750</v>
      </c>
      <c r="AQ20" s="173">
        <v>23450</v>
      </c>
      <c r="AR20" s="173">
        <v>500</v>
      </c>
      <c r="AS20" s="173">
        <v>7200</v>
      </c>
      <c r="AT20" s="173">
        <v>120</v>
      </c>
      <c r="AU20" s="173">
        <v>2160</v>
      </c>
      <c r="AV20" s="173"/>
      <c r="AW20" s="173"/>
      <c r="AX20" s="173"/>
      <c r="AY20" s="173"/>
      <c r="AZ20" s="173">
        <v>200</v>
      </c>
      <c r="BA20" s="173">
        <v>7200</v>
      </c>
    </row>
    <row r="21" spans="1:53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173">
        <f>J21+N21+R21+V21+Z21+AD21+AH21+AL21+AP21+AT21+AX21</f>
        <v>23290</v>
      </c>
      <c r="G21" s="172">
        <f>K21+O21+S21+W21+AA21+AE21+AI21+AM21+AQ21+AU21+AY21</f>
        <v>370358.3</v>
      </c>
      <c r="H21" s="172">
        <f>L21+P21+T21+X21+AB21+AF21+AJ21+AN21+AR21+AV21+AZ21</f>
        <v>4885</v>
      </c>
      <c r="I21" s="173">
        <f>M21+Q21+U21+Y21+AC21+AG21+AK21+AO21+AS21+AW21+BA21</f>
        <v>81710</v>
      </c>
      <c r="J21" s="173">
        <v>2000</v>
      </c>
      <c r="K21" s="173">
        <v>40800</v>
      </c>
      <c r="L21" s="173"/>
      <c r="M21" s="173"/>
      <c r="N21" s="173">
        <v>115</v>
      </c>
      <c r="O21" s="173">
        <v>2000</v>
      </c>
      <c r="P21" s="173">
        <v>160</v>
      </c>
      <c r="Q21" s="173">
        <v>2785</v>
      </c>
      <c r="R21" s="173">
        <v>7360</v>
      </c>
      <c r="S21" s="173">
        <v>96584</v>
      </c>
      <c r="T21" s="173">
        <v>420</v>
      </c>
      <c r="U21" s="173">
        <v>5670</v>
      </c>
      <c r="V21" s="173">
        <v>1130</v>
      </c>
      <c r="W21" s="173">
        <v>14588.3</v>
      </c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>
        <v>4100</v>
      </c>
      <c r="AI21" s="173">
        <v>79540</v>
      </c>
      <c r="AJ21" s="173">
        <v>2000</v>
      </c>
      <c r="AK21" s="173">
        <v>20940</v>
      </c>
      <c r="AL21" s="173">
        <v>4290</v>
      </c>
      <c r="AM21" s="173">
        <v>59716</v>
      </c>
      <c r="AN21" s="173">
        <v>1500</v>
      </c>
      <c r="AO21" s="173">
        <v>27555</v>
      </c>
      <c r="AP21" s="173">
        <v>2800</v>
      </c>
      <c r="AQ21" s="173">
        <v>44240</v>
      </c>
      <c r="AR21" s="173">
        <v>500</v>
      </c>
      <c r="AS21" s="173">
        <v>8450</v>
      </c>
      <c r="AT21" s="173">
        <v>1495</v>
      </c>
      <c r="AU21" s="173">
        <v>32890</v>
      </c>
      <c r="AV21" s="173">
        <v>105</v>
      </c>
      <c r="AW21" s="173">
        <v>2310</v>
      </c>
      <c r="AX21" s="173"/>
      <c r="AY21" s="173"/>
      <c r="AZ21" s="173">
        <v>200</v>
      </c>
      <c r="BA21" s="173">
        <v>14000</v>
      </c>
    </row>
    <row r="22" spans="1:53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3">
        <f>J22+N22+R22+V22+Z22+AD22+AH22+AL22+AP22+AT22+AX22</f>
        <v>6000</v>
      </c>
      <c r="G22" s="172">
        <f>K22+O22+S22+W22+AA22+AE22+AI22+AM22+AQ22+AU22+AY22</f>
        <v>12060</v>
      </c>
      <c r="H22" s="172">
        <f>L22+P22+T22+X22+AB22+AF22+AJ22+AN22+AR22+AV22+AZ22</f>
        <v>3300</v>
      </c>
      <c r="I22" s="173">
        <f>M22+Q22+U22+Y22+AC22+AG22+AK22+AO22+AS22+AW22+BA22</f>
        <v>6250</v>
      </c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>
        <v>2000</v>
      </c>
      <c r="U22" s="173">
        <v>3800</v>
      </c>
      <c r="V22" s="173"/>
      <c r="W22" s="173"/>
      <c r="X22" s="173">
        <v>300</v>
      </c>
      <c r="Y22" s="173">
        <v>390</v>
      </c>
      <c r="Z22" s="173"/>
      <c r="AA22" s="173"/>
      <c r="AB22" s="173"/>
      <c r="AC22" s="173"/>
      <c r="AD22" s="173"/>
      <c r="AE22" s="173"/>
      <c r="AF22" s="173"/>
      <c r="AG22" s="173"/>
      <c r="AH22" s="173">
        <v>6000</v>
      </c>
      <c r="AI22" s="173">
        <v>12060</v>
      </c>
      <c r="AJ22" s="173">
        <v>800</v>
      </c>
      <c r="AK22" s="173">
        <v>1680</v>
      </c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>
        <v>200</v>
      </c>
      <c r="AW22" s="173">
        <v>380</v>
      </c>
      <c r="AX22" s="173"/>
      <c r="AY22" s="173"/>
      <c r="AZ22" s="173"/>
      <c r="BA22" s="173"/>
    </row>
    <row r="23" spans="1:53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173">
        <f>J23+N23+R23+V23+Z23+AD23+AH23+AL23+AP23+AT23+AX23</f>
        <v>0</v>
      </c>
      <c r="G23" s="172">
        <f>K23+O23+S23+W23+AA23+AE23+AI23+AM23+AQ23+AU23+AY23</f>
        <v>0</v>
      </c>
      <c r="H23" s="172">
        <f>L23+P23+T23+X23+AB23+AF23+AJ23+AN23+AR23+AV23+AZ23</f>
        <v>3200</v>
      </c>
      <c r="I23" s="173">
        <f>M23+Q23+U23+Y23+AC23+AG23+AK23+AO23+AS23+AW23+BA23</f>
        <v>5916</v>
      </c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>
        <v>700</v>
      </c>
      <c r="AG23" s="173">
        <v>1316</v>
      </c>
      <c r="AH23" s="173"/>
      <c r="AI23" s="173"/>
      <c r="AJ23" s="173"/>
      <c r="AK23" s="173"/>
      <c r="AL23" s="173"/>
      <c r="AM23" s="173"/>
      <c r="AN23" s="173">
        <v>2500</v>
      </c>
      <c r="AO23" s="173">
        <v>4600</v>
      </c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</row>
    <row r="24" spans="1:53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173">
        <f>J24+N24+R24+V24+Z24+AD24+AH24+AL24+AP24+AT24+AX24</f>
        <v>8940</v>
      </c>
      <c r="G24" s="172">
        <f>K24+O24+S24+W24+AA24+AE24+AI24+AM24+AQ24+AU24+AY24</f>
        <v>17701</v>
      </c>
      <c r="H24" s="172">
        <f>L24+P24+T24+X24+AB24+AF24+AJ24+AN24+AR24+AV24+AZ24</f>
        <v>1000</v>
      </c>
      <c r="I24" s="173">
        <f>M24+Q24+U24+Y24+AC24+AG24+AK24+AO24+AS24+AW24+BA24</f>
        <v>6692</v>
      </c>
      <c r="J24" s="173"/>
      <c r="K24" s="173"/>
      <c r="L24" s="173">
        <v>300</v>
      </c>
      <c r="M24" s="173">
        <v>4410</v>
      </c>
      <c r="N24" s="173"/>
      <c r="O24" s="173"/>
      <c r="P24" s="173"/>
      <c r="Q24" s="173"/>
      <c r="R24" s="173"/>
      <c r="S24" s="173"/>
      <c r="T24" s="173">
        <v>700</v>
      </c>
      <c r="U24" s="173">
        <v>2282</v>
      </c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>
        <v>8940</v>
      </c>
      <c r="AM24" s="173">
        <v>17701</v>
      </c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</row>
    <row r="25" spans="1:53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173">
        <f>J25+N25+R25+V25+Z25+AD25+AH25+AL25+AP25+AT25+AX25</f>
        <v>0</v>
      </c>
      <c r="G25" s="172">
        <f>K25+O25+S25+W25+AA25+AE25+AI25+AM25+AQ25+AU25+AY25</f>
        <v>0</v>
      </c>
      <c r="H25" s="172">
        <f>L25+P25+T25+X25+AB25+AF25+AJ25+AN25+AR25+AV25+AZ25</f>
        <v>0</v>
      </c>
      <c r="I25" s="173">
        <f>M25+Q25+U25+Y25+AC25+AG25+AK25+AO25+AS25+AW25+BA25</f>
        <v>0</v>
      </c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</row>
    <row r="26" spans="1:53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173">
        <f>J26+N26+R26+V26+Z26+AD26+AH26+AL26+AP26+AT26+AX26</f>
        <v>15312</v>
      </c>
      <c r="G26" s="172">
        <f>K26+O26+S26+W26+AA26+AE26+AI26+AM26+AQ26+AU26+AY26</f>
        <v>23071.5</v>
      </c>
      <c r="H26" s="172">
        <f>L26+P26+T26+X26+AB26+AF26+AJ26+AN26+AR26+AV26+AZ26</f>
        <v>3660</v>
      </c>
      <c r="I26" s="173">
        <f>M26+Q26+U26+Y26+AC26+AG26+AK26+AO26+AS26+AW26+BA26</f>
        <v>3145</v>
      </c>
      <c r="J26" s="173"/>
      <c r="K26" s="173"/>
      <c r="L26" s="173"/>
      <c r="M26" s="173"/>
      <c r="N26" s="173"/>
      <c r="O26" s="173"/>
      <c r="P26" s="173">
        <v>300</v>
      </c>
      <c r="Q26" s="173">
        <v>173</v>
      </c>
      <c r="R26" s="173">
        <v>4515</v>
      </c>
      <c r="S26" s="173">
        <v>2918</v>
      </c>
      <c r="T26" s="173">
        <v>500</v>
      </c>
      <c r="U26" s="173">
        <v>395</v>
      </c>
      <c r="V26" s="173">
        <v>0</v>
      </c>
      <c r="W26" s="173">
        <v>0</v>
      </c>
      <c r="X26" s="173"/>
      <c r="Y26" s="173"/>
      <c r="Z26" s="173">
        <v>2558</v>
      </c>
      <c r="AA26" s="173">
        <v>13045</v>
      </c>
      <c r="AB26" s="173"/>
      <c r="AC26" s="173"/>
      <c r="AD26" s="173">
        <v>200</v>
      </c>
      <c r="AE26" s="173">
        <v>100</v>
      </c>
      <c r="AF26" s="173">
        <v>700</v>
      </c>
      <c r="AG26" s="173">
        <v>336</v>
      </c>
      <c r="AH26" s="173"/>
      <c r="AI26" s="173"/>
      <c r="AJ26" s="173"/>
      <c r="AK26" s="173"/>
      <c r="AL26" s="173">
        <v>6880</v>
      </c>
      <c r="AM26" s="173">
        <v>5504</v>
      </c>
      <c r="AN26" s="173">
        <v>2000</v>
      </c>
      <c r="AO26" s="173">
        <v>1800</v>
      </c>
      <c r="AP26" s="173"/>
      <c r="AQ26" s="173"/>
      <c r="AR26" s="173"/>
      <c r="AS26" s="173"/>
      <c r="AT26" s="173">
        <v>1050</v>
      </c>
      <c r="AU26" s="173">
        <v>850.5</v>
      </c>
      <c r="AV26" s="173">
        <v>100</v>
      </c>
      <c r="AW26" s="173">
        <v>81</v>
      </c>
      <c r="AX26" s="173">
        <v>109</v>
      </c>
      <c r="AY26" s="173">
        <v>654</v>
      </c>
      <c r="AZ26" s="173">
        <v>60</v>
      </c>
      <c r="BA26" s="173">
        <v>360</v>
      </c>
    </row>
    <row r="27" spans="1:53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3">
        <f>J27+N27+R27+V27+Z27+AD27+AH27+AL27+AP27+AT27+AX27</f>
        <v>0</v>
      </c>
      <c r="G27" s="172">
        <f>K27+O27+S27+W27+AA27+AE27+AI27+AM27+AQ27+AU27+AY27</f>
        <v>0</v>
      </c>
      <c r="H27" s="172">
        <f>L27+P27+T27+X27+AB27+AF27+AJ27+AN27+AR27+AV27+AZ27</f>
        <v>0</v>
      </c>
      <c r="I27" s="173">
        <f>M27+Q27+U27+Y27+AC27+AG27+AK27+AO27+AS27+AW27+BA27</f>
        <v>0</v>
      </c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</row>
    <row r="28" spans="1:53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173">
        <f>J28+N28+R28+V28+Z28+AD28+AH28+AL28+AP28+AT28+AX28</f>
        <v>0</v>
      </c>
      <c r="G28" s="172">
        <f>K28+O28+S28+W28+AA28+AE28+AI28+AM28+AQ28+AU28+AY28</f>
        <v>0</v>
      </c>
      <c r="H28" s="172">
        <f>L28+P28+T28+X28+AB28+AF28+AJ28+AN28+AR28+AV28+AZ28</f>
        <v>80</v>
      </c>
      <c r="I28" s="173">
        <f>M28+Q28+U28+Y28+AC28+AG28+AK28+AO28+AS28+AW28+BA28</f>
        <v>19600</v>
      </c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>
        <v>80</v>
      </c>
      <c r="U28" s="173">
        <v>19600</v>
      </c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</row>
    <row r="29" spans="1:53" ht="15.75" x14ac:dyDescent="0.25">
      <c r="A29" s="296"/>
      <c r="B29" s="5" t="s">
        <v>46</v>
      </c>
      <c r="C29" s="6" t="s">
        <v>48</v>
      </c>
      <c r="D29" s="6" t="s">
        <v>45</v>
      </c>
      <c r="E29" s="27" t="s">
        <v>10</v>
      </c>
      <c r="F29" s="173">
        <f>J29+N29+R29+V29+Z29+AD29+AH29+AL29+AP29+AT29+AX29</f>
        <v>50</v>
      </c>
      <c r="G29" s="172">
        <f>K29+O29+S29+W29+AA29+AE29+AI29+AM29+AQ29+AU29+AY29</f>
        <v>22400</v>
      </c>
      <c r="H29" s="172">
        <f>L29+P29+T29+X29+AB29+AF29+AJ29+AN29+AR29+AV29+AZ29</f>
        <v>246</v>
      </c>
      <c r="I29" s="173">
        <f>M29+Q29+U29+Y29+AC29+AG29+AK29+AO29+AS29+AW29+BA29</f>
        <v>44820.9</v>
      </c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>
        <v>230</v>
      </c>
      <c r="AG29" s="173">
        <v>40900.9</v>
      </c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>
        <v>50</v>
      </c>
      <c r="AU29" s="173">
        <v>22400</v>
      </c>
      <c r="AV29" s="173">
        <v>16</v>
      </c>
      <c r="AW29" s="173">
        <v>3920</v>
      </c>
      <c r="AX29" s="173"/>
      <c r="AY29" s="173"/>
      <c r="AZ29" s="173"/>
      <c r="BA29" s="173"/>
    </row>
    <row r="30" spans="1:53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3">
        <f>J30+N30+R30+V30+Z30+AD30+AH30+AL30+AP30+AT30+AX30</f>
        <v>0</v>
      </c>
      <c r="G30" s="172">
        <f>K30+O30+S30+W30+AA30+AE30+AI30+AM30+AQ30+AU30+AY30</f>
        <v>0</v>
      </c>
      <c r="H30" s="172">
        <f>L30+P30+T30+X30+AB30+AF30+AJ30+AN30+AR30+AV30+AZ30</f>
        <v>1000</v>
      </c>
      <c r="I30" s="173">
        <f>M30+Q30+U30+Y30+AC30+AG30+AK30+AO30+AS30+AW30+BA30</f>
        <v>100000</v>
      </c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>
        <v>1000</v>
      </c>
      <c r="AO30" s="173">
        <v>100000</v>
      </c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</row>
    <row r="31" spans="1:53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173">
        <f>J31+N31+R31+V31+Z31+AD31+AH31+AL31+AP31+AT31+AX31</f>
        <v>6494</v>
      </c>
      <c r="G31" s="172">
        <f>K31+O31+S31+W31+AA31+AE31+AI31+AM31+AQ31+AU31+AY31</f>
        <v>1831532.67</v>
      </c>
      <c r="H31" s="172">
        <f>L31+P31+T31+X31+AB31+AF31+AJ31+AN31+AR31+AV31+AZ31</f>
        <v>3705</v>
      </c>
      <c r="I31" s="173">
        <f>M31+Q31+U31+Y31+AC31+AG31+AK31+AO31+AS31+AW31+BA31</f>
        <v>979315.6</v>
      </c>
      <c r="J31" s="173"/>
      <c r="K31" s="173"/>
      <c r="L31" s="173"/>
      <c r="M31" s="173"/>
      <c r="N31" s="173"/>
      <c r="O31" s="173"/>
      <c r="P31" s="173"/>
      <c r="Q31" s="173"/>
      <c r="R31" s="173">
        <v>4473</v>
      </c>
      <c r="S31" s="173">
        <v>1312428</v>
      </c>
      <c r="T31" s="173">
        <v>2000</v>
      </c>
      <c r="U31" s="173">
        <v>516000</v>
      </c>
      <c r="V31" s="173">
        <v>90</v>
      </c>
      <c r="W31" s="173">
        <v>29328</v>
      </c>
      <c r="X31" s="173">
        <v>140</v>
      </c>
      <c r="Y31" s="173">
        <v>45500</v>
      </c>
      <c r="Z31" s="173">
        <v>822</v>
      </c>
      <c r="AA31" s="173">
        <v>209610</v>
      </c>
      <c r="AB31" s="173">
        <v>300</v>
      </c>
      <c r="AC31" s="173">
        <v>60000</v>
      </c>
      <c r="AD31" s="173">
        <v>1109</v>
      </c>
      <c r="AE31" s="173">
        <v>280166.67</v>
      </c>
      <c r="AF31" s="173">
        <v>1165</v>
      </c>
      <c r="AG31" s="173">
        <v>325815.59999999998</v>
      </c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>
        <v>100</v>
      </c>
      <c r="BA31" s="173">
        <v>32000</v>
      </c>
    </row>
    <row r="32" spans="1:53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173">
        <f>J32+N32+R32+V32+Z32+AD32+AH32+AL32+AP32+AT32+AX32</f>
        <v>0</v>
      </c>
      <c r="G32" s="172">
        <f>K32+O32+S32+W32+AA32+AE32+AI32+AM32+AQ32+AU32+AY32</f>
        <v>0</v>
      </c>
      <c r="H32" s="172">
        <f>L32+P32+T32+X32+AB32+AF32+AJ32+AN32+AR32+AV32+AZ32</f>
        <v>0</v>
      </c>
      <c r="I32" s="173">
        <f>M32+Q32+U32+Y32+AC32+AG32+AK32+AO32+AS32+AW32+BA32</f>
        <v>0</v>
      </c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</row>
    <row r="33" spans="1:53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173">
        <f>J33+N33+R33+V33+Z33+AD33+AH33+AL33+AP33+AT33+AX33</f>
        <v>9049</v>
      </c>
      <c r="G33" s="172">
        <f>K33+O33+S33+W33+AA33+AE33+AI33+AM33+AQ33+AU33+AY33</f>
        <v>2239952.65</v>
      </c>
      <c r="H33" s="172">
        <f>L33+P33+T33+X33+AB33+AF33+AJ33+AN33+AR33+AV33+AZ33</f>
        <v>6119</v>
      </c>
      <c r="I33" s="173">
        <f>M33+Q33+U33+Y33+AC33+AG33+AK33+AO33+AS33+AW33+BA33</f>
        <v>1922576</v>
      </c>
      <c r="J33" s="173"/>
      <c r="K33" s="173"/>
      <c r="L33" s="173"/>
      <c r="M33" s="173"/>
      <c r="N33" s="173">
        <v>1820</v>
      </c>
      <c r="O33" s="173">
        <v>465826.65</v>
      </c>
      <c r="P33" s="173">
        <v>75</v>
      </c>
      <c r="Q33" s="173">
        <v>19200</v>
      </c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>
        <v>945</v>
      </c>
      <c r="AI33" s="173">
        <v>185220</v>
      </c>
      <c r="AJ33" s="173">
        <v>844</v>
      </c>
      <c r="AK33" s="173">
        <v>201716</v>
      </c>
      <c r="AL33" s="173">
        <v>5025</v>
      </c>
      <c r="AM33" s="173">
        <v>1263385</v>
      </c>
      <c r="AN33" s="173">
        <v>5000</v>
      </c>
      <c r="AO33" s="173">
        <v>1650000</v>
      </c>
      <c r="AP33" s="173">
        <v>1165</v>
      </c>
      <c r="AQ33" s="173">
        <v>301269</v>
      </c>
      <c r="AR33" s="173">
        <v>100</v>
      </c>
      <c r="AS33" s="173">
        <v>25860</v>
      </c>
      <c r="AT33" s="173">
        <v>94</v>
      </c>
      <c r="AU33" s="173">
        <v>24252</v>
      </c>
      <c r="AV33" s="173">
        <v>100</v>
      </c>
      <c r="AW33" s="173">
        <v>25800</v>
      </c>
      <c r="AX33" s="173"/>
      <c r="AY33" s="173"/>
      <c r="AZ33" s="173"/>
      <c r="BA33" s="173"/>
    </row>
    <row r="34" spans="1:53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3">
        <f>J34+N34+R34+V34+Z34+AD34+AH34+AL34+AP34+AT34+AX34</f>
        <v>1210</v>
      </c>
      <c r="G34" s="172">
        <f>K34+O34+S34+W34+AA34+AE34+AI34+AM34+AQ34+AU34+AY34</f>
        <v>32117.18</v>
      </c>
      <c r="H34" s="172">
        <f>L34+P34+T34+X34+AB34+AF34+AJ34+AN34+AR34+AV34+AZ34</f>
        <v>0</v>
      </c>
      <c r="I34" s="173">
        <f>M34+Q34+U34+Y34+AC34+AG34+AK34+AO34+AS34+AW34+BA34</f>
        <v>0</v>
      </c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>
        <v>10</v>
      </c>
      <c r="W34" s="173">
        <v>258.18</v>
      </c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>
        <v>1200</v>
      </c>
      <c r="AM34" s="173">
        <v>31859</v>
      </c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</row>
    <row r="35" spans="1:53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3">
        <f>J35+N35+R35+V35+Z35+AD35+AH35+AL35+AP35+AT35+AX35</f>
        <v>27163</v>
      </c>
      <c r="G35" s="172">
        <f>K35+O35+S35+W35+AA35+AE35+AI35+AM35+AQ35+AU35+AY35</f>
        <v>249179.72</v>
      </c>
      <c r="H35" s="172">
        <f>L35+P35+T35+X35+AB35+AF35+AJ35+AN35+AR35+AV35+AZ35</f>
        <v>14900</v>
      </c>
      <c r="I35" s="173">
        <f>M35+Q35+U35+Y35+AC35+AG35+AK35+AO35+AS35+AW35+BA35</f>
        <v>145471.20000000001</v>
      </c>
      <c r="J35" s="173">
        <v>4000</v>
      </c>
      <c r="K35" s="173">
        <v>32400</v>
      </c>
      <c r="L35" s="173">
        <v>5000</v>
      </c>
      <c r="M35" s="173">
        <v>45600</v>
      </c>
      <c r="N35" s="173">
        <v>2750</v>
      </c>
      <c r="O35" s="173">
        <v>25822</v>
      </c>
      <c r="P35" s="173">
        <v>220</v>
      </c>
      <c r="Q35" s="173">
        <v>20658</v>
      </c>
      <c r="R35" s="173">
        <v>4740</v>
      </c>
      <c r="S35" s="173">
        <v>43608</v>
      </c>
      <c r="T35" s="173">
        <v>1800</v>
      </c>
      <c r="U35" s="173">
        <v>11520</v>
      </c>
      <c r="V35" s="173">
        <v>0</v>
      </c>
      <c r="W35" s="173">
        <v>0</v>
      </c>
      <c r="X35" s="173">
        <v>200</v>
      </c>
      <c r="Y35" s="173">
        <v>1480</v>
      </c>
      <c r="Z35" s="173">
        <v>7780</v>
      </c>
      <c r="AA35" s="173">
        <v>65040</v>
      </c>
      <c r="AB35" s="173">
        <v>2500</v>
      </c>
      <c r="AC35" s="173">
        <v>21250</v>
      </c>
      <c r="AD35" s="173"/>
      <c r="AE35" s="173"/>
      <c r="AF35" s="173">
        <v>800</v>
      </c>
      <c r="AG35" s="173">
        <v>5280</v>
      </c>
      <c r="AH35" s="173">
        <v>2000</v>
      </c>
      <c r="AI35" s="173">
        <v>18228</v>
      </c>
      <c r="AJ35" s="173">
        <v>1000</v>
      </c>
      <c r="AK35" s="173">
        <v>6400</v>
      </c>
      <c r="AL35" s="173">
        <v>5015</v>
      </c>
      <c r="AM35" s="173">
        <v>47141</v>
      </c>
      <c r="AN35" s="173">
        <v>2000</v>
      </c>
      <c r="AO35" s="173">
        <v>18000</v>
      </c>
      <c r="AP35" s="173">
        <v>390</v>
      </c>
      <c r="AQ35" s="173">
        <v>12090</v>
      </c>
      <c r="AR35" s="173">
        <v>1000</v>
      </c>
      <c r="AS35" s="173">
        <v>10000</v>
      </c>
      <c r="AT35" s="173">
        <v>488</v>
      </c>
      <c r="AU35" s="173">
        <v>4850.72</v>
      </c>
      <c r="AV35" s="173">
        <v>350</v>
      </c>
      <c r="AW35" s="173">
        <v>3479</v>
      </c>
      <c r="AX35" s="173"/>
      <c r="AY35" s="173"/>
      <c r="AZ35" s="173">
        <v>30</v>
      </c>
      <c r="BA35" s="173">
        <v>1804.2</v>
      </c>
    </row>
    <row r="36" spans="1:53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3">
        <f>J36+N36+R36+V36+Z36+AD36+AH36+AL36+AP36+AT36+AX36</f>
        <v>0</v>
      </c>
      <c r="G36" s="172">
        <f>K36+O36+S36+W36+AA36+AE36+AI36+AM36+AQ36+AU36+AY36</f>
        <v>0</v>
      </c>
      <c r="H36" s="172">
        <f>L36+P36+T36+X36+AB36+AF36+AJ36+AN36+AR36+AV36+AZ36</f>
        <v>0</v>
      </c>
      <c r="I36" s="173">
        <f>M36+Q36+U36+Y36+AC36+AG36+AK36+AO36+AS36+AW36+BA36</f>
        <v>0</v>
      </c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</row>
    <row r="37" spans="1:53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173">
        <f>J37+N37+R37+V37+Z37+AD37+AH37+AL37+AP37+AT37+AX37</f>
        <v>0</v>
      </c>
      <c r="G37" s="172">
        <f>K37+O37+S37+W37+AA37+AE37+AI37+AM37+AQ37+AU37+AY37</f>
        <v>0</v>
      </c>
      <c r="H37" s="172">
        <f>L37+P37+T37+X37+AB37+AF37+AJ37+AN37+AR37+AV37+AZ37</f>
        <v>0</v>
      </c>
      <c r="I37" s="173">
        <f>M37+Q37+U37+Y37+AC37+AG37+AK37+AO37+AS37+AW37+BA37</f>
        <v>0</v>
      </c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</row>
    <row r="38" spans="1:53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3">
        <f>J38+N38+R38+V38+Z38+AD38+AH38+AL38+AP38+AT38+AX38</f>
        <v>187</v>
      </c>
      <c r="G38" s="172">
        <f>K38+O38+S38+W38+AA38+AE38+AI38+AM38+AQ38+AU38+AY38</f>
        <v>3862</v>
      </c>
      <c r="H38" s="172">
        <f>L38+P38+T38+X38+AB38+AF38+AJ38+AN38+AR38+AV38+AZ38</f>
        <v>370</v>
      </c>
      <c r="I38" s="173">
        <f>M38+Q38+U38+Y38+AC38+AG38+AK38+AO38+AS38+AW38+BA38</f>
        <v>20220</v>
      </c>
      <c r="J38" s="173"/>
      <c r="K38" s="173"/>
      <c r="L38" s="173"/>
      <c r="M38" s="173"/>
      <c r="N38" s="173"/>
      <c r="O38" s="173"/>
      <c r="P38" s="173"/>
      <c r="Q38" s="173"/>
      <c r="R38" s="173">
        <v>166</v>
      </c>
      <c r="S38" s="173">
        <v>3442</v>
      </c>
      <c r="T38" s="173">
        <v>280</v>
      </c>
      <c r="U38" s="173">
        <v>6300</v>
      </c>
      <c r="V38" s="173">
        <v>10</v>
      </c>
      <c r="W38" s="173">
        <v>200</v>
      </c>
      <c r="X38" s="173">
        <v>10</v>
      </c>
      <c r="Y38" s="173">
        <v>200</v>
      </c>
      <c r="Z38" s="173"/>
      <c r="AA38" s="173"/>
      <c r="AB38" s="173"/>
      <c r="AC38" s="173"/>
      <c r="AD38" s="173"/>
      <c r="AE38" s="173"/>
      <c r="AF38" s="173">
        <v>20</v>
      </c>
      <c r="AG38" s="173">
        <v>500</v>
      </c>
      <c r="AH38" s="173"/>
      <c r="AI38" s="173"/>
      <c r="AJ38" s="173"/>
      <c r="AK38" s="173"/>
      <c r="AL38" s="173">
        <v>11</v>
      </c>
      <c r="AM38" s="173">
        <v>220</v>
      </c>
      <c r="AN38" s="173">
        <v>50</v>
      </c>
      <c r="AO38" s="173">
        <v>13000</v>
      </c>
      <c r="AP38" s="173"/>
      <c r="AQ38" s="173"/>
      <c r="AR38" s="173">
        <v>10</v>
      </c>
      <c r="AS38" s="173">
        <v>220</v>
      </c>
      <c r="AT38" s="173"/>
      <c r="AU38" s="173"/>
      <c r="AV38" s="173"/>
      <c r="AW38" s="173"/>
      <c r="AX38" s="173"/>
      <c r="AY38" s="173"/>
      <c r="AZ38" s="173"/>
      <c r="BA38" s="173"/>
    </row>
    <row r="39" spans="1:53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3">
        <f>J39+N39+R39+V39+Z39+AD39+AH39+AL39+AP39+AT39+AX39</f>
        <v>14</v>
      </c>
      <c r="G39" s="172">
        <f>K39+O39+S39+W39+AA39+AE39+AI39+AM39+AQ39+AU39+AY39</f>
        <v>700</v>
      </c>
      <c r="H39" s="172">
        <f>L39+P39+T39+X39+AB39+AF39+AJ39+AN39+AR39+AV39+AZ39</f>
        <v>110</v>
      </c>
      <c r="I39" s="173">
        <f>M39+Q39+U39+Y39+AC39+AG39+AK39+AO39+AS39+AW39+BA39</f>
        <v>13134</v>
      </c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>
        <v>30</v>
      </c>
      <c r="U39" s="173">
        <v>5220</v>
      </c>
      <c r="V39" s="173">
        <v>0</v>
      </c>
      <c r="W39" s="173">
        <v>0</v>
      </c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>
        <v>14</v>
      </c>
      <c r="AI39" s="173">
        <v>700</v>
      </c>
      <c r="AJ39" s="173">
        <v>30</v>
      </c>
      <c r="AK39" s="173">
        <v>1914</v>
      </c>
      <c r="AL39" s="173"/>
      <c r="AM39" s="173"/>
      <c r="AN39" s="173"/>
      <c r="AO39" s="173"/>
      <c r="AP39" s="173"/>
      <c r="AQ39" s="173"/>
      <c r="AR39" s="173">
        <v>50</v>
      </c>
      <c r="AS39" s="173">
        <v>6000</v>
      </c>
      <c r="AT39" s="173"/>
      <c r="AU39" s="173"/>
      <c r="AV39" s="173"/>
      <c r="AW39" s="173"/>
      <c r="AX39" s="173"/>
      <c r="AY39" s="173"/>
      <c r="AZ39" s="173"/>
      <c r="BA39" s="173"/>
    </row>
    <row r="40" spans="1:53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173">
        <f>J40+N40+R40+V40+Z40+AD40+AH40+AL40+AP40+AT40+AX40</f>
        <v>6950</v>
      </c>
      <c r="G40" s="172">
        <f>K40+O40+S40+W40+AA40+AE40+AI40+AM40+AQ40+AU40+AY40</f>
        <v>6929</v>
      </c>
      <c r="H40" s="172">
        <f>L40+P40+T40+X40+AB40+AF40+AJ40+AN40+AR40+AV40+AZ40</f>
        <v>630</v>
      </c>
      <c r="I40" s="173">
        <f>M40+Q40+U40+Y40+AC40+AG40+AK40+AO40+AS40+AW40+BA40</f>
        <v>3542</v>
      </c>
      <c r="J40" s="173"/>
      <c r="K40" s="173"/>
      <c r="L40" s="173"/>
      <c r="M40" s="173"/>
      <c r="N40" s="173">
        <v>6000</v>
      </c>
      <c r="O40" s="173">
        <v>5508</v>
      </c>
      <c r="P40" s="173">
        <v>550</v>
      </c>
      <c r="Q40" s="173">
        <v>506</v>
      </c>
      <c r="R40" s="173">
        <v>650</v>
      </c>
      <c r="S40" s="173">
        <v>863</v>
      </c>
      <c r="T40" s="173"/>
      <c r="U40" s="173"/>
      <c r="V40" s="173"/>
      <c r="W40" s="173"/>
      <c r="X40" s="173">
        <v>30</v>
      </c>
      <c r="Y40" s="173">
        <v>36</v>
      </c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>
        <v>300</v>
      </c>
      <c r="AU40" s="173">
        <v>558</v>
      </c>
      <c r="AV40" s="173"/>
      <c r="AW40" s="173"/>
      <c r="AX40" s="173"/>
      <c r="AY40" s="173"/>
      <c r="AZ40" s="173">
        <v>50</v>
      </c>
      <c r="BA40" s="173">
        <v>3000</v>
      </c>
    </row>
    <row r="41" spans="1:53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173">
        <f>J41+N41+R41+V41+Z41+AD41+AH41+AL41+AP41+AT41+AX41</f>
        <v>0</v>
      </c>
      <c r="G41" s="172">
        <f>K41+O41+S41+W41+AA41+AE41+AI41+AM41+AQ41+AU41+AY41</f>
        <v>0</v>
      </c>
      <c r="H41" s="172">
        <f>L41+P41+T41+X41+AB41+AF41+AJ41+AN41+AR41+AV41+AZ41</f>
        <v>0</v>
      </c>
      <c r="I41" s="173">
        <f>M41+Q41+U41+Y41+AC41+AG41+AK41+AO41+AS41+AW41+BA41</f>
        <v>0</v>
      </c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</row>
    <row r="42" spans="1:53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173">
        <f>J42+N42+R42+V42+Z42+AD42+AH42+AL42+AP42+AT42+AX42</f>
        <v>300</v>
      </c>
      <c r="G42" s="172">
        <f>K42+O42+S42+W42+AA42+AE42+AI42+AM42+AQ42+AU42+AY42</f>
        <v>8149.57</v>
      </c>
      <c r="H42" s="172">
        <f>L42+P42+T42+X42+AB42+AF42+AJ42+AN42+AR42+AV42+AZ42</f>
        <v>100</v>
      </c>
      <c r="I42" s="173">
        <f>M42+Q42+U42+Y42+AC42+AG42+AK42+AO42+AS42+AW42+BA42</f>
        <v>1000</v>
      </c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>
        <v>100</v>
      </c>
      <c r="AG42" s="173">
        <v>1000</v>
      </c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>
        <v>300</v>
      </c>
      <c r="AU42" s="173">
        <v>8149.57</v>
      </c>
      <c r="AV42" s="173"/>
      <c r="AW42" s="173"/>
      <c r="AX42" s="173"/>
      <c r="AY42" s="173"/>
      <c r="AZ42" s="173"/>
      <c r="BA42" s="173"/>
    </row>
    <row r="43" spans="1:53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173">
        <f>J43+N43+R43+V43+Z43+AD43+AH43+AL43+AP43+AT43+AX43</f>
        <v>1690</v>
      </c>
      <c r="G43" s="172">
        <f>K43+O43+S43+W43+AA43+AE43+AI43+AM43+AQ43+AU43+AY43</f>
        <v>7436</v>
      </c>
      <c r="H43" s="172">
        <f>L43+P43+T43+X43+AB43+AF43+AJ43+AN43+AR43+AV43+AZ43</f>
        <v>0</v>
      </c>
      <c r="I43" s="173">
        <f>M43+Q43+U43+Y43+AC43+AG43+AK43+AO43+AS43+AW43+BA43</f>
        <v>0</v>
      </c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>
        <v>1690</v>
      </c>
      <c r="AQ43" s="173">
        <v>7436</v>
      </c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</row>
    <row r="44" spans="1:53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173">
        <f>J44+N44+R44+V44+Z44+AD44+AH44+AL44+AP44+AT44+AX44</f>
        <v>0</v>
      </c>
      <c r="G44" s="172">
        <f>K44+O44+S44+W44+AA44+AE44+AI44+AM44+AQ44+AU44+AY44</f>
        <v>0</v>
      </c>
      <c r="H44" s="172">
        <f>L44+P44+T44+X44+AB44+AF44+AJ44+AN44+AR44+AV44+AZ44</f>
        <v>0</v>
      </c>
      <c r="I44" s="173">
        <f>M44+Q44+U44+Y44+AC44+AG44+AK44+AO44+AS44+AW44+BA44</f>
        <v>0</v>
      </c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</row>
    <row r="45" spans="1:53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3">
        <f>J45+N45+R45+V45+Z45+AD45+AH45+AL45+AP45+AT45+AX45</f>
        <v>0</v>
      </c>
      <c r="G45" s="172">
        <f>K45+O45+S45+W45+AA45+AE45+AI45+AM45+AQ45+AU45+AY45</f>
        <v>0</v>
      </c>
      <c r="H45" s="172">
        <f>L45+P45+T45+X45+AB45+AF45+AJ45+AN45+AR45+AV45+AZ45</f>
        <v>0</v>
      </c>
      <c r="I45" s="173">
        <f>M45+Q45+U45+Y45+AC45+AG45+AK45+AO45+AS45+AW45+BA45</f>
        <v>0</v>
      </c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</row>
    <row r="46" spans="1:53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173">
        <f>J46+N46+R46+V46+Z46+AD46+AH46+AL46+AP46+AT46+AX46</f>
        <v>0</v>
      </c>
      <c r="G46" s="172">
        <f>K46+O46+S46+W46+AA46+AE46+AI46+AM46+AQ46+AU46+AY46</f>
        <v>0</v>
      </c>
      <c r="H46" s="172">
        <f>L46+P46+T46+X46+AB46+AF46+AJ46+AN46+AR46+AV46+AZ46</f>
        <v>0</v>
      </c>
      <c r="I46" s="173">
        <f>M46+Q46+U46+Y46+AC46+AG46+AK46+AO46+AS46+AW46+BA46</f>
        <v>0</v>
      </c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</row>
    <row r="47" spans="1:53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173">
        <f>J47+N47+R47+V47+Z47+AD47+AH47+AL47+AP47+AT47+AX47</f>
        <v>570</v>
      </c>
      <c r="G47" s="172">
        <f>K47+O47+S47+W47+AA47+AE47+AI47+AM47+AQ47+AU47+AY47</f>
        <v>367359</v>
      </c>
      <c r="H47" s="172">
        <f>L47+P47+T47+X47+AB47+AF47+AJ47+AN47+AR47+AV47+AZ47</f>
        <v>394</v>
      </c>
      <c r="I47" s="173">
        <f>M47+Q47+U47+Y47+AC47+AG47+AK47+AO47+AS47+AW47+BA47</f>
        <v>182321.4</v>
      </c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>
        <v>40</v>
      </c>
      <c r="U47" s="173">
        <v>20400</v>
      </c>
      <c r="V47" s="173"/>
      <c r="W47" s="173"/>
      <c r="X47" s="173"/>
      <c r="Y47" s="173"/>
      <c r="Z47" s="173">
        <v>570</v>
      </c>
      <c r="AA47" s="173">
        <v>367359</v>
      </c>
      <c r="AB47" s="173">
        <v>200</v>
      </c>
      <c r="AC47" s="173">
        <v>129000</v>
      </c>
      <c r="AD47" s="173"/>
      <c r="AE47" s="173"/>
      <c r="AF47" s="173">
        <v>150</v>
      </c>
      <c r="AG47" s="173">
        <v>30881.4</v>
      </c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>
        <v>4</v>
      </c>
      <c r="AW47" s="173">
        <v>2040</v>
      </c>
      <c r="AX47" s="173"/>
      <c r="AY47" s="173"/>
      <c r="AZ47" s="173"/>
      <c r="BA47" s="173"/>
    </row>
    <row r="48" spans="1:53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173">
        <f>J48+N48+R48+V48+Z48+AD48+AH48+AL48+AP48+AT48+AX48</f>
        <v>116</v>
      </c>
      <c r="G48" s="172">
        <f>K48+O48+S48+W48+AA48+AE48+AI48+AM48+AQ48+AU48+AY48</f>
        <v>36600</v>
      </c>
      <c r="H48" s="172">
        <f>L48+P48+T48+X48+AB48+AF48+AJ48+AN48+AR48+AV48+AZ48</f>
        <v>110</v>
      </c>
      <c r="I48" s="173">
        <f>M48+Q48+U48+Y48+AC48+AG48+AK48+AO48+AS48+AW48+BA48</f>
        <v>39000</v>
      </c>
      <c r="J48" s="173"/>
      <c r="K48" s="173"/>
      <c r="L48" s="173"/>
      <c r="M48" s="173"/>
      <c r="N48" s="173">
        <v>2</v>
      </c>
      <c r="O48" s="173">
        <v>600</v>
      </c>
      <c r="P48" s="173">
        <v>10</v>
      </c>
      <c r="Q48" s="173">
        <v>3000</v>
      </c>
      <c r="R48" s="173">
        <v>100</v>
      </c>
      <c r="S48" s="173">
        <v>36000</v>
      </c>
      <c r="T48" s="173">
        <v>100</v>
      </c>
      <c r="U48" s="173">
        <v>36000</v>
      </c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>
        <v>10</v>
      </c>
      <c r="AI48" s="173"/>
      <c r="AJ48" s="173"/>
      <c r="AK48" s="173"/>
      <c r="AL48" s="173"/>
      <c r="AM48" s="173"/>
      <c r="AN48" s="173"/>
      <c r="AO48" s="173"/>
      <c r="AP48" s="173">
        <v>4</v>
      </c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</row>
    <row r="49" spans="1:53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3">
        <f>J49+N49+R49+V49+Z49+AD49+AH49+AL49+AP49+AT49+AX49</f>
        <v>0</v>
      </c>
      <c r="G49" s="172">
        <f>K49+O49+S49+W49+AA49+AE49+AI49+AM49+AQ49+AU49+AY49</f>
        <v>0</v>
      </c>
      <c r="H49" s="172">
        <f>L49+P49+T49+X49+AB49+AF49+AJ49+AN49+AR49+AV49+AZ49</f>
        <v>0</v>
      </c>
      <c r="I49" s="173">
        <f>M49+Q49+U49+Y49+AC49+AG49+AK49+AO49+AS49+AW49+BA49</f>
        <v>0</v>
      </c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</row>
    <row r="50" spans="1:53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173">
        <f>J50+N50+R50+V50+Z50+AD50+AH50+AL50+AP50+AT50+AX50</f>
        <v>0</v>
      </c>
      <c r="G50" s="172">
        <f>K50+O50+S50+W50+AA50+AE50+AI50+AM50+AQ50+AU50+AY50</f>
        <v>0</v>
      </c>
      <c r="H50" s="172">
        <f>L50+P50+T50+X50+AB50+AF50+AJ50+AN50+AR50+AV50+AZ50</f>
        <v>0</v>
      </c>
      <c r="I50" s="173">
        <f>M50+Q50+U50+Y50+AC50+AG50+AK50+AO50+AS50+AW50+BA50</f>
        <v>0</v>
      </c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</row>
    <row r="51" spans="1:53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173">
        <f>J51+N51+R51+V51+Z51+AD51+AH51+AL51+AP51+AT51+AX51</f>
        <v>0</v>
      </c>
      <c r="G51" s="172">
        <f>K51+O51+S51+W51+AA51+AE51+AI51+AM51+AQ51+AU51+AY51</f>
        <v>0</v>
      </c>
      <c r="H51" s="172">
        <f>L51+P51+T51+X51+AB51+AF51+AJ51+AN51+AR51+AV51+AZ51</f>
        <v>0</v>
      </c>
      <c r="I51" s="173">
        <f>M51+Q51+U51+Y51+AC51+AG51+AK51+AO51+AS51+AW51+BA51</f>
        <v>0</v>
      </c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</row>
    <row r="52" spans="1:53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173">
        <f>J52+N52+R52+V52+Z52+AD52+AH52+AL52+AP52+AT52+AX52</f>
        <v>0</v>
      </c>
      <c r="G52" s="172">
        <f>K52+O52+S52+W52+AA52+AE52+AI52+AM52+AQ52+AU52+AY52</f>
        <v>0</v>
      </c>
      <c r="H52" s="172">
        <f>L52+P52+T52+X52+AB52+AF52+AJ52+AN52+AR52+AV52+AZ52</f>
        <v>0</v>
      </c>
      <c r="I52" s="173">
        <f>M52+Q52+U52+Y52+AC52+AG52+AK52+AO52+AS52+AW52+BA52</f>
        <v>0</v>
      </c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</row>
    <row r="53" spans="1:53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173">
        <f>J53+N53+R53+V53+Z53+AD53+AH53+AL53+AP53+AT53+AX53</f>
        <v>0</v>
      </c>
      <c r="G53" s="172">
        <f>K53+O53+S53+W53+AA53+AE53+AI53+AM53+AQ53+AU53+AY53</f>
        <v>0</v>
      </c>
      <c r="H53" s="172">
        <f>L53+P53+T53+X53+AB53+AF53+AJ53+AN53+AR53+AV53+AZ53</f>
        <v>0</v>
      </c>
      <c r="I53" s="173">
        <f>M53+Q53+U53+Y53+AC53+AG53+AK53+AO53+AS53+AW53+BA53</f>
        <v>0</v>
      </c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</row>
    <row r="54" spans="1:53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173">
        <f>J54+N54+R54+V54+Z54+AD54+AH54+AL54+AP54+AT54+AX54</f>
        <v>0</v>
      </c>
      <c r="G54" s="172">
        <f>K54+O54+S54+W54+AA54+AE54+AI54+AM54+AQ54+AU54+AY54</f>
        <v>0</v>
      </c>
      <c r="H54" s="172">
        <f>L54+P54+T54+X54+AB54+AF54+AJ54+AN54+AR54+AV54+AZ54</f>
        <v>2683</v>
      </c>
      <c r="I54" s="173">
        <f>M54+Q54+U54+Y54+AC54+AG54+AK54+AO54+AS54+AW54+BA54</f>
        <v>43579</v>
      </c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>
        <v>2345</v>
      </c>
      <c r="U54" s="173">
        <v>30485</v>
      </c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>
        <v>100</v>
      </c>
      <c r="AG54" s="173">
        <v>10000</v>
      </c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>
        <v>238</v>
      </c>
      <c r="AW54" s="173">
        <v>3094</v>
      </c>
      <c r="AX54" s="173"/>
      <c r="AY54" s="173"/>
      <c r="AZ54" s="173"/>
      <c r="BA54" s="173"/>
    </row>
    <row r="55" spans="1:53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173">
        <f>J55+N55+R55+V55+Z55+AD55+AH55+AL55+AP55+AT55+AX55</f>
        <v>0</v>
      </c>
      <c r="G55" s="172">
        <f>K55+O55+S55+W55+AA55+AE55+AI55+AM55+AQ55+AU55+AY55</f>
        <v>0</v>
      </c>
      <c r="H55" s="172">
        <f>L55+P55+T55+X55+AB55+AF55+AJ55+AN55+AR55+AV55+AZ55</f>
        <v>0</v>
      </c>
      <c r="I55" s="173">
        <f>M55+Q55+U55+Y55+AC55+AG55+AK55+AO55+AS55+AW55+BA55</f>
        <v>0</v>
      </c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</row>
    <row r="56" spans="1:53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3">
        <f>J56+N56+R56+V56+Z56+AD56+AH56+AL56+AP56+AT56+AX56</f>
        <v>0</v>
      </c>
      <c r="G56" s="172">
        <f>K56+O56+S56+W56+AA56+AE56+AI56+AM56+AQ56+AU56+AY56</f>
        <v>0</v>
      </c>
      <c r="H56" s="172">
        <f>L56+P56+T56+X56+AB56+AF56+AJ56+AN56+AR56+AV56+AZ56</f>
        <v>7380</v>
      </c>
      <c r="I56" s="173">
        <f>M56+Q56+U56+Y56+AC56+AG56+AK56+AO56+AS56+AW56+BA56</f>
        <v>142803</v>
      </c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>
        <v>6700</v>
      </c>
      <c r="U56" s="173">
        <v>129645</v>
      </c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>
        <v>680</v>
      </c>
      <c r="AW56" s="173">
        <v>13158</v>
      </c>
      <c r="AX56" s="173"/>
      <c r="AY56" s="173"/>
      <c r="AZ56" s="173"/>
      <c r="BA56" s="173"/>
    </row>
    <row r="57" spans="1:53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3">
        <f>J57+N57+R57+V57+Z57+AD57+AH57+AL57+AP57+AT57+AX57</f>
        <v>0</v>
      </c>
      <c r="G57" s="172">
        <f>K57+O57+S57+W57+AA57+AE57+AI57+AM57+AQ57+AU57+AY57</f>
        <v>0</v>
      </c>
      <c r="H57" s="172">
        <f>L57+P57+T57+X57+AB57+AF57+AJ57+AN57+AR57+AV57+AZ57</f>
        <v>0</v>
      </c>
      <c r="I57" s="173">
        <f>M57+Q57+U57+Y57+AC57+AG57+AK57+AO57+AS57+AW57+BA57</f>
        <v>0</v>
      </c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</row>
    <row r="58" spans="1:53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173">
        <f>J58+N58+R58+V58+Z58+AD58+AH58+AL58+AP58+AT58+AX58</f>
        <v>0</v>
      </c>
      <c r="G58" s="172">
        <f>K58+O58+S58+W58+AA58+AE58+AI58+AM58+AQ58+AU58+AY58</f>
        <v>0</v>
      </c>
      <c r="H58" s="172">
        <f>L58+P58+T58+X58+AB58+AF58+AJ58+AN58+AR58+AV58+AZ58</f>
        <v>230</v>
      </c>
      <c r="I58" s="173">
        <f>M58+Q58+U58+Y58+AC58+AG58+AK58+AO58+AS58+AW58+BA58</f>
        <v>334880</v>
      </c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>
        <v>230</v>
      </c>
      <c r="AG58" s="173">
        <v>334880</v>
      </c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</row>
    <row r="59" spans="1:53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3">
        <f>J59+N59+R59+V59+Z59+AD59+AH59+AL59+AP59+AT59+AX59</f>
        <v>0</v>
      </c>
      <c r="G59" s="172">
        <f>K59+O59+S59+W59+AA59+AE59+AI59+AM59+AQ59+AU59+AY59</f>
        <v>0</v>
      </c>
      <c r="H59" s="172">
        <f>L59+P59+T59+X59+AB59+AF59+AJ59+AN59+AR59+AV59+AZ59</f>
        <v>0</v>
      </c>
      <c r="I59" s="173">
        <f>M59+Q59+U59+Y59+AC59+AG59+AK59+AO59+AS59+AW59+BA59</f>
        <v>0</v>
      </c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</row>
    <row r="60" spans="1:53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173">
        <f>J60+N60+R60+V60+Z60+AD60+AH60+AL60+AP60+AT60+AX60</f>
        <v>0</v>
      </c>
      <c r="G60" s="172">
        <f>K60+O60+S60+W60+AA60+AE60+AI60+AM60+AQ60+AU60+AY60</f>
        <v>0</v>
      </c>
      <c r="H60" s="172">
        <f>L60+P60+T60+X60+AB60+AF60+AJ60+AN60+AR60+AV60+AZ60</f>
        <v>0</v>
      </c>
      <c r="I60" s="173">
        <f>M60+Q60+U60+Y60+AC60+AG60+AK60+AO60+AS60+AW60+BA60</f>
        <v>0</v>
      </c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</row>
    <row r="61" spans="1:53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173">
        <f>J61+N61+R61+V61+Z61+AD61+AH61+AL61+AP61+AT61+AX61</f>
        <v>0</v>
      </c>
      <c r="G61" s="172">
        <f>K61+O61+S61+W61+AA61+AE61+AI61+AM61+AQ61+AU61+AY61</f>
        <v>0</v>
      </c>
      <c r="H61" s="172">
        <f>L61+P61+T61+X61+AB61+AF61+AJ61+AN61+AR61+AV61+AZ61</f>
        <v>0</v>
      </c>
      <c r="I61" s="173">
        <f>M61+Q61+U61+Y61+AC61+AG61+AK61+AO61+AS61+AW61+BA61</f>
        <v>0</v>
      </c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</row>
    <row r="62" spans="1:53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3">
        <f>J62+N62+R62+V62+Z62+AD62+AH62+AL62+AP62+AT62+AX62</f>
        <v>756</v>
      </c>
      <c r="G62" s="172">
        <f>K62+O62+S62+W62+AA62+AE62+AI62+AM62+AQ62+AU62+AY62</f>
        <v>223008</v>
      </c>
      <c r="H62" s="172">
        <f>L62+P62+T62+X62+AB62+AF62+AJ62+AN62+AR62+AV62+AZ62</f>
        <v>1734</v>
      </c>
      <c r="I62" s="173">
        <f>M62+Q62+U62+Y62+AC62+AG62+AK62+AO62+AS62+AW62+BA62</f>
        <v>442912</v>
      </c>
      <c r="J62" s="173">
        <v>0</v>
      </c>
      <c r="K62" s="173">
        <v>0</v>
      </c>
      <c r="L62" s="173">
        <v>100</v>
      </c>
      <c r="M62" s="173">
        <v>24000</v>
      </c>
      <c r="N62" s="173"/>
      <c r="O62" s="173"/>
      <c r="P62" s="173"/>
      <c r="Q62" s="173"/>
      <c r="R62" s="173"/>
      <c r="S62" s="173"/>
      <c r="T62" s="173">
        <v>40</v>
      </c>
      <c r="U62" s="173">
        <v>11400</v>
      </c>
      <c r="V62" s="173">
        <v>156</v>
      </c>
      <c r="W62" s="173">
        <v>49608</v>
      </c>
      <c r="X62" s="173">
        <v>30</v>
      </c>
      <c r="Y62" s="173">
        <v>1500</v>
      </c>
      <c r="Z62" s="173"/>
      <c r="AA62" s="173"/>
      <c r="AB62" s="173"/>
      <c r="AC62" s="173"/>
      <c r="AD62" s="173"/>
      <c r="AE62" s="173"/>
      <c r="AF62" s="173">
        <v>350</v>
      </c>
      <c r="AG62" s="173">
        <v>90272</v>
      </c>
      <c r="AH62" s="173">
        <v>600</v>
      </c>
      <c r="AI62" s="173">
        <v>173400</v>
      </c>
      <c r="AJ62" s="173">
        <v>1210</v>
      </c>
      <c r="AK62" s="173">
        <v>314600</v>
      </c>
      <c r="AL62" s="173"/>
      <c r="AM62" s="173"/>
      <c r="AN62" s="173"/>
      <c r="AO62" s="173"/>
      <c r="AP62" s="173"/>
      <c r="AQ62" s="173"/>
      <c r="AR62" s="173"/>
      <c r="AS62" s="173"/>
      <c r="AT62" s="173">
        <v>0</v>
      </c>
      <c r="AU62" s="173">
        <v>0</v>
      </c>
      <c r="AV62" s="173">
        <v>4</v>
      </c>
      <c r="AW62" s="173">
        <v>1140</v>
      </c>
      <c r="AX62" s="173"/>
      <c r="AY62" s="173"/>
      <c r="AZ62" s="173"/>
      <c r="BA62" s="173"/>
    </row>
    <row r="63" spans="1:53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173">
        <f>J63+N63+R63+V63+Z63+AD63+AH63+AL63+AP63+AT63+AX63</f>
        <v>0</v>
      </c>
      <c r="G63" s="172">
        <f>K63+O63+S63+W63+AA63+AE63+AI63+AM63+AQ63+AU63+AY63</f>
        <v>0</v>
      </c>
      <c r="H63" s="172">
        <f>L63+P63+T63+X63+AB63+AF63+AJ63+AN63+AR63+AV63+AZ63</f>
        <v>0</v>
      </c>
      <c r="I63" s="173">
        <f>M63+Q63+U63+Y63+AC63+AG63+AK63+AO63+AS63+AW63+BA63</f>
        <v>0</v>
      </c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</row>
    <row r="64" spans="1:53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3">
        <f>J64+N64+R64+V64+Z64+AD64+AH64+AL64+AP64+AT64+AX64</f>
        <v>0</v>
      </c>
      <c r="G64" s="172">
        <f>K64+O64+S64+W64+AA64+AE64+AI64+AM64+AQ64+AU64+AY64</f>
        <v>0</v>
      </c>
      <c r="H64" s="172">
        <f>L64+P64+T64+X64+AB64+AF64+AJ64+AN64+AR64+AV64+AZ64</f>
        <v>0</v>
      </c>
      <c r="I64" s="173">
        <f>M64+Q64+U64+Y64+AC64+AG64+AK64+AO64+AS64+AW64+BA64</f>
        <v>0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</row>
    <row r="65" spans="1:55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173">
        <f>J65+N65+R65+V65+Z65+AD65+AH65+AL65+AP65+AT65+AX65</f>
        <v>0</v>
      </c>
      <c r="G65" s="172">
        <f>K65+O65+S65+W65+AA65+AE65+AI65+AM65+AQ65+AU65+AY65</f>
        <v>0</v>
      </c>
      <c r="H65" s="172">
        <f>L65+P65+T65+X65+AB65+AF65+AJ65+AN65+AR65+AV65+AZ65</f>
        <v>0</v>
      </c>
      <c r="I65" s="173">
        <f>M65+Q65+U65+Y65+AC65+AG65+AK65+AO65+AS65+AW65+BA65</f>
        <v>0</v>
      </c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</row>
    <row r="66" spans="1:55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3">
        <f>J66+N66+R66+V66+Z66+AD66+AH66+AL66+AP66+AT66+AX66</f>
        <v>3930</v>
      </c>
      <c r="G66" s="172">
        <f>K66+O66+S66+W66+AA66+AE66+AI66+AM66+AQ66+AU66+AY66</f>
        <v>107035</v>
      </c>
      <c r="H66" s="172">
        <f>L66+P66+T66+X66+AB66+AF66+AJ66+AN66+AR66+AV66+AZ66</f>
        <v>577</v>
      </c>
      <c r="I66" s="173">
        <f>M66+Q66+U66+Y66+AC66+AG66+AK66+AO66+AS66+AW66+BA66</f>
        <v>19303</v>
      </c>
      <c r="J66" s="173">
        <v>1830</v>
      </c>
      <c r="K66" s="173">
        <v>40260</v>
      </c>
      <c r="L66" s="173">
        <v>400</v>
      </c>
      <c r="M66" s="173">
        <v>14400</v>
      </c>
      <c r="N66" s="173"/>
      <c r="O66" s="173"/>
      <c r="P66" s="173"/>
      <c r="Q66" s="173"/>
      <c r="R66" s="173">
        <v>700</v>
      </c>
      <c r="S66" s="173">
        <v>21700</v>
      </c>
      <c r="T66" s="173">
        <v>10</v>
      </c>
      <c r="U66" s="173">
        <v>320</v>
      </c>
      <c r="V66" s="173">
        <v>350</v>
      </c>
      <c r="W66" s="173">
        <v>11025</v>
      </c>
      <c r="X66" s="173">
        <v>10</v>
      </c>
      <c r="Y66" s="173">
        <v>280</v>
      </c>
      <c r="Z66" s="173">
        <v>595</v>
      </c>
      <c r="AA66" s="173">
        <v>18615</v>
      </c>
      <c r="AB66" s="173">
        <v>100</v>
      </c>
      <c r="AC66" s="173">
        <v>3200</v>
      </c>
      <c r="AD66" s="173">
        <v>30</v>
      </c>
      <c r="AE66" s="173">
        <v>945</v>
      </c>
      <c r="AF66" s="173">
        <v>5</v>
      </c>
      <c r="AG66" s="173">
        <v>125</v>
      </c>
      <c r="AH66" s="173">
        <v>40</v>
      </c>
      <c r="AI66" s="173">
        <v>1400</v>
      </c>
      <c r="AJ66" s="173">
        <v>50</v>
      </c>
      <c r="AK66" s="173">
        <v>950</v>
      </c>
      <c r="AL66" s="173"/>
      <c r="AM66" s="173"/>
      <c r="AN66" s="173"/>
      <c r="AO66" s="173"/>
      <c r="AP66" s="173">
        <v>385</v>
      </c>
      <c r="AQ66" s="173">
        <v>13090</v>
      </c>
      <c r="AR66" s="173"/>
      <c r="AS66" s="173"/>
      <c r="AT66" s="173"/>
      <c r="AU66" s="173"/>
      <c r="AV66" s="173">
        <v>2</v>
      </c>
      <c r="AW66" s="173">
        <v>28</v>
      </c>
      <c r="AX66" s="173"/>
      <c r="AY66" s="173"/>
      <c r="AZ66" s="173"/>
      <c r="BA66" s="173"/>
    </row>
    <row r="67" spans="1:55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173">
        <f>J67+N67+R67+V67+Z67+AD67+AH67+AL67+AP67+AT67+AX67</f>
        <v>0</v>
      </c>
      <c r="G67" s="172">
        <f>K67+O67+S67+W67+AA67+AE67+AI67+AM67+AQ67+AU67+AY67</f>
        <v>0</v>
      </c>
      <c r="H67" s="172">
        <f>L67+P67+T67+X67+AB67+AF67+AJ67+AN67+AR67+AV67+AZ67</f>
        <v>0</v>
      </c>
      <c r="I67" s="173">
        <f>M67+Q67+U67+Y67+AC67+AG67+AK67+AO67+AS67+AW67+BA67</f>
        <v>0</v>
      </c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</row>
    <row r="68" spans="1:55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173">
        <f>J68+N68+R68+V68+Z68+AD68+AH68+AL68+AP68+AT68+AX68</f>
        <v>0</v>
      </c>
      <c r="G68" s="172">
        <f>K68+O68+S68+W68+AA68+AE68+AI68+AM68+AQ68+AU68+AY68</f>
        <v>0</v>
      </c>
      <c r="H68" s="172">
        <f>L68+P68+T68+X68+AB68+AF68+AJ68+AN68+AR68+AV68+AZ68</f>
        <v>0</v>
      </c>
      <c r="I68" s="173">
        <f>M68+Q68+U68+Y68+AC68+AG68+AK68+AO68+AS68+AW68+BA68</f>
        <v>0</v>
      </c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</row>
    <row r="69" spans="1:55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173">
        <f>J69+N69+R69+V69+Z69+AD69+AH69+AL69+AP69+AT69+AX69</f>
        <v>0</v>
      </c>
      <c r="G69" s="172">
        <f>K69+O69+S69+W69+AA69+AE69+AI69+AM69+AQ69+AU69+AY69</f>
        <v>0</v>
      </c>
      <c r="H69" s="172">
        <f>L69+P69+T69+X69+AB69+AF69+AJ69+AN69+AR69+AV69+AZ69</f>
        <v>0</v>
      </c>
      <c r="I69" s="173">
        <f>M69+Q69+U69+Y69+AC69+AG69+AK69+AO69+AS69+AW69+BA69</f>
        <v>0</v>
      </c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</row>
    <row r="70" spans="1:55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3">
        <f>J70+N70+R70+V70+Z70+AD70+AH70+AL70+AP70+AT70+AX70</f>
        <v>0</v>
      </c>
      <c r="G70" s="172">
        <f>K70+O70+S70+W70+AA70+AE70+AI70+AM70+AQ70+AU70+AY70</f>
        <v>0</v>
      </c>
      <c r="H70" s="172">
        <f>L70+P70+T70+X70+AB70+AF70+AJ70+AN70+AR70+AV70+AZ70</f>
        <v>100</v>
      </c>
      <c r="I70" s="173">
        <f>M70+Q70+U70+Y70+AC70+AG70+AK70+AO70+AS70+AW70+BA70</f>
        <v>40000</v>
      </c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>
        <v>100</v>
      </c>
      <c r="AO70" s="173">
        <v>40000</v>
      </c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</row>
    <row r="71" spans="1:55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173">
        <f>J71+N71+R71+V71+Z71+AD71+AH71+AL71+AP71+AT71+AX71</f>
        <v>0</v>
      </c>
      <c r="G71" s="172">
        <f>K71+O71+S71+W71+AA71+AE71+AI71+AM71+AQ71+AU71+AY71</f>
        <v>0</v>
      </c>
      <c r="H71" s="172">
        <f>L71+P71+T71+X71+AB71+AF71+AJ71+AN71+AR71+AV71+AZ71</f>
        <v>2330</v>
      </c>
      <c r="I71" s="173">
        <f>M71+Q71+U71+Y71+AC71+AG71+AK71+AO71+AS71+AW71+BA71</f>
        <v>551977</v>
      </c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>
        <v>2330</v>
      </c>
      <c r="AG71" s="173">
        <v>551977</v>
      </c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</row>
    <row r="72" spans="1:55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173">
        <f>J72+N72+R72+V72+Z72+AD72+AH72+AL72+AP72+AT72+AX72</f>
        <v>0</v>
      </c>
      <c r="G72" s="172">
        <f>K72+O72+S72+W72+AA72+AE72+AI72+AM72+AQ72+AU72+AY72</f>
        <v>0</v>
      </c>
      <c r="H72" s="172">
        <f>L72+P72+T72+X72+AB72+AF72+AJ72+AN72+AR72+AV72+AZ72</f>
        <v>0</v>
      </c>
      <c r="I72" s="173">
        <f>M72+Q72+U72+Y72+AC72+AG72+AK72+AO72+AS72+AW72+BA72</f>
        <v>0</v>
      </c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</row>
    <row r="73" spans="1:55" ht="15.75" x14ac:dyDescent="0.25">
      <c r="A73" s="296"/>
      <c r="B73" s="13" t="s">
        <v>127</v>
      </c>
      <c r="C73" s="13" t="s">
        <v>132</v>
      </c>
      <c r="D73" s="6" t="s">
        <v>51</v>
      </c>
      <c r="E73" s="25" t="s">
        <v>52</v>
      </c>
      <c r="F73" s="173">
        <f>J73+N73+R73+V73+Z73+AD73+AH73+AL73+AP73+AT73+AX73</f>
        <v>0</v>
      </c>
      <c r="G73" s="172">
        <f>K73+O73+S73+W73+AA73+AE73+AI73+AM73+AQ73+AU73+AY73</f>
        <v>0</v>
      </c>
      <c r="H73" s="172">
        <f>L73+P73+T73+X73+AB73+AF73+AJ73+AN73+AR73+AV73+AZ73</f>
        <v>0</v>
      </c>
      <c r="I73" s="173">
        <f>M73+Q73+U73+Y73+AC73+AG73+AK73+AO73+AS73+AW73+BA73</f>
        <v>0</v>
      </c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</row>
    <row r="74" spans="1:55" s="167" customFormat="1" ht="15.75" x14ac:dyDescent="0.25">
      <c r="A74" s="296">
        <v>23</v>
      </c>
      <c r="B74" s="12" t="s">
        <v>133</v>
      </c>
      <c r="C74" s="12" t="s">
        <v>134</v>
      </c>
      <c r="D74" s="12" t="s">
        <v>135</v>
      </c>
      <c r="E74" s="169" t="s">
        <v>52</v>
      </c>
      <c r="F74" s="172">
        <f>J74+N74+R74+V74+Z74+AD74+AH74+AL74+AP74+AT74+AX74</f>
        <v>0</v>
      </c>
      <c r="G74" s="172">
        <f>K74+O74+S74+W74+AA74+AE74+AI74+AM74+AQ74+AU74+AY74</f>
        <v>0</v>
      </c>
      <c r="H74" s="172">
        <f>L74+P74+T74+X74+AB74+AF74+AJ74+AN74+AR74+AV74+AZ74</f>
        <v>0</v>
      </c>
      <c r="I74" s="172">
        <f>M74+Q74+U74+Y74+AC74+AG74+AK74+AO74+AS74+AW74+BA74</f>
        <v>0</v>
      </c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33"/>
      <c r="BC74" s="133"/>
    </row>
    <row r="75" spans="1:55" ht="15.75" x14ac:dyDescent="0.25">
      <c r="A75" s="296"/>
      <c r="B75" s="13" t="s">
        <v>136</v>
      </c>
      <c r="C75" s="13" t="s">
        <v>137</v>
      </c>
      <c r="D75" s="13" t="s">
        <v>135</v>
      </c>
      <c r="E75" s="25" t="s">
        <v>52</v>
      </c>
      <c r="F75" s="173">
        <f>J75+N75+R75+V75+Z75+AD75+AH75+AL75+AP75+AT75+AX75</f>
        <v>600</v>
      </c>
      <c r="G75" s="172">
        <f>K75+O75+S75+W75+AA75+AE75+AI75+AM75+AQ75+AU75+AY75</f>
        <v>47058</v>
      </c>
      <c r="H75" s="172">
        <f>L75+P75+T75+X75+AB75+AF75+AJ75+AN75+AR75+AV75+AZ75</f>
        <v>50</v>
      </c>
      <c r="I75" s="173">
        <f>M75+Q75+U75+Y75+AC75+AG75+AK75+AO75+AS75+AW75+BA75</f>
        <v>3921</v>
      </c>
      <c r="J75" s="173"/>
      <c r="K75" s="173"/>
      <c r="L75" s="173"/>
      <c r="M75" s="173"/>
      <c r="N75" s="173"/>
      <c r="O75" s="173"/>
      <c r="P75" s="173">
        <v>50</v>
      </c>
      <c r="Q75" s="173">
        <v>3921</v>
      </c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>
        <v>600</v>
      </c>
      <c r="AM75" s="173">
        <v>47058</v>
      </c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</row>
    <row r="76" spans="1:55" ht="15.75" x14ac:dyDescent="0.25">
      <c r="A76" s="296"/>
      <c r="B76" s="13" t="s">
        <v>136</v>
      </c>
      <c r="C76" s="13" t="s">
        <v>138</v>
      </c>
      <c r="D76" s="13" t="s">
        <v>135</v>
      </c>
      <c r="E76" s="25" t="s">
        <v>52</v>
      </c>
      <c r="F76" s="173">
        <f>J76+N76+R76+V76+Z76+AD76+AH76+AL76+AP76+AT76+AX76</f>
        <v>0</v>
      </c>
      <c r="G76" s="172">
        <f>K76+O76+S76+W76+AA76+AE76+AI76+AM76+AQ76+AU76+AY76</f>
        <v>0</v>
      </c>
      <c r="H76" s="172">
        <f>L76+P76+T76+X76+AB76+AF76+AJ76+AN76+AR76+AV76+AZ76</f>
        <v>0</v>
      </c>
      <c r="I76" s="173">
        <f>M76+Q76+U76+Y76+AC76+AG76+AK76+AO76+AS76+AW76+BA76</f>
        <v>0</v>
      </c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</row>
    <row r="77" spans="1:55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173">
        <f>J77+N77+R77+V77+Z77+AD77+AH77+AL77+AP77+AT77+AX77</f>
        <v>27767</v>
      </c>
      <c r="G77" s="172">
        <f>K77+O77+S77+W77+AA77+AE77+AI77+AM77+AQ77+AU77+AY77</f>
        <v>33306.949999999997</v>
      </c>
      <c r="H77" s="172">
        <f>L77+P77+T77+X77+AB77+AF77+AJ77+AN77+AR77+AV77+AZ77</f>
        <v>8560</v>
      </c>
      <c r="I77" s="173">
        <f>M77+Q77+U77+Y77+AC77+AG77+AK77+AO77+AS77+AW77+BA77</f>
        <v>18713</v>
      </c>
      <c r="J77" s="173"/>
      <c r="K77" s="173"/>
      <c r="L77" s="173"/>
      <c r="M77" s="173"/>
      <c r="N77" s="173"/>
      <c r="O77" s="173"/>
      <c r="P77" s="173"/>
      <c r="Q77" s="173"/>
      <c r="R77" s="173">
        <v>5867</v>
      </c>
      <c r="S77" s="173">
        <v>6964</v>
      </c>
      <c r="T77" s="173">
        <v>6700</v>
      </c>
      <c r="U77" s="173">
        <v>9380</v>
      </c>
      <c r="V77" s="173">
        <v>1050</v>
      </c>
      <c r="W77" s="173">
        <v>1345.85</v>
      </c>
      <c r="X77" s="173">
        <v>140</v>
      </c>
      <c r="Y77" s="173">
        <v>5383</v>
      </c>
      <c r="Z77" s="173">
        <v>12660</v>
      </c>
      <c r="AA77" s="173">
        <v>14981</v>
      </c>
      <c r="AB77" s="173">
        <v>1500</v>
      </c>
      <c r="AC77" s="173">
        <v>1750</v>
      </c>
      <c r="AD77" s="173">
        <v>5700</v>
      </c>
      <c r="AE77" s="173">
        <v>7028.1</v>
      </c>
      <c r="AF77" s="173"/>
      <c r="AG77" s="173"/>
      <c r="AH77" s="173"/>
      <c r="AI77" s="173"/>
      <c r="AJ77" s="173"/>
      <c r="AK77" s="173"/>
      <c r="AL77" s="173">
        <v>2490</v>
      </c>
      <c r="AM77" s="173">
        <v>2988</v>
      </c>
      <c r="AN77" s="173"/>
      <c r="AO77" s="173"/>
      <c r="AP77" s="173"/>
      <c r="AQ77" s="173"/>
      <c r="AR77" s="173">
        <v>200</v>
      </c>
      <c r="AS77" s="173">
        <v>800</v>
      </c>
      <c r="AT77" s="173"/>
      <c r="AU77" s="173"/>
      <c r="AV77" s="173"/>
      <c r="AW77" s="173"/>
      <c r="AX77" s="173"/>
      <c r="AY77" s="173"/>
      <c r="AZ77" s="173">
        <v>20</v>
      </c>
      <c r="BA77" s="173">
        <v>1400</v>
      </c>
    </row>
    <row r="78" spans="1:55" ht="15.75" x14ac:dyDescent="0.25">
      <c r="A78" s="296"/>
      <c r="B78" s="5" t="s">
        <v>142</v>
      </c>
      <c r="C78" s="6" t="s">
        <v>143</v>
      </c>
      <c r="D78" s="6" t="s">
        <v>141</v>
      </c>
      <c r="E78" s="33" t="s">
        <v>18</v>
      </c>
      <c r="F78" s="173">
        <f>J78+N78+R78+V78+Z78+AD78+AH78+AL78+AP78+AT78+AX78</f>
        <v>1530</v>
      </c>
      <c r="G78" s="172">
        <f>K78+O78+S78+W78+AA78+AE78+AI78+AM78+AQ78+AU78+AY78</f>
        <v>2142</v>
      </c>
      <c r="H78" s="172">
        <f>L78+P78+T78+X78+AB78+AF78+AJ78+AN78+AR78+AV78+AZ78</f>
        <v>3080</v>
      </c>
      <c r="I78" s="173">
        <f>M78+Q78+U78+Y78+AC78+AG78+AK78+AO78+AS78+AW78+BA78</f>
        <v>42832</v>
      </c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>
        <v>2400</v>
      </c>
      <c r="AG78" s="173">
        <v>41880</v>
      </c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>
        <v>1530</v>
      </c>
      <c r="AU78" s="173">
        <v>2142</v>
      </c>
      <c r="AV78" s="173">
        <v>680</v>
      </c>
      <c r="AW78" s="173">
        <v>952</v>
      </c>
      <c r="AX78" s="173"/>
      <c r="AY78" s="173"/>
      <c r="AZ78" s="173"/>
      <c r="BA78" s="173"/>
    </row>
    <row r="79" spans="1:55" ht="15.75" x14ac:dyDescent="0.25">
      <c r="A79" s="296"/>
      <c r="B79" s="5" t="s">
        <v>142</v>
      </c>
      <c r="C79" s="6" t="s">
        <v>144</v>
      </c>
      <c r="D79" s="6" t="s">
        <v>141</v>
      </c>
      <c r="E79" s="27" t="s">
        <v>10</v>
      </c>
      <c r="F79" s="173">
        <f>J79+N79+R79+V79+Z79+AD79+AH79+AL79+AP79+AT79+AX79</f>
        <v>0</v>
      </c>
      <c r="G79" s="172">
        <f>K79+O79+S79+W79+AA79+AE79+AI79+AM79+AQ79+AU79+AY79</f>
        <v>0</v>
      </c>
      <c r="H79" s="172">
        <f>L79+P79+T79+X79+AB79+AF79+AJ79+AN79+AR79+AV79+AZ79</f>
        <v>20</v>
      </c>
      <c r="I79" s="173">
        <f>M79+Q79+U79+Y79+AC79+AG79+AK79+AO79+AS79+AW79+BA79</f>
        <v>0</v>
      </c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>
        <v>20</v>
      </c>
      <c r="AS79" s="173"/>
      <c r="AT79" s="173"/>
      <c r="AU79" s="173"/>
      <c r="AV79" s="173"/>
      <c r="AW79" s="173"/>
      <c r="AX79" s="173"/>
      <c r="AY79" s="173"/>
      <c r="AZ79" s="173"/>
      <c r="BA79" s="173"/>
    </row>
    <row r="80" spans="1:55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173">
        <f>J80+N80+R80+V80+Z80+AD80+AH80+AL80+AP80+AT80+AX80</f>
        <v>100</v>
      </c>
      <c r="G80" s="172">
        <f>K80+O80+S80+W80+AA80+AE80+AI80+AM80+AQ80+AU80+AY80</f>
        <v>24000</v>
      </c>
      <c r="H80" s="172">
        <f>L80+P80+T80+X80+AB80+AF80+AJ80+AN80+AR80+AV80+AZ80</f>
        <v>290</v>
      </c>
      <c r="I80" s="173">
        <f>M80+Q80+U80+Y80+AC80+AG80+AK80+AO80+AS80+AW80+BA80</f>
        <v>6990</v>
      </c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>
        <v>200</v>
      </c>
      <c r="U80" s="173">
        <v>4400</v>
      </c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>
        <v>100</v>
      </c>
      <c r="AI80" s="173">
        <v>24000</v>
      </c>
      <c r="AJ80" s="173"/>
      <c r="AK80" s="173"/>
      <c r="AL80" s="173"/>
      <c r="AM80" s="173"/>
      <c r="AN80" s="173">
        <v>50</v>
      </c>
      <c r="AO80" s="173">
        <v>1710</v>
      </c>
      <c r="AP80" s="173"/>
      <c r="AQ80" s="173"/>
      <c r="AR80" s="173"/>
      <c r="AS80" s="173"/>
      <c r="AT80" s="173"/>
      <c r="AU80" s="173"/>
      <c r="AV80" s="173">
        <v>40</v>
      </c>
      <c r="AW80" s="173">
        <v>880</v>
      </c>
      <c r="AX80" s="173"/>
      <c r="AY80" s="173"/>
      <c r="AZ80" s="173"/>
      <c r="BA80" s="173"/>
    </row>
    <row r="81" spans="1:53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173">
        <f>J81+N81+R81+V81+Z81+AD81+AH81+AL81+AP81+AT81+AX81</f>
        <v>0</v>
      </c>
      <c r="G81" s="172">
        <f>K81+O81+S81+W81+AA81+AE81+AI81+AM81+AQ81+AU81+AY81</f>
        <v>0</v>
      </c>
      <c r="H81" s="172">
        <f>L81+P81+T81+X81+AB81+AF81+AJ81+AN81+AR81+AV81+AZ81</f>
        <v>10</v>
      </c>
      <c r="I81" s="173">
        <f>M81+Q81+U81+Y81+AC81+AG81+AK81+AO81+AS81+AW81+BA81</f>
        <v>0</v>
      </c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>
        <v>10</v>
      </c>
      <c r="AS81" s="173"/>
      <c r="AT81" s="173"/>
      <c r="AU81" s="173"/>
      <c r="AV81" s="173"/>
      <c r="AW81" s="173"/>
      <c r="AX81" s="173"/>
      <c r="AY81" s="173"/>
      <c r="AZ81" s="173"/>
      <c r="BA81" s="173"/>
    </row>
    <row r="82" spans="1:53" ht="15.75" x14ac:dyDescent="0.25">
      <c r="A82" s="313"/>
      <c r="B82" s="5" t="s">
        <v>149</v>
      </c>
      <c r="C82" s="6" t="s">
        <v>74</v>
      </c>
      <c r="D82" s="6" t="s">
        <v>72</v>
      </c>
      <c r="E82" s="33" t="s">
        <v>18</v>
      </c>
      <c r="F82" s="173">
        <f>J82+N82+R82+V82+Z82+AD82+AH82+AL82+AP82+AT82+AX82</f>
        <v>750</v>
      </c>
      <c r="G82" s="172">
        <f>K82+O82+S82+W82+AA82+AE82+AI82+AM82+AQ82+AU82+AY82</f>
        <v>1615.36</v>
      </c>
      <c r="H82" s="172">
        <f>L82+P82+T82+X82+AB82+AF82+AJ82+AN82+AR82+AV82+AZ82</f>
        <v>0</v>
      </c>
      <c r="I82" s="173">
        <f>M82+Q82+U82+Y82+AC82+AG82+AK82+AO82+AS82+AW82+BA82</f>
        <v>0</v>
      </c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>
        <v>750</v>
      </c>
      <c r="AU82" s="173">
        <v>1615.36</v>
      </c>
      <c r="AV82" s="173"/>
      <c r="AW82" s="173"/>
      <c r="AX82" s="173"/>
      <c r="AY82" s="173"/>
      <c r="AZ82" s="173"/>
      <c r="BA82" s="173"/>
    </row>
    <row r="83" spans="1:53" ht="15.75" x14ac:dyDescent="0.25">
      <c r="A83" s="313"/>
      <c r="B83" s="5" t="s">
        <v>149</v>
      </c>
      <c r="C83" s="50" t="s">
        <v>150</v>
      </c>
      <c r="D83" s="6" t="s">
        <v>72</v>
      </c>
      <c r="E83" s="33" t="s">
        <v>18</v>
      </c>
      <c r="F83" s="173">
        <f>J83+N83+R83+V83+Z83+AD83+AH83+AL83+AP83+AT83+AX83</f>
        <v>62466</v>
      </c>
      <c r="G83" s="172">
        <f>K83+O83+S83+W83+AA83+AE83+AI83+AM83+AQ83+AU83+AY83</f>
        <v>51567.520000000004</v>
      </c>
      <c r="H83" s="172">
        <f>L83+P83+T83+X83+AB83+AF83+AJ83+AN83+AR83+AV83+AZ83</f>
        <v>9865</v>
      </c>
      <c r="I83" s="173">
        <f>M83+Q83+U83+Y83+AC83+AG83+AK83+AO83+AS83+AW83+BA83</f>
        <v>6102.7000000000007</v>
      </c>
      <c r="J83" s="173"/>
      <c r="K83" s="173"/>
      <c r="L83" s="173"/>
      <c r="M83" s="173"/>
      <c r="N83" s="173"/>
      <c r="O83" s="173"/>
      <c r="P83" s="173"/>
      <c r="Q83" s="173"/>
      <c r="R83" s="173">
        <v>3636</v>
      </c>
      <c r="S83" s="173">
        <v>3786</v>
      </c>
      <c r="T83" s="173">
        <v>7035</v>
      </c>
      <c r="U83" s="173">
        <v>4362</v>
      </c>
      <c r="V83" s="173">
        <v>1900</v>
      </c>
      <c r="W83" s="173">
        <v>1191.0899999999999</v>
      </c>
      <c r="X83" s="173">
        <v>60</v>
      </c>
      <c r="Y83" s="173">
        <v>37.799999999999997</v>
      </c>
      <c r="Z83" s="173">
        <v>1630</v>
      </c>
      <c r="AA83" s="173">
        <v>6422</v>
      </c>
      <c r="AB83" s="173">
        <v>500</v>
      </c>
      <c r="AC83" s="173">
        <v>200</v>
      </c>
      <c r="AD83" s="173">
        <v>1700</v>
      </c>
      <c r="AE83" s="173">
        <v>1062.2</v>
      </c>
      <c r="AF83" s="173">
        <v>1670</v>
      </c>
      <c r="AG83" s="173">
        <v>1118.9000000000001</v>
      </c>
      <c r="AH83" s="173">
        <v>2000</v>
      </c>
      <c r="AI83" s="173">
        <v>1790</v>
      </c>
      <c r="AJ83" s="173">
        <v>600</v>
      </c>
      <c r="AK83" s="173">
        <v>384</v>
      </c>
      <c r="AL83" s="173">
        <v>17400</v>
      </c>
      <c r="AM83" s="173">
        <v>16008</v>
      </c>
      <c r="AN83" s="173"/>
      <c r="AO83" s="173"/>
      <c r="AP83" s="173">
        <v>20000</v>
      </c>
      <c r="AQ83" s="173">
        <v>12600</v>
      </c>
      <c r="AR83" s="173"/>
      <c r="AS83" s="173"/>
      <c r="AT83" s="173">
        <v>7200</v>
      </c>
      <c r="AU83" s="173">
        <v>4320</v>
      </c>
      <c r="AV83" s="173"/>
      <c r="AW83" s="173"/>
      <c r="AX83" s="173">
        <v>7000</v>
      </c>
      <c r="AY83" s="173">
        <v>4388.2299999999996</v>
      </c>
      <c r="AZ83" s="173"/>
      <c r="BA83" s="173"/>
    </row>
    <row r="84" spans="1:53" ht="15.75" x14ac:dyDescent="0.25">
      <c r="A84" s="313"/>
      <c r="B84" s="52" t="s">
        <v>149</v>
      </c>
      <c r="C84" s="64" t="s">
        <v>498</v>
      </c>
      <c r="D84" s="6" t="s">
        <v>72</v>
      </c>
      <c r="E84" s="27" t="s">
        <v>10</v>
      </c>
      <c r="F84" s="173">
        <f>J84+N84+R84+V84+Z84+AD84+AH84+AL84+AP84+AT84+AX84</f>
        <v>0</v>
      </c>
      <c r="G84" s="172">
        <f>K84+O84+S84+W84+AA84+AE84+AI84+AM84+AQ84+AU84+AY84</f>
        <v>0</v>
      </c>
      <c r="H84" s="172">
        <f>L84+P84+T84+X84+AB84+AF84+AJ84+AN84+AR84+AV84+AZ84</f>
        <v>0</v>
      </c>
      <c r="I84" s="173">
        <f>M84+Q84+U84+Y84+AC84+AG84+AK84+AO84+AS84+AW84+BA84</f>
        <v>0</v>
      </c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</row>
    <row r="85" spans="1:53" ht="15.75" x14ac:dyDescent="0.25">
      <c r="A85" s="313"/>
      <c r="B85" s="52" t="s">
        <v>149</v>
      </c>
      <c r="C85" s="64" t="s">
        <v>499</v>
      </c>
      <c r="D85" s="6" t="s">
        <v>72</v>
      </c>
      <c r="E85" s="27" t="s">
        <v>10</v>
      </c>
      <c r="F85" s="173">
        <f>J85+N85+R85+V85+Z85+AD85+AH85+AL85+AP85+AT85+AX85</f>
        <v>0</v>
      </c>
      <c r="G85" s="172">
        <f>K85+O85+S85+W85+AA85+AE85+AI85+AM85+AQ85+AU85+AY85</f>
        <v>0</v>
      </c>
      <c r="H85" s="172">
        <f>L85+P85+T85+X85+AB85+AF85+AJ85+AN85+AR85+AV85+AZ85</f>
        <v>0</v>
      </c>
      <c r="I85" s="173">
        <f>M85+Q85+U85+Y85+AC85+AG85+AK85+AO85+AS85+AW85+BA85</f>
        <v>0</v>
      </c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</row>
    <row r="86" spans="1:53" ht="15.75" x14ac:dyDescent="0.25">
      <c r="A86" s="312"/>
      <c r="B86" s="52" t="s">
        <v>149</v>
      </c>
      <c r="C86" s="64" t="s">
        <v>500</v>
      </c>
      <c r="D86" s="6" t="s">
        <v>72</v>
      </c>
      <c r="E86" s="27" t="s">
        <v>10</v>
      </c>
      <c r="F86" s="173">
        <f>J86+N86+R86+V86+Z86+AD86+AH86+AL86+AP86+AT86+AX86</f>
        <v>0</v>
      </c>
      <c r="G86" s="172">
        <f>K86+O86+S86+W86+AA86+AE86+AI86+AM86+AQ86+AU86+AY86</f>
        <v>0</v>
      </c>
      <c r="H86" s="172">
        <f>L86+P86+T86+X86+AB86+AF86+AJ86+AN86+AR86+AV86+AZ86</f>
        <v>0</v>
      </c>
      <c r="I86" s="173">
        <f>M86+Q86+U86+Y86+AC86+AG86+AK86+AO86+AS86+AW86+BA86</f>
        <v>0</v>
      </c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</row>
    <row r="87" spans="1:53" ht="15.75" x14ac:dyDescent="0.25">
      <c r="A87" s="296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173">
        <f>J87+N87+R87+V87+Z87+AD87+AH87+AL87+AP87+AT87+AX87</f>
        <v>0</v>
      </c>
      <c r="G87" s="172">
        <f>K87+O87+S87+W87+AA87+AE87+AI87+AM87+AQ87+AU87+AY87</f>
        <v>0</v>
      </c>
      <c r="H87" s="172">
        <f>L87+P87+T87+X87+AB87+AF87+AJ87+AN87+AR87+AV87+AZ87</f>
        <v>0</v>
      </c>
      <c r="I87" s="173">
        <f>M87+Q87+U87+Y87+AC87+AG87+AK87+AO87+AS87+AW87+BA87</f>
        <v>0</v>
      </c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</row>
    <row r="88" spans="1:53" ht="15.75" x14ac:dyDescent="0.25">
      <c r="A88" s="296"/>
      <c r="B88" s="13" t="s">
        <v>154</v>
      </c>
      <c r="C88" s="13" t="s">
        <v>155</v>
      </c>
      <c r="D88" s="6" t="s">
        <v>153</v>
      </c>
      <c r="E88" s="25" t="s">
        <v>10</v>
      </c>
      <c r="F88" s="173">
        <f>J88+N88+R88+V88+Z88+AD88+AH88+AL88+AP88+AT88+AX88</f>
        <v>0</v>
      </c>
      <c r="G88" s="172">
        <f>K88+O88+S88+W88+AA88+AE88+AI88+AM88+AQ88+AU88+AY88</f>
        <v>0</v>
      </c>
      <c r="H88" s="172">
        <f>L88+P88+T88+X88+AB88+AF88+AJ88+AN88+AR88+AV88+AZ88</f>
        <v>0</v>
      </c>
      <c r="I88" s="173">
        <f>M88+Q88+U88+Y88+AC88+AG88+AK88+AO88+AS88+AW88+BA88</f>
        <v>0</v>
      </c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</row>
    <row r="89" spans="1:53" ht="15.75" x14ac:dyDescent="0.25">
      <c r="A89" s="296"/>
      <c r="B89" s="13" t="s">
        <v>154</v>
      </c>
      <c r="C89" s="13" t="s">
        <v>156</v>
      </c>
      <c r="D89" s="6" t="s">
        <v>153</v>
      </c>
      <c r="E89" s="25" t="s">
        <v>10</v>
      </c>
      <c r="F89" s="173">
        <f>J89+N89+R89+V89+Z89+AD89+AH89+AL89+AP89+AT89+AX89</f>
        <v>0</v>
      </c>
      <c r="G89" s="172">
        <f>K89+O89+S89+W89+AA89+AE89+AI89+AM89+AQ89+AU89+AY89</f>
        <v>0</v>
      </c>
      <c r="H89" s="172">
        <f>L89+P89+T89+X89+AB89+AF89+AJ89+AN89+AR89+AV89+AZ89</f>
        <v>0</v>
      </c>
      <c r="I89" s="173">
        <f>M89+Q89+U89+Y89+AC89+AG89+AK89+AO89+AS89+AW89+BA89</f>
        <v>0</v>
      </c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</row>
    <row r="90" spans="1:53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173">
        <f>J90+N90+R90+V90+Z90+AD90+AH90+AL90+AP90+AT90+AX90</f>
        <v>1380</v>
      </c>
      <c r="G90" s="172">
        <f>K90+O90+S90+W90+AA90+AE90+AI90+AM90+AQ90+AU90+AY90</f>
        <v>13920.12</v>
      </c>
      <c r="H90" s="172">
        <f>L90+P90+T90+X90+AB90+AF90+AJ90+AN90+AR90+AV90+AZ90</f>
        <v>1680</v>
      </c>
      <c r="I90" s="173">
        <f>M90+Q90+U90+Y90+AC90+AG90+AK90+AO90+AS90+AW90+BA90</f>
        <v>16380</v>
      </c>
      <c r="J90" s="173">
        <v>540</v>
      </c>
      <c r="K90" s="173">
        <v>5400</v>
      </c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>
        <v>840</v>
      </c>
      <c r="AE90" s="173">
        <v>8520.1200000000008</v>
      </c>
      <c r="AF90" s="173">
        <v>1680</v>
      </c>
      <c r="AG90" s="173">
        <v>16380</v>
      </c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</row>
    <row r="91" spans="1:53" ht="15.75" x14ac:dyDescent="0.25">
      <c r="A91" s="296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173">
        <f>J91+N91+R91+V91+Z91+AD91+AH91+AL91+AP91+AT91+AX91</f>
        <v>1803</v>
      </c>
      <c r="G91" s="172">
        <f>K91+O91+S91+W91+AA91+AE91+AI91+AM91+AQ91+AU91+AY91</f>
        <v>128811.82</v>
      </c>
      <c r="H91" s="172">
        <f>L91+P91+T91+X91+AB91+AF91+AJ91+AN91+AR91+AV91+AZ91</f>
        <v>3045</v>
      </c>
      <c r="I91" s="173">
        <f>M91+Q91+U91+Y91+AC91+AG91+AK91+AO91+AS91+AW91+BA91</f>
        <v>69445</v>
      </c>
      <c r="J91" s="173">
        <v>360</v>
      </c>
      <c r="K91" s="173">
        <v>7920</v>
      </c>
      <c r="L91" s="173"/>
      <c r="M91" s="173"/>
      <c r="N91" s="173">
        <v>290</v>
      </c>
      <c r="O91" s="173">
        <v>5349.82</v>
      </c>
      <c r="P91" s="173">
        <v>100</v>
      </c>
      <c r="Q91" s="173">
        <v>1845</v>
      </c>
      <c r="R91" s="173">
        <v>320</v>
      </c>
      <c r="S91" s="173">
        <v>5760</v>
      </c>
      <c r="T91" s="173">
        <v>1200</v>
      </c>
      <c r="U91" s="173">
        <v>28800</v>
      </c>
      <c r="V91" s="173"/>
      <c r="W91" s="173"/>
      <c r="X91" s="173"/>
      <c r="Y91" s="173"/>
      <c r="Z91" s="173">
        <v>566</v>
      </c>
      <c r="AA91" s="173">
        <v>101898</v>
      </c>
      <c r="AB91" s="173">
        <v>1000</v>
      </c>
      <c r="AC91" s="173">
        <v>18000</v>
      </c>
      <c r="AD91" s="173"/>
      <c r="AE91" s="173"/>
      <c r="AF91" s="173">
        <v>45</v>
      </c>
      <c r="AG91" s="173">
        <v>900</v>
      </c>
      <c r="AH91" s="173"/>
      <c r="AI91" s="173"/>
      <c r="AJ91" s="173"/>
      <c r="AK91" s="173"/>
      <c r="AL91" s="173"/>
      <c r="AM91" s="173"/>
      <c r="AN91" s="173">
        <v>500</v>
      </c>
      <c r="AO91" s="173">
        <v>11500</v>
      </c>
      <c r="AP91" s="173">
        <v>82</v>
      </c>
      <c r="AQ91" s="173">
        <v>3444</v>
      </c>
      <c r="AR91" s="173">
        <v>200</v>
      </c>
      <c r="AS91" s="173">
        <v>8400</v>
      </c>
      <c r="AT91" s="173">
        <v>185</v>
      </c>
      <c r="AU91" s="173">
        <v>4440</v>
      </c>
      <c r="AV91" s="173"/>
      <c r="AW91" s="173"/>
      <c r="AX91" s="173"/>
      <c r="AY91" s="173"/>
      <c r="AZ91" s="173"/>
      <c r="BA91" s="173"/>
    </row>
    <row r="92" spans="1:53" ht="15.75" x14ac:dyDescent="0.25">
      <c r="A92" s="296"/>
      <c r="B92" s="8" t="s">
        <v>163</v>
      </c>
      <c r="C92" s="6" t="s">
        <v>164</v>
      </c>
      <c r="D92" s="6" t="s">
        <v>162</v>
      </c>
      <c r="E92" s="27" t="s">
        <v>10</v>
      </c>
      <c r="F92" s="173">
        <f>J92+N92+R92+V92+Z92+AD92+AH92+AL92+AP92+AT92+AX92</f>
        <v>4133</v>
      </c>
      <c r="G92" s="172">
        <f>K92+O92+S92+W92+AA92+AE92+AI92+AM92+AQ92+AU92+AY92</f>
        <v>117891</v>
      </c>
      <c r="H92" s="172">
        <f>L92+P92+T92+X92+AB92+AF92+AJ92+AN92+AR92+AV92+AZ92</f>
        <v>2495</v>
      </c>
      <c r="I92" s="173">
        <f>M92+Q92+U92+Y92+AC92+AG92+AK92+AO92+AS92+AW92+BA92</f>
        <v>58470</v>
      </c>
      <c r="J92" s="173"/>
      <c r="K92" s="173"/>
      <c r="L92" s="173"/>
      <c r="M92" s="173"/>
      <c r="N92" s="173"/>
      <c r="O92" s="173"/>
      <c r="P92" s="173"/>
      <c r="Q92" s="173"/>
      <c r="R92" s="173">
        <v>2322</v>
      </c>
      <c r="S92" s="173">
        <v>71982</v>
      </c>
      <c r="T92" s="173"/>
      <c r="U92" s="173"/>
      <c r="V92" s="173"/>
      <c r="W92" s="173"/>
      <c r="X92" s="173"/>
      <c r="Y92" s="173"/>
      <c r="Z92" s="173">
        <v>1318</v>
      </c>
      <c r="AA92" s="173">
        <v>23724</v>
      </c>
      <c r="AB92" s="173">
        <v>1000</v>
      </c>
      <c r="AC92" s="173">
        <v>18000</v>
      </c>
      <c r="AD92" s="173"/>
      <c r="AE92" s="173"/>
      <c r="AF92" s="173">
        <v>45</v>
      </c>
      <c r="AG92" s="173">
        <v>1350</v>
      </c>
      <c r="AH92" s="173"/>
      <c r="AI92" s="173"/>
      <c r="AJ92" s="173">
        <v>1000</v>
      </c>
      <c r="AK92" s="173">
        <v>24170</v>
      </c>
      <c r="AL92" s="173"/>
      <c r="AM92" s="173"/>
      <c r="AN92" s="173">
        <v>100</v>
      </c>
      <c r="AO92" s="173">
        <v>4600</v>
      </c>
      <c r="AP92" s="173">
        <v>493</v>
      </c>
      <c r="AQ92" s="173">
        <v>22185</v>
      </c>
      <c r="AR92" s="173">
        <v>150</v>
      </c>
      <c r="AS92" s="173">
        <v>6750</v>
      </c>
      <c r="AT92" s="173"/>
      <c r="AU92" s="173"/>
      <c r="AV92" s="173"/>
      <c r="AW92" s="173"/>
      <c r="AX92" s="173"/>
      <c r="AY92" s="173"/>
      <c r="AZ92" s="173">
        <v>200</v>
      </c>
      <c r="BA92" s="173">
        <v>3600</v>
      </c>
    </row>
    <row r="93" spans="1:53" ht="15.75" x14ac:dyDescent="0.25">
      <c r="A93" s="296"/>
      <c r="B93" s="8" t="s">
        <v>163</v>
      </c>
      <c r="C93" s="6" t="s">
        <v>165</v>
      </c>
      <c r="D93" s="6" t="s">
        <v>162</v>
      </c>
      <c r="E93" s="27" t="s">
        <v>10</v>
      </c>
      <c r="F93" s="173">
        <f>J93+N93+R93+V93+Z93+AD93+AH93+AL93+AP93+AT93+AX93</f>
        <v>0</v>
      </c>
      <c r="G93" s="172">
        <f>K93+O93+S93+W93+AA93+AE93+AI93+AM93+AQ93+AU93+AY93</f>
        <v>0</v>
      </c>
      <c r="H93" s="172">
        <f>L93+P93+T93+X93+AB93+AF93+AJ93+AN93+AR93+AV93+AZ93</f>
        <v>1000</v>
      </c>
      <c r="I93" s="173">
        <f>M93+Q93+U93+Y93+AC93+AG93+AK93+AO93+AS93+AW93+BA93</f>
        <v>25000</v>
      </c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>
        <v>1000</v>
      </c>
      <c r="AC93" s="173">
        <v>25000</v>
      </c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</row>
    <row r="94" spans="1:53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173">
        <f>J94+N94+R94+V94+Z94+AD94+AH94+AL94+AP94+AT94+AX94</f>
        <v>804</v>
      </c>
      <c r="G94" s="172">
        <f>K94+O94+S94+W94+AA94+AE94+AI94+AM94+AQ94+AU94+AY94</f>
        <v>97605.73</v>
      </c>
      <c r="H94" s="172">
        <f>L94+P94+T94+X94+AB94+AF94+AJ94+AN94+AR94+AV94+AZ94</f>
        <v>175</v>
      </c>
      <c r="I94" s="173">
        <f>M94+Q94+U94+Y94+AC94+AG94+AK94+AO94+AS94+AW94+BA94</f>
        <v>18176.3</v>
      </c>
      <c r="J94" s="173">
        <v>167</v>
      </c>
      <c r="K94" s="173">
        <v>23213</v>
      </c>
      <c r="L94" s="173"/>
      <c r="M94" s="173"/>
      <c r="N94" s="173">
        <v>9</v>
      </c>
      <c r="O94" s="173">
        <v>1161.71</v>
      </c>
      <c r="P94" s="173">
        <v>10</v>
      </c>
      <c r="Q94" s="173">
        <v>1290</v>
      </c>
      <c r="R94" s="173">
        <v>357</v>
      </c>
      <c r="S94" s="173">
        <v>42152</v>
      </c>
      <c r="T94" s="173">
        <v>30</v>
      </c>
      <c r="U94" s="173">
        <v>3000</v>
      </c>
      <c r="V94" s="173">
        <v>0</v>
      </c>
      <c r="W94" s="173">
        <v>0</v>
      </c>
      <c r="X94" s="173">
        <v>2</v>
      </c>
      <c r="Y94" s="173">
        <v>212</v>
      </c>
      <c r="Z94" s="173">
        <v>40</v>
      </c>
      <c r="AA94" s="173">
        <v>5480</v>
      </c>
      <c r="AB94" s="173">
        <v>30</v>
      </c>
      <c r="AC94" s="173">
        <v>3000</v>
      </c>
      <c r="AD94" s="173">
        <v>53</v>
      </c>
      <c r="AE94" s="173">
        <v>5053.0200000000004</v>
      </c>
      <c r="AF94" s="173">
        <v>23</v>
      </c>
      <c r="AG94" s="173">
        <v>2162</v>
      </c>
      <c r="AH94" s="173">
        <v>144</v>
      </c>
      <c r="AI94" s="173">
        <v>16708</v>
      </c>
      <c r="AJ94" s="173">
        <v>50</v>
      </c>
      <c r="AK94" s="173">
        <v>4341</v>
      </c>
      <c r="AL94" s="173"/>
      <c r="AM94" s="173"/>
      <c r="AN94" s="173">
        <v>10</v>
      </c>
      <c r="AO94" s="173">
        <v>1050</v>
      </c>
      <c r="AP94" s="173">
        <v>27</v>
      </c>
      <c r="AQ94" s="173">
        <v>2646</v>
      </c>
      <c r="AR94" s="173"/>
      <c r="AS94" s="173"/>
      <c r="AT94" s="173">
        <v>6</v>
      </c>
      <c r="AU94" s="173">
        <v>1056</v>
      </c>
      <c r="AV94" s="173">
        <v>10</v>
      </c>
      <c r="AW94" s="173">
        <v>1761.3</v>
      </c>
      <c r="AX94" s="173">
        <v>1</v>
      </c>
      <c r="AY94" s="173">
        <v>136</v>
      </c>
      <c r="AZ94" s="173">
        <v>10</v>
      </c>
      <c r="BA94" s="173">
        <v>1360</v>
      </c>
    </row>
    <row r="95" spans="1:53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173">
        <f>J95+N95+R95+V95+Z95+AD95+AH95+AL95+AP95+AT95+AX95</f>
        <v>144</v>
      </c>
      <c r="G95" s="172">
        <f>K95+O95+S95+W95+AA95+AE95+AI95+AM95+AQ95+AU95+AY95</f>
        <v>176000</v>
      </c>
      <c r="H95" s="172">
        <f>L95+P95+T95+X95+AB95+AF95+AJ95+AN95+AR95+AV95+AZ95</f>
        <v>66</v>
      </c>
      <c r="I95" s="173">
        <f>M95+Q95+U95+Y95+AC95+AG95+AK95+AO95+AS95+AW95+BA95</f>
        <v>9600</v>
      </c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>
        <v>110</v>
      </c>
      <c r="W95" s="173">
        <v>176000</v>
      </c>
      <c r="X95" s="173">
        <v>6</v>
      </c>
      <c r="Y95" s="173">
        <v>9600</v>
      </c>
      <c r="Z95" s="173"/>
      <c r="AA95" s="173"/>
      <c r="AB95" s="173"/>
      <c r="AC95" s="173"/>
      <c r="AD95" s="173"/>
      <c r="AE95" s="173"/>
      <c r="AF95" s="173">
        <v>60</v>
      </c>
      <c r="AG95" s="173"/>
      <c r="AH95" s="173">
        <v>34</v>
      </c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</row>
    <row r="96" spans="1:53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173">
        <f>J96+N96+R96+V96+Z96+AD96+AH96+AL96+AP96+AT96+AX96</f>
        <v>2700</v>
      </c>
      <c r="G96" s="172">
        <f>K96+O96+S96+W96+AA96+AE96+AI96+AM96+AQ96+AU96+AY96</f>
        <v>19846</v>
      </c>
      <c r="H96" s="172">
        <f>L96+P96+T96+X96+AB96+AF96+AJ96+AN96+AR96+AV96+AZ96</f>
        <v>100</v>
      </c>
      <c r="I96" s="173">
        <f>M96+Q96+U96+Y96+AC96+AG96+AK96+AO96+AS96+AW96+BA96</f>
        <v>700</v>
      </c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>
        <v>1800</v>
      </c>
      <c r="AA96" s="173">
        <v>13231</v>
      </c>
      <c r="AB96" s="173">
        <v>100</v>
      </c>
      <c r="AC96" s="173">
        <v>700</v>
      </c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>
        <v>900</v>
      </c>
      <c r="AU96" s="173">
        <v>6615</v>
      </c>
      <c r="AV96" s="173"/>
      <c r="AW96" s="173"/>
      <c r="AX96" s="173"/>
      <c r="AY96" s="173"/>
      <c r="AZ96" s="173"/>
      <c r="BA96" s="173"/>
    </row>
    <row r="97" spans="1:53" ht="15.75" x14ac:dyDescent="0.25">
      <c r="A97" s="296"/>
      <c r="B97" s="5" t="s">
        <v>175</v>
      </c>
      <c r="C97" s="6" t="s">
        <v>511</v>
      </c>
      <c r="D97" s="5" t="s">
        <v>173</v>
      </c>
      <c r="E97" s="27" t="s">
        <v>174</v>
      </c>
      <c r="F97" s="173">
        <f>J97+N97+R97+V97+Z97+AD97+AH97+AL97+AP97+AT97+AX97</f>
        <v>600</v>
      </c>
      <c r="G97" s="172">
        <f>K97+O97+S97+W97+AA97+AE97+AI97+AM97+AQ97+AU97+AY97</f>
        <v>141449</v>
      </c>
      <c r="H97" s="172">
        <f>L97+P97+T97+X97+AB97+AF97+AJ97+AN97+AR97+AV97+AZ97</f>
        <v>100</v>
      </c>
      <c r="I97" s="173">
        <f>M97+Q97+U97+Y97+AC97+AG97+AK97+AO97+AS97+AW97+BA97</f>
        <v>800</v>
      </c>
      <c r="J97" s="173"/>
      <c r="K97" s="173"/>
      <c r="L97" s="173"/>
      <c r="M97" s="173"/>
      <c r="N97" s="173"/>
      <c r="O97" s="173"/>
      <c r="P97" s="173"/>
      <c r="Q97" s="173"/>
      <c r="R97" s="173">
        <v>100</v>
      </c>
      <c r="S97" s="173">
        <v>1500</v>
      </c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>
        <v>500</v>
      </c>
      <c r="AM97" s="173">
        <v>139949</v>
      </c>
      <c r="AN97" s="173"/>
      <c r="AO97" s="173"/>
      <c r="AP97" s="173"/>
      <c r="AQ97" s="173"/>
      <c r="AR97" s="173">
        <v>100</v>
      </c>
      <c r="AS97" s="173">
        <v>800</v>
      </c>
      <c r="AT97" s="173"/>
      <c r="AU97" s="173"/>
      <c r="AV97" s="173"/>
      <c r="AW97" s="173"/>
      <c r="AX97" s="173"/>
      <c r="AY97" s="173"/>
      <c r="AZ97" s="173"/>
      <c r="BA97" s="173"/>
    </row>
    <row r="98" spans="1:53" ht="15.75" x14ac:dyDescent="0.25">
      <c r="A98" s="296"/>
      <c r="B98" s="5" t="s">
        <v>175</v>
      </c>
      <c r="C98" s="5" t="s">
        <v>512</v>
      </c>
      <c r="D98" s="5" t="s">
        <v>173</v>
      </c>
      <c r="E98" s="34" t="s">
        <v>174</v>
      </c>
      <c r="F98" s="173">
        <f>J98+N98+R98+V98+Z98+AD98+AH98+AL98+AP98+AT98+AX98</f>
        <v>560</v>
      </c>
      <c r="G98" s="172">
        <f>K98+O98+S98+W98+AA98+AE98+AI98+AM98+AQ98+AU98+AY98</f>
        <v>4115.63</v>
      </c>
      <c r="H98" s="172">
        <f>L98+P98+T98+X98+AB98+AF98+AJ98+AN98+AR98+AV98+AZ98</f>
        <v>90</v>
      </c>
      <c r="I98" s="173">
        <f>M98+Q98+U98+Y98+AC98+AG98+AK98+AO98+AS98+AW98+BA98</f>
        <v>661</v>
      </c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>
        <v>170</v>
      </c>
      <c r="AE98" s="173">
        <v>1249.6300000000001</v>
      </c>
      <c r="AF98" s="173">
        <v>90</v>
      </c>
      <c r="AG98" s="173">
        <v>661</v>
      </c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>
        <v>390</v>
      </c>
      <c r="AY98" s="173">
        <v>2866</v>
      </c>
      <c r="AZ98" s="173"/>
      <c r="BA98" s="173"/>
    </row>
    <row r="99" spans="1:53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173">
        <f>J99+N99+R99+V99+Z99+AD99+AH99+AL99+AP99+AT99+AX99</f>
        <v>0</v>
      </c>
      <c r="G99" s="172">
        <f>K99+O99+S99+W99+AA99+AE99+AI99+AM99+AQ99+AU99+AY99</f>
        <v>0</v>
      </c>
      <c r="H99" s="172">
        <f>L99+P99+T99+X99+AB99+AF99+AJ99+AN99+AR99+AV99+AZ99</f>
        <v>20</v>
      </c>
      <c r="I99" s="173">
        <f>M99+Q99+U99+Y99+AC99+AG99+AK99+AO99+AS99+AW99+BA99</f>
        <v>660</v>
      </c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>
        <v>20</v>
      </c>
      <c r="BA99" s="173">
        <v>660</v>
      </c>
    </row>
    <row r="100" spans="1:53" ht="15.75" x14ac:dyDescent="0.25">
      <c r="A100" s="296"/>
      <c r="B100" s="5" t="s">
        <v>178</v>
      </c>
      <c r="C100" s="6" t="s">
        <v>179</v>
      </c>
      <c r="D100" s="6" t="s">
        <v>141</v>
      </c>
      <c r="E100" s="33" t="s">
        <v>18</v>
      </c>
      <c r="F100" s="173">
        <f>J100+N100+R100+V100+Z100+AD100+AH100+AL100+AP100+AT100+AX100</f>
        <v>400</v>
      </c>
      <c r="G100" s="172">
        <f>K100+O100+S100+W100+AA100+AE100+AI100+AM100+AQ100+AU100+AY100</f>
        <v>8132</v>
      </c>
      <c r="H100" s="172">
        <f>L100+P100+T100+X100+AB100+AF100+AJ100+AN100+AR100+AV100+AZ100</f>
        <v>28</v>
      </c>
      <c r="I100" s="173">
        <f>M100+Q100+U100+Y100+AC100+AG100+AK100+AO100+AS100+AW100+BA100</f>
        <v>2595.3200000000002</v>
      </c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>
        <v>400</v>
      </c>
      <c r="AU100" s="173">
        <v>8132</v>
      </c>
      <c r="AV100" s="173">
        <v>28</v>
      </c>
      <c r="AW100" s="173">
        <v>2595.3200000000002</v>
      </c>
      <c r="AX100" s="173"/>
      <c r="AY100" s="173"/>
      <c r="AZ100" s="173"/>
      <c r="BA100" s="173"/>
    </row>
    <row r="101" spans="1:53" ht="15.75" x14ac:dyDescent="0.25">
      <c r="A101" s="296"/>
      <c r="B101" s="5" t="s">
        <v>178</v>
      </c>
      <c r="C101" s="6" t="s">
        <v>180</v>
      </c>
      <c r="D101" s="6" t="s">
        <v>141</v>
      </c>
      <c r="E101" s="27" t="s">
        <v>52</v>
      </c>
      <c r="F101" s="173">
        <f>J101+N101+R101+V101+Z101+AD101+AH101+AL101+AP101+AT101+AX101</f>
        <v>915</v>
      </c>
      <c r="G101" s="172">
        <f>K101+O101+S101+W101+AA101+AE101+AI101+AM101+AQ101+AU101+AY101</f>
        <v>83923.95</v>
      </c>
      <c r="H101" s="172">
        <f>L101+P101+T101+X101+AB101+AF101+AJ101+AN101+AR101+AV101+AZ101</f>
        <v>1650</v>
      </c>
      <c r="I101" s="173">
        <f>M101+Q101+U101+Y101+AC101+AG101+AK101+AO101+AS101+AW101+BA101</f>
        <v>173863</v>
      </c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>
        <v>700</v>
      </c>
      <c r="U101" s="173">
        <v>64883</v>
      </c>
      <c r="V101" s="173"/>
      <c r="W101" s="173"/>
      <c r="X101" s="173"/>
      <c r="Y101" s="173"/>
      <c r="Z101" s="173">
        <v>50</v>
      </c>
      <c r="AA101" s="173">
        <v>4400</v>
      </c>
      <c r="AB101" s="173">
        <v>100</v>
      </c>
      <c r="AC101" s="173">
        <v>8800</v>
      </c>
      <c r="AD101" s="173">
        <v>305</v>
      </c>
      <c r="AE101" s="173">
        <v>26723.95</v>
      </c>
      <c r="AF101" s="173">
        <v>700</v>
      </c>
      <c r="AG101" s="173">
        <v>81480</v>
      </c>
      <c r="AH101" s="173">
        <v>150</v>
      </c>
      <c r="AI101" s="173">
        <v>15900</v>
      </c>
      <c r="AJ101" s="173"/>
      <c r="AK101" s="173"/>
      <c r="AL101" s="173"/>
      <c r="AM101" s="173"/>
      <c r="AN101" s="173">
        <v>50</v>
      </c>
      <c r="AO101" s="173">
        <v>6700</v>
      </c>
      <c r="AP101" s="173">
        <v>410</v>
      </c>
      <c r="AQ101" s="173">
        <v>36900</v>
      </c>
      <c r="AR101" s="173">
        <v>100</v>
      </c>
      <c r="AS101" s="173">
        <v>12000</v>
      </c>
      <c r="AT101" s="173"/>
      <c r="AU101" s="173"/>
      <c r="AV101" s="173"/>
      <c r="AW101" s="173"/>
      <c r="AX101" s="173"/>
      <c r="AY101" s="173"/>
      <c r="AZ101" s="173"/>
      <c r="BA101" s="173"/>
    </row>
    <row r="102" spans="1:53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173">
        <f>J102+N102+R102+V102+Z102+AD102+AH102+AL102+AP102+AT102+AX102</f>
        <v>0</v>
      </c>
      <c r="G102" s="172">
        <f>K102+O102+S102+W102+AA102+AE102+AI102+AM102+AQ102+AU102+AY102</f>
        <v>0</v>
      </c>
      <c r="H102" s="172">
        <f>L102+P102+T102+X102+AB102+AF102+AJ102+AN102+AR102+AV102+AZ102</f>
        <v>0</v>
      </c>
      <c r="I102" s="173">
        <f>M102+Q102+U102+Y102+AC102+AG102+AK102+AO102+AS102+AW102+BA102</f>
        <v>0</v>
      </c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</row>
    <row r="103" spans="1:53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33" t="s">
        <v>18</v>
      </c>
      <c r="F103" s="173">
        <f>J103+N103+R103+V103+Z103+AD103+AH103+AL103+AP103+AT103+AX103</f>
        <v>0</v>
      </c>
      <c r="G103" s="172">
        <f>K103+O103+S103+W103+AA103+AE103+AI103+AM103+AQ103+AU103+AY103</f>
        <v>0</v>
      </c>
      <c r="H103" s="172">
        <f>L103+P103+T103+X103+AB103+AF103+AJ103+AN103+AR103+AV103+AZ103</f>
        <v>0</v>
      </c>
      <c r="I103" s="173">
        <f>M103+Q103+U103+Y103+AC103+AG103+AK103+AO103+AS103+AW103+BA103</f>
        <v>0</v>
      </c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</row>
    <row r="104" spans="1:53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33" t="s">
        <v>18</v>
      </c>
      <c r="F104" s="173">
        <f>J104+N104+R104+V104+Z104+AD104+AH104+AL104+AP104+AT104+AX104</f>
        <v>235</v>
      </c>
      <c r="G104" s="172">
        <f>K104+O104+S104+W104+AA104+AE104+AI104+AM104+AQ104+AU104+AY104</f>
        <v>3489</v>
      </c>
      <c r="H104" s="172">
        <f>L104+P104+T104+X104+AB104+AF104+AJ104+AN104+AR104+AV104+AZ104</f>
        <v>510</v>
      </c>
      <c r="I104" s="173">
        <f>M104+Q104+U104+Y104+AC104+AG104+AK104+AO104+AS104+AW104+BA104</f>
        <v>11440</v>
      </c>
      <c r="J104" s="173"/>
      <c r="K104" s="173"/>
      <c r="L104" s="173"/>
      <c r="M104" s="173"/>
      <c r="N104" s="173"/>
      <c r="O104" s="173"/>
      <c r="P104" s="173"/>
      <c r="Q104" s="173"/>
      <c r="R104" s="173">
        <v>235</v>
      </c>
      <c r="S104" s="173">
        <v>3489</v>
      </c>
      <c r="T104" s="173">
        <v>200</v>
      </c>
      <c r="U104" s="173">
        <v>2400</v>
      </c>
      <c r="V104" s="173"/>
      <c r="W104" s="173"/>
      <c r="X104" s="173">
        <v>10</v>
      </c>
      <c r="Y104" s="173">
        <v>40</v>
      </c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>
        <v>300</v>
      </c>
      <c r="AO104" s="173">
        <v>9000</v>
      </c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</row>
    <row r="105" spans="1:53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27" t="s">
        <v>52</v>
      </c>
      <c r="F105" s="173">
        <f>J105+N105+R105+V105+Z105+AD105+AH105+AL105+AP105+AT105+AX105</f>
        <v>0</v>
      </c>
      <c r="G105" s="172">
        <f>K105+O105+S105+W105+AA105+AE105+AI105+AM105+AQ105+AU105+AY105</f>
        <v>0</v>
      </c>
      <c r="H105" s="172">
        <f>L105+P105+T105+X105+AB105+AF105+AJ105+AN105+AR105+AV105+AZ105</f>
        <v>30</v>
      </c>
      <c r="I105" s="173">
        <f>M105+Q105+U105+Y105+AC105+AG105+AK105+AO105+AS105+AW105+BA105</f>
        <v>1800</v>
      </c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>
        <v>30</v>
      </c>
      <c r="U105" s="173">
        <v>1800</v>
      </c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</row>
    <row r="106" spans="1:53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27" t="s">
        <v>10</v>
      </c>
      <c r="F106" s="173">
        <f>J106+N106+R106+V106+Z106+AD106+AH106+AL106+AP106+AT106+AX106</f>
        <v>0</v>
      </c>
      <c r="G106" s="172">
        <f>K106+O106+S106+W106+AA106+AE106+AI106+AM106+AQ106+AU106+AY106</f>
        <v>0</v>
      </c>
      <c r="H106" s="172">
        <f>L106+P106+T106+X106+AB106+AF106+AJ106+AN106+AR106+AV106+AZ106</f>
        <v>0</v>
      </c>
      <c r="I106" s="173">
        <f>M106+Q106+U106+Y106+AC106+AG106+AK106+AO106+AS106+AW106+BA106</f>
        <v>0</v>
      </c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</row>
    <row r="107" spans="1:53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173">
        <f>J107+N107+R107+V107+Z107+AD107+AH107+AL107+AP107+AT107+AX107</f>
        <v>8275</v>
      </c>
      <c r="G107" s="172">
        <f>K107+O107+S107+W107+AA107+AE107+AI107+AM107+AQ107+AU107+AY107</f>
        <v>33050.32</v>
      </c>
      <c r="H107" s="172">
        <f>L107+P107+T107+X107+AB107+AF107+AJ107+AN107+AR107+AV107+AZ107</f>
        <v>1626</v>
      </c>
      <c r="I107" s="173">
        <f>M107+Q107+U107+Y107+AC107+AG107+AK107+AO107+AS107+AW107+BA107</f>
        <v>8999.52</v>
      </c>
      <c r="J107" s="173">
        <v>1900</v>
      </c>
      <c r="K107" s="173">
        <v>7600</v>
      </c>
      <c r="L107" s="173"/>
      <c r="M107" s="173"/>
      <c r="N107" s="173">
        <v>25</v>
      </c>
      <c r="O107" s="173">
        <v>1285</v>
      </c>
      <c r="P107" s="173">
        <v>160</v>
      </c>
      <c r="Q107" s="173">
        <v>822.4</v>
      </c>
      <c r="R107" s="173">
        <v>930</v>
      </c>
      <c r="S107" s="173">
        <v>4175</v>
      </c>
      <c r="T107" s="173">
        <v>500</v>
      </c>
      <c r="U107" s="173">
        <v>3500</v>
      </c>
      <c r="V107" s="173">
        <v>1430</v>
      </c>
      <c r="W107" s="173">
        <v>6312.32</v>
      </c>
      <c r="X107" s="173">
        <v>6</v>
      </c>
      <c r="Y107" s="173">
        <v>24.12</v>
      </c>
      <c r="Z107" s="173"/>
      <c r="AA107" s="173"/>
      <c r="AB107" s="173"/>
      <c r="AC107" s="173"/>
      <c r="AD107" s="173">
        <v>300</v>
      </c>
      <c r="AE107" s="173">
        <v>1086</v>
      </c>
      <c r="AF107" s="173">
        <v>230</v>
      </c>
      <c r="AG107" s="173">
        <v>851</v>
      </c>
      <c r="AH107" s="173">
        <v>90</v>
      </c>
      <c r="AI107" s="173">
        <v>432</v>
      </c>
      <c r="AJ107" s="173">
        <v>20</v>
      </c>
      <c r="AK107" s="173">
        <v>402</v>
      </c>
      <c r="AL107" s="173"/>
      <c r="AM107" s="173"/>
      <c r="AN107" s="173">
        <v>400</v>
      </c>
      <c r="AO107" s="173">
        <v>1200</v>
      </c>
      <c r="AP107" s="173">
        <v>1450</v>
      </c>
      <c r="AQ107" s="173">
        <v>5710</v>
      </c>
      <c r="AR107" s="173">
        <v>200</v>
      </c>
      <c r="AS107" s="173">
        <v>800</v>
      </c>
      <c r="AT107" s="173">
        <v>2150</v>
      </c>
      <c r="AU107" s="173">
        <v>6450</v>
      </c>
      <c r="AV107" s="173">
        <v>100</v>
      </c>
      <c r="AW107" s="173">
        <v>700</v>
      </c>
      <c r="AX107" s="173"/>
      <c r="AY107" s="173"/>
      <c r="AZ107" s="173">
        <v>10</v>
      </c>
      <c r="BA107" s="173">
        <v>700</v>
      </c>
    </row>
    <row r="108" spans="1:53" ht="15.75" x14ac:dyDescent="0.25">
      <c r="A108" s="296"/>
      <c r="B108" s="13" t="s">
        <v>189</v>
      </c>
      <c r="C108" s="6" t="s">
        <v>190</v>
      </c>
      <c r="D108" s="6" t="s">
        <v>188</v>
      </c>
      <c r="E108" s="33" t="s">
        <v>18</v>
      </c>
      <c r="F108" s="173">
        <f>J108+N108+R108+V108+Z108+AD108+AH108+AL108+AP108+AT108+AX108</f>
        <v>0</v>
      </c>
      <c r="G108" s="172">
        <f>K108+O108+S108+W108+AA108+AE108+AI108+AM108+AQ108+AU108+AY108</f>
        <v>0</v>
      </c>
      <c r="H108" s="172">
        <f>L108+P108+T108+X108+AB108+AF108+AJ108+AN108+AR108+AV108+AZ108</f>
        <v>0</v>
      </c>
      <c r="I108" s="173">
        <f>M108+Q108+U108+Y108+AC108+AG108+AK108+AO108+AS108+AW108+BA108</f>
        <v>0</v>
      </c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</row>
    <row r="109" spans="1:53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173">
        <f>J109+N109+R109+V109+Z109+AD109+AH109+AL109+AP109+AT109+AX109</f>
        <v>1810</v>
      </c>
      <c r="G109" s="172">
        <f>K109+O109+S109+W109+AA109+AE109+AI109+AM109+AQ109+AU109+AY109</f>
        <v>4178</v>
      </c>
      <c r="H109" s="172">
        <f>L109+P109+T109+X109+AB109+AF109+AJ109+AN109+AR109+AV109+AZ109</f>
        <v>100</v>
      </c>
      <c r="I109" s="173">
        <f>M109+Q109+U109+Y109+AC109+AG109+AK109+AO109+AS109+AW109+BA109</f>
        <v>200</v>
      </c>
      <c r="J109" s="173"/>
      <c r="K109" s="173"/>
      <c r="L109" s="173"/>
      <c r="M109" s="173"/>
      <c r="N109" s="173">
        <v>1090</v>
      </c>
      <c r="O109" s="173">
        <v>2180</v>
      </c>
      <c r="P109" s="173">
        <v>100</v>
      </c>
      <c r="Q109" s="173">
        <v>200</v>
      </c>
      <c r="R109" s="173">
        <v>720</v>
      </c>
      <c r="S109" s="173">
        <v>1998</v>
      </c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</row>
    <row r="110" spans="1:53" ht="15.75" x14ac:dyDescent="0.25">
      <c r="A110" s="296"/>
      <c r="B110" s="5" t="s">
        <v>193</v>
      </c>
      <c r="C110" s="6" t="s">
        <v>194</v>
      </c>
      <c r="D110" s="6" t="s">
        <v>162</v>
      </c>
      <c r="E110" s="27" t="s">
        <v>52</v>
      </c>
      <c r="F110" s="173">
        <f>J110+N110+R110+V110+Z110+AD110+AH110+AL110+AP110+AT110+AX110</f>
        <v>2670</v>
      </c>
      <c r="G110" s="172">
        <f>K110+O110+S110+W110+AA110+AE110+AI110+AM110+AQ110+AU110+AY110</f>
        <v>11332.560000000001</v>
      </c>
      <c r="H110" s="172">
        <f>L110+P110+T110+X110+AB110+AF110+AJ110+AN110+AR110+AV110+AZ110</f>
        <v>0</v>
      </c>
      <c r="I110" s="173">
        <f>M110+Q110+U110+Y110+AC110+AG110+AK110+AO110+AS110+AW110+BA110</f>
        <v>0</v>
      </c>
      <c r="J110" s="173"/>
      <c r="K110" s="173"/>
      <c r="L110" s="173"/>
      <c r="M110" s="173"/>
      <c r="N110" s="173"/>
      <c r="O110" s="173"/>
      <c r="P110" s="173"/>
      <c r="Q110" s="173"/>
      <c r="R110" s="173">
        <v>1450</v>
      </c>
      <c r="S110" s="173">
        <v>5549</v>
      </c>
      <c r="T110" s="173"/>
      <c r="U110" s="173"/>
      <c r="V110" s="173">
        <v>120</v>
      </c>
      <c r="W110" s="173">
        <v>448.56</v>
      </c>
      <c r="X110" s="173"/>
      <c r="Y110" s="173"/>
      <c r="Z110" s="173"/>
      <c r="AA110" s="173"/>
      <c r="AB110" s="173"/>
      <c r="AC110" s="173"/>
      <c r="AD110" s="173">
        <v>1100</v>
      </c>
      <c r="AE110" s="173">
        <v>5335</v>
      </c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</row>
    <row r="111" spans="1:53" ht="15.75" x14ac:dyDescent="0.25">
      <c r="A111" s="296"/>
      <c r="B111" s="5" t="s">
        <v>193</v>
      </c>
      <c r="C111" s="6" t="s">
        <v>195</v>
      </c>
      <c r="D111" s="6" t="s">
        <v>162</v>
      </c>
      <c r="E111" s="27" t="s">
        <v>10</v>
      </c>
      <c r="F111" s="173">
        <f>J111+N111+R111+V111+Z111+AD111+AH111+AL111+AP111+AT111+AX111</f>
        <v>26219</v>
      </c>
      <c r="G111" s="172">
        <f>K111+O111+S111+W111+AA111+AE111+AI111+AM111+AQ111+AU111+AY111</f>
        <v>373499</v>
      </c>
      <c r="H111" s="172">
        <f>L111+P111+T111+X111+AB111+AF111+AJ111+AN111+AR111+AV111+AZ111</f>
        <v>38471</v>
      </c>
      <c r="I111" s="173">
        <f>M111+Q111+U111+Y111+AC111+AG111+AK111+AO111+AS111+AW111+BA111</f>
        <v>506003.5</v>
      </c>
      <c r="J111" s="173"/>
      <c r="K111" s="173"/>
      <c r="L111" s="173"/>
      <c r="M111" s="173"/>
      <c r="N111" s="173"/>
      <c r="O111" s="173"/>
      <c r="P111" s="173"/>
      <c r="Q111" s="173"/>
      <c r="R111" s="173">
        <v>17030</v>
      </c>
      <c r="S111" s="173">
        <v>234503</v>
      </c>
      <c r="T111" s="173">
        <v>22148</v>
      </c>
      <c r="U111" s="173">
        <v>287924</v>
      </c>
      <c r="V111" s="173">
        <v>820</v>
      </c>
      <c r="W111" s="173">
        <v>11168.4</v>
      </c>
      <c r="X111" s="173">
        <v>100</v>
      </c>
      <c r="Y111" s="173">
        <v>1800</v>
      </c>
      <c r="Z111" s="173"/>
      <c r="AA111" s="173"/>
      <c r="AB111" s="173">
        <v>2000</v>
      </c>
      <c r="AC111" s="173">
        <v>26000</v>
      </c>
      <c r="AD111" s="173">
        <v>1529</v>
      </c>
      <c r="AE111" s="173">
        <v>22017.599999999999</v>
      </c>
      <c r="AF111" s="173">
        <v>5870</v>
      </c>
      <c r="AG111" s="173">
        <v>77190.5</v>
      </c>
      <c r="AH111" s="173">
        <v>3000</v>
      </c>
      <c r="AI111" s="173">
        <v>44370</v>
      </c>
      <c r="AJ111" s="173">
        <v>2000</v>
      </c>
      <c r="AK111" s="173">
        <v>27200</v>
      </c>
      <c r="AL111" s="173"/>
      <c r="AM111" s="173"/>
      <c r="AN111" s="173">
        <v>3000</v>
      </c>
      <c r="AO111" s="173">
        <v>39000</v>
      </c>
      <c r="AP111" s="173">
        <v>3840</v>
      </c>
      <c r="AQ111" s="173">
        <v>61440</v>
      </c>
      <c r="AR111" s="173">
        <v>1500</v>
      </c>
      <c r="AS111" s="173">
        <v>22500</v>
      </c>
      <c r="AT111" s="173"/>
      <c r="AU111" s="173"/>
      <c r="AV111" s="173">
        <v>1703</v>
      </c>
      <c r="AW111" s="173">
        <v>22139</v>
      </c>
      <c r="AX111" s="173"/>
      <c r="AY111" s="173"/>
      <c r="AZ111" s="173">
        <v>150</v>
      </c>
      <c r="BA111" s="173">
        <v>2250</v>
      </c>
    </row>
    <row r="112" spans="1:53" ht="15.75" x14ac:dyDescent="0.25">
      <c r="A112" s="296"/>
      <c r="B112" s="5" t="s">
        <v>193</v>
      </c>
      <c r="C112" s="6" t="s">
        <v>196</v>
      </c>
      <c r="D112" s="6" t="s">
        <v>162</v>
      </c>
      <c r="E112" s="27" t="s">
        <v>10</v>
      </c>
      <c r="F112" s="173">
        <f>J112+N112+R112+V112+Z112+AD112+AH112+AL112+AP112+AT112+AX112</f>
        <v>58857</v>
      </c>
      <c r="G112" s="172">
        <f>K112+O112+S112+W112+AA112+AE112+AI112+AM112+AQ112+AU112+AY112</f>
        <v>931869.77</v>
      </c>
      <c r="H112" s="172">
        <f>L112+P112+T112+X112+AB112+AF112+AJ112+AN112+AR112+AV112+AZ112</f>
        <v>15690</v>
      </c>
      <c r="I112" s="173">
        <f>M112+Q112+U112+Y112+AC112+AG112+AK112+AO112+AS112+AW112+BA112</f>
        <v>234819</v>
      </c>
      <c r="J112" s="173"/>
      <c r="K112" s="173"/>
      <c r="L112" s="173"/>
      <c r="M112" s="173"/>
      <c r="N112" s="173"/>
      <c r="O112" s="173"/>
      <c r="P112" s="173">
        <v>1000</v>
      </c>
      <c r="Q112" s="173">
        <v>16390</v>
      </c>
      <c r="R112" s="173">
        <v>38400</v>
      </c>
      <c r="S112" s="173">
        <v>604800</v>
      </c>
      <c r="T112" s="173">
        <v>2925</v>
      </c>
      <c r="U112" s="173">
        <v>40950</v>
      </c>
      <c r="V112" s="173">
        <v>8580</v>
      </c>
      <c r="W112" s="173">
        <v>137280</v>
      </c>
      <c r="X112" s="173">
        <v>100</v>
      </c>
      <c r="Y112" s="173">
        <v>1970</v>
      </c>
      <c r="Z112" s="173">
        <v>1704</v>
      </c>
      <c r="AA112" s="173">
        <v>24537</v>
      </c>
      <c r="AB112" s="173">
        <v>7000</v>
      </c>
      <c r="AC112" s="173">
        <v>105000</v>
      </c>
      <c r="AD112" s="173">
        <v>6363</v>
      </c>
      <c r="AE112" s="173">
        <v>105457.77</v>
      </c>
      <c r="AF112" s="173">
        <v>490</v>
      </c>
      <c r="AG112" s="173">
        <v>7154</v>
      </c>
      <c r="AH112" s="173">
        <v>3000</v>
      </c>
      <c r="AI112" s="173">
        <v>46470</v>
      </c>
      <c r="AJ112" s="173">
        <v>3000</v>
      </c>
      <c r="AK112" s="173">
        <v>42870</v>
      </c>
      <c r="AL112" s="173"/>
      <c r="AM112" s="173"/>
      <c r="AN112" s="173">
        <v>500</v>
      </c>
      <c r="AO112" s="173">
        <v>9500</v>
      </c>
      <c r="AP112" s="173">
        <v>810</v>
      </c>
      <c r="AQ112" s="173">
        <v>13325</v>
      </c>
      <c r="AR112" s="173">
        <v>300</v>
      </c>
      <c r="AS112" s="173">
        <v>4935</v>
      </c>
      <c r="AT112" s="173"/>
      <c r="AU112" s="173"/>
      <c r="AV112" s="173">
        <v>175</v>
      </c>
      <c r="AW112" s="173">
        <v>2450</v>
      </c>
      <c r="AX112" s="173"/>
      <c r="AY112" s="173"/>
      <c r="AZ112" s="173">
        <v>200</v>
      </c>
      <c r="BA112" s="173">
        <v>3600</v>
      </c>
    </row>
    <row r="113" spans="1:53" ht="15.75" x14ac:dyDescent="0.25">
      <c r="A113" s="296"/>
      <c r="B113" s="5" t="s">
        <v>193</v>
      </c>
      <c r="C113" s="6" t="s">
        <v>197</v>
      </c>
      <c r="D113" s="6" t="s">
        <v>162</v>
      </c>
      <c r="E113" s="27" t="s">
        <v>10</v>
      </c>
      <c r="F113" s="173">
        <f>J113+N113+R113+V113+Z113+AD113+AH113+AL113+AP113+AT113+AX113</f>
        <v>13186</v>
      </c>
      <c r="G113" s="172">
        <f>K113+O113+S113+W113+AA113+AE113+AI113+AM113+AQ113+AU113+AY113</f>
        <v>268381.59999999998</v>
      </c>
      <c r="H113" s="172">
        <f>L113+P113+T113+X113+AB113+AF113+AJ113+AN113+AR113+AV113+AZ113</f>
        <v>3515</v>
      </c>
      <c r="I113" s="173">
        <f>M113+Q113+U113+Y113+AC113+AG113+AK113+AO113+AS113+AW113+BA113</f>
        <v>61472</v>
      </c>
      <c r="J113" s="173"/>
      <c r="K113" s="173"/>
      <c r="L113" s="173"/>
      <c r="M113" s="173"/>
      <c r="N113" s="173"/>
      <c r="O113" s="173"/>
      <c r="P113" s="173"/>
      <c r="Q113" s="173"/>
      <c r="R113" s="173">
        <v>850</v>
      </c>
      <c r="S113" s="173">
        <v>15300</v>
      </c>
      <c r="T113" s="173">
        <v>100</v>
      </c>
      <c r="U113" s="173">
        <v>1800</v>
      </c>
      <c r="V113" s="173">
        <v>5180</v>
      </c>
      <c r="W113" s="173">
        <v>102591.6</v>
      </c>
      <c r="X113" s="173">
        <v>100</v>
      </c>
      <c r="Y113" s="173">
        <v>2112</v>
      </c>
      <c r="Z113" s="173">
        <v>904</v>
      </c>
      <c r="AA113" s="173">
        <v>16516</v>
      </c>
      <c r="AB113" s="173">
        <v>1000</v>
      </c>
      <c r="AC113" s="173">
        <v>19000</v>
      </c>
      <c r="AD113" s="173">
        <v>40</v>
      </c>
      <c r="AE113" s="173">
        <v>730</v>
      </c>
      <c r="AF113" s="173"/>
      <c r="AG113" s="173"/>
      <c r="AH113" s="173">
        <v>500</v>
      </c>
      <c r="AI113" s="173">
        <v>9345</v>
      </c>
      <c r="AJ113" s="173">
        <v>1000</v>
      </c>
      <c r="AK113" s="173">
        <v>17290</v>
      </c>
      <c r="AL113" s="173">
        <v>4312</v>
      </c>
      <c r="AM113" s="173">
        <v>95899</v>
      </c>
      <c r="AN113" s="173">
        <v>1000</v>
      </c>
      <c r="AO113" s="173">
        <v>15000</v>
      </c>
      <c r="AP113" s="173">
        <v>1400</v>
      </c>
      <c r="AQ113" s="173">
        <v>28000</v>
      </c>
      <c r="AR113" s="173">
        <v>300</v>
      </c>
      <c r="AS113" s="173">
        <v>6000</v>
      </c>
      <c r="AT113" s="173"/>
      <c r="AU113" s="173"/>
      <c r="AV113" s="173">
        <v>15</v>
      </c>
      <c r="AW113" s="173">
        <v>270</v>
      </c>
      <c r="AX113" s="173"/>
      <c r="AY113" s="173"/>
      <c r="AZ113" s="173"/>
      <c r="BA113" s="173"/>
    </row>
    <row r="114" spans="1:53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173">
        <f>J114+N114+R114+V114+Z114+AD114+AH114+AL114+AP114+AT114+AX114</f>
        <v>28704</v>
      </c>
      <c r="G114" s="172">
        <f>K114+O114+S114+W114+AA114+AE114+AI114+AM114+AQ114+AU114+AY114</f>
        <v>2487666.62</v>
      </c>
      <c r="H114" s="172">
        <f>L114+P114+T114+X114+AB114+AF114+AJ114+AN114+AR114+AV114+AZ114</f>
        <v>10137</v>
      </c>
      <c r="I114" s="173">
        <f>M114+Q114+U114+Y114+AC114+AG114+AK114+AO114+AS114+AW114+BA114</f>
        <v>909277.8</v>
      </c>
      <c r="J114" s="173"/>
      <c r="K114" s="173"/>
      <c r="L114" s="173"/>
      <c r="M114" s="173"/>
      <c r="N114" s="173"/>
      <c r="O114" s="173"/>
      <c r="P114" s="173"/>
      <c r="Q114" s="173"/>
      <c r="R114" s="173">
        <v>24550</v>
      </c>
      <c r="S114" s="173">
        <v>2064404</v>
      </c>
      <c r="T114" s="173">
        <v>7020</v>
      </c>
      <c r="U114" s="173">
        <v>561600</v>
      </c>
      <c r="V114" s="173">
        <v>384</v>
      </c>
      <c r="W114" s="173">
        <v>39612.620000000003</v>
      </c>
      <c r="X114" s="173">
        <v>200</v>
      </c>
      <c r="Y114" s="173">
        <v>20632</v>
      </c>
      <c r="Z114" s="173">
        <v>500</v>
      </c>
      <c r="AA114" s="173">
        <v>35000</v>
      </c>
      <c r="AB114" s="173"/>
      <c r="AC114" s="173"/>
      <c r="AD114" s="173">
        <v>150</v>
      </c>
      <c r="AE114" s="173">
        <v>18450</v>
      </c>
      <c r="AF114" s="173">
        <v>1957</v>
      </c>
      <c r="AG114" s="173">
        <v>240945.8</v>
      </c>
      <c r="AH114" s="173"/>
      <c r="AI114" s="173"/>
      <c r="AJ114" s="173"/>
      <c r="AK114" s="173"/>
      <c r="AL114" s="173"/>
      <c r="AM114" s="173"/>
      <c r="AN114" s="173">
        <v>100</v>
      </c>
      <c r="AO114" s="173">
        <v>7300</v>
      </c>
      <c r="AP114" s="173">
        <v>2600</v>
      </c>
      <c r="AQ114" s="173">
        <v>260000</v>
      </c>
      <c r="AR114" s="173">
        <v>500</v>
      </c>
      <c r="AS114" s="173">
        <v>50000</v>
      </c>
      <c r="AT114" s="173">
        <v>520</v>
      </c>
      <c r="AU114" s="173">
        <v>70200</v>
      </c>
      <c r="AV114" s="173">
        <v>360</v>
      </c>
      <c r="AW114" s="173">
        <v>28800</v>
      </c>
      <c r="AX114" s="173"/>
      <c r="AY114" s="173"/>
      <c r="AZ114" s="173"/>
      <c r="BA114" s="173"/>
    </row>
    <row r="115" spans="1:53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173">
        <f>J115+N115+R115+V115+Z115+AD115+AH115+AL115+AP115+AT115+AX115</f>
        <v>1800</v>
      </c>
      <c r="G115" s="172">
        <f>K115+O115+S115+W115+AA115+AE115+AI115+AM115+AQ115+AU115+AY115</f>
        <v>35100</v>
      </c>
      <c r="H115" s="172">
        <f>L115+P115+T115+X115+AB115+AF115+AJ115+AN115+AR115+AV115+AZ115</f>
        <v>200</v>
      </c>
      <c r="I115" s="173">
        <f>M115+Q115+U115+Y115+AC115+AG115+AK115+AO115+AS115+AW115+BA115</f>
        <v>3900</v>
      </c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>
        <v>800</v>
      </c>
      <c r="AA115" s="173">
        <v>15600</v>
      </c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>
        <v>1000</v>
      </c>
      <c r="AQ115" s="173">
        <v>19500</v>
      </c>
      <c r="AR115" s="173">
        <v>200</v>
      </c>
      <c r="AS115" s="173">
        <v>3900</v>
      </c>
      <c r="AT115" s="173"/>
      <c r="AU115" s="173"/>
      <c r="AV115" s="173"/>
      <c r="AW115" s="173"/>
      <c r="AX115" s="173"/>
      <c r="AY115" s="173"/>
      <c r="AZ115" s="173"/>
      <c r="BA115" s="173"/>
    </row>
    <row r="116" spans="1:53" ht="15.75" x14ac:dyDescent="0.25">
      <c r="A116" s="296"/>
      <c r="B116" s="5" t="s">
        <v>203</v>
      </c>
      <c r="C116" s="6" t="s">
        <v>204</v>
      </c>
      <c r="D116" s="13" t="s">
        <v>200</v>
      </c>
      <c r="E116" s="27" t="s">
        <v>10</v>
      </c>
      <c r="F116" s="173">
        <f>J116+N116+R116+V116+Z116+AD116+AH116+AL116+AP116+AT116+AX116</f>
        <v>2200</v>
      </c>
      <c r="G116" s="172">
        <f>K116+O116+S116+W116+AA116+AE116+AI116+AM116+AQ116+AU116+AY116</f>
        <v>39893</v>
      </c>
      <c r="H116" s="172">
        <f>L116+P116+T116+X116+AB116+AF116+AJ116+AN116+AR116+AV116+AZ116</f>
        <v>2490</v>
      </c>
      <c r="I116" s="173">
        <f>M116+Q116+U116+Y116+AC116+AG116+AK116+AO116+AS116+AW116+BA116</f>
        <v>50269.8</v>
      </c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>
        <v>1000</v>
      </c>
      <c r="U116" s="173">
        <v>19500</v>
      </c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>
        <v>490</v>
      </c>
      <c r="AG116" s="173">
        <v>11769.8</v>
      </c>
      <c r="AH116" s="173"/>
      <c r="AI116" s="173"/>
      <c r="AJ116" s="173"/>
      <c r="AK116" s="173"/>
      <c r="AL116" s="173">
        <v>2200</v>
      </c>
      <c r="AM116" s="173">
        <v>39893</v>
      </c>
      <c r="AN116" s="173">
        <v>1000</v>
      </c>
      <c r="AO116" s="173">
        <v>19000</v>
      </c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</row>
    <row r="117" spans="1:53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173">
        <f>J117+N117+R117+V117+Z117+AD117+AH117+AL117+AP117+AT117+AX117</f>
        <v>1000</v>
      </c>
      <c r="G117" s="172">
        <f>K117+O117+S117+W117+AA117+AE117+AI117+AM117+AQ117+AU117+AY117</f>
        <v>95950</v>
      </c>
      <c r="H117" s="172">
        <f>L117+P117+T117+X117+AB117+AF117+AJ117+AN117+AR117+AV117+AZ117</f>
        <v>4490</v>
      </c>
      <c r="I117" s="173">
        <f>M117+Q117+U117+Y117+AC117+AG117+AK117+AO117+AS117+AW117+BA117</f>
        <v>368973.5</v>
      </c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>
        <v>550</v>
      </c>
      <c r="AE117" s="173">
        <v>59950</v>
      </c>
      <c r="AF117" s="173">
        <v>490</v>
      </c>
      <c r="AG117" s="173">
        <v>46133.5</v>
      </c>
      <c r="AH117" s="173"/>
      <c r="AI117" s="173"/>
      <c r="AJ117" s="173">
        <v>4000</v>
      </c>
      <c r="AK117" s="173">
        <v>322840</v>
      </c>
      <c r="AL117" s="173">
        <v>450</v>
      </c>
      <c r="AM117" s="173">
        <v>36000</v>
      </c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</row>
    <row r="118" spans="1:53" ht="15.75" x14ac:dyDescent="0.25">
      <c r="A118" s="296"/>
      <c r="B118" s="5" t="s">
        <v>206</v>
      </c>
      <c r="C118" s="6" t="s">
        <v>207</v>
      </c>
      <c r="D118" s="13" t="s">
        <v>200</v>
      </c>
      <c r="E118" s="27" t="s">
        <v>10</v>
      </c>
      <c r="F118" s="173">
        <f>J118+N118+R118+V118+Z118+AD118+AH118+AL118+AP118+AT118+AX118</f>
        <v>0</v>
      </c>
      <c r="G118" s="172">
        <f>K118+O118+S118+W118+AA118+AE118+AI118+AM118+AQ118+AU118+AY118</f>
        <v>0</v>
      </c>
      <c r="H118" s="172">
        <f>L118+P118+T118+X118+AB118+AF118+AJ118+AN118+AR118+AV118+AZ118</f>
        <v>0</v>
      </c>
      <c r="I118" s="173">
        <f>M118+Q118+U118+Y118+AC118+AG118+AK118+AO118+AS118+AW118+BA118</f>
        <v>0</v>
      </c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</row>
    <row r="119" spans="1:53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173">
        <f>J119+N119+R119+V119+Z119+AD119+AH119+AL119+AP119+AT119+AX119</f>
        <v>1080</v>
      </c>
      <c r="G119" s="172">
        <f>K119+O119+S119+W119+AA119+AE119+AI119+AM119+AQ119+AU119+AY119</f>
        <v>32400</v>
      </c>
      <c r="H119" s="172">
        <f>L119+P119+T119+X119+AB119+AF119+AJ119+AN119+AR119+AV119+AZ119</f>
        <v>225</v>
      </c>
      <c r="I119" s="173">
        <f>M119+Q119+U119+Y119+AC119+AG119+AK119+AO119+AS119+AW119+BA119</f>
        <v>25296</v>
      </c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>
        <v>1080</v>
      </c>
      <c r="AU119" s="173">
        <v>32400</v>
      </c>
      <c r="AV119" s="173">
        <v>225</v>
      </c>
      <c r="AW119" s="173">
        <v>25296</v>
      </c>
      <c r="AX119" s="173"/>
      <c r="AY119" s="173"/>
      <c r="AZ119" s="173"/>
      <c r="BA119" s="173"/>
    </row>
    <row r="120" spans="1:53" ht="15.75" x14ac:dyDescent="0.25">
      <c r="A120" s="296"/>
      <c r="B120" s="5" t="s">
        <v>210</v>
      </c>
      <c r="C120" s="6" t="s">
        <v>211</v>
      </c>
      <c r="D120" s="13" t="s">
        <v>200</v>
      </c>
      <c r="E120" s="27" t="s">
        <v>10</v>
      </c>
      <c r="F120" s="173">
        <f>J120+N120+R120+V120+Z120+AD120+AH120+AL120+AP120+AT120+AX120</f>
        <v>59554</v>
      </c>
      <c r="G120" s="172">
        <f>K120+O120+S120+W120+AA120+AE120+AI120+AM120+AQ120+AU120+AY120</f>
        <v>1272000.8999999999</v>
      </c>
      <c r="H120" s="172">
        <f>L120+P120+T120+X120+AB120+AF120+AJ120+AN120+AR120+AV120+AZ120</f>
        <v>31250</v>
      </c>
      <c r="I120" s="173">
        <f>M120+Q120+U120+Y120+AC120+AG120+AK120+AO120+AS120+AW120+BA120</f>
        <v>615254</v>
      </c>
      <c r="J120" s="173">
        <v>8900</v>
      </c>
      <c r="K120" s="173">
        <v>169100</v>
      </c>
      <c r="L120" s="173">
        <v>5000</v>
      </c>
      <c r="M120" s="173">
        <v>102500</v>
      </c>
      <c r="N120" s="173"/>
      <c r="O120" s="173"/>
      <c r="P120" s="173">
        <v>500</v>
      </c>
      <c r="Q120" s="173">
        <v>10500</v>
      </c>
      <c r="R120" s="173">
        <v>23520</v>
      </c>
      <c r="S120" s="173">
        <v>499454</v>
      </c>
      <c r="T120" s="173">
        <v>13400</v>
      </c>
      <c r="U120" s="173">
        <v>249240</v>
      </c>
      <c r="V120" s="173">
        <v>2230</v>
      </c>
      <c r="W120" s="173">
        <v>49617.5</v>
      </c>
      <c r="X120" s="173">
        <v>200</v>
      </c>
      <c r="Y120" s="173">
        <v>3922</v>
      </c>
      <c r="Z120" s="173">
        <v>3474</v>
      </c>
      <c r="AA120" s="173">
        <v>77609</v>
      </c>
      <c r="AB120" s="173">
        <v>3000</v>
      </c>
      <c r="AC120" s="173">
        <v>69000</v>
      </c>
      <c r="AD120" s="173">
        <v>7590</v>
      </c>
      <c r="AE120" s="173">
        <v>162881.4</v>
      </c>
      <c r="AF120" s="173">
        <v>650</v>
      </c>
      <c r="AG120" s="173">
        <v>11622</v>
      </c>
      <c r="AH120" s="173">
        <v>3000</v>
      </c>
      <c r="AI120" s="173">
        <v>62910</v>
      </c>
      <c r="AJ120" s="173">
        <v>4000</v>
      </c>
      <c r="AK120" s="173">
        <v>68000</v>
      </c>
      <c r="AL120" s="173">
        <v>5735</v>
      </c>
      <c r="AM120" s="173">
        <v>136780</v>
      </c>
      <c r="AN120" s="173">
        <v>3000</v>
      </c>
      <c r="AO120" s="173">
        <v>67470</v>
      </c>
      <c r="AP120" s="173">
        <v>3355</v>
      </c>
      <c r="AQ120" s="173">
        <v>73810</v>
      </c>
      <c r="AR120" s="173">
        <v>1500</v>
      </c>
      <c r="AS120" s="173">
        <v>33000</v>
      </c>
      <c r="AT120" s="173"/>
      <c r="AU120" s="173"/>
      <c r="AV120" s="173"/>
      <c r="AW120" s="173"/>
      <c r="AX120" s="173">
        <v>1750</v>
      </c>
      <c r="AY120" s="173">
        <v>39839</v>
      </c>
      <c r="AZ120" s="173"/>
      <c r="BA120" s="173"/>
    </row>
    <row r="121" spans="1:53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173">
        <f>J121+N121+R121+V121+Z121+AD121+AH121+AL121+AP121+AT121+AX121</f>
        <v>0</v>
      </c>
      <c r="G121" s="172">
        <f>K121+O121+S121+W121+AA121+AE121+AI121+AM121+AQ121+AU121+AY121</f>
        <v>0</v>
      </c>
      <c r="H121" s="172">
        <f>L121+P121+T121+X121+AB121+AF121+AJ121+AN121+AR121+AV121+AZ121</f>
        <v>0</v>
      </c>
      <c r="I121" s="173">
        <f>M121+Q121+U121+Y121+AC121+AG121+AK121+AO121+AS121+AW121+BA121</f>
        <v>0</v>
      </c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</row>
    <row r="122" spans="1:53" ht="15.75" x14ac:dyDescent="0.25">
      <c r="A122" s="296"/>
      <c r="B122" s="5" t="s">
        <v>215</v>
      </c>
      <c r="C122" s="6" t="s">
        <v>216</v>
      </c>
      <c r="D122" s="6" t="s">
        <v>214</v>
      </c>
      <c r="E122" s="27" t="s">
        <v>10</v>
      </c>
      <c r="F122" s="173">
        <f>J122+N122+R122+V122+Z122+AD122+AH122+AL122+AP122+AT122+AX122</f>
        <v>16848</v>
      </c>
      <c r="G122" s="172">
        <f>K122+O122+S122+W122+AA122+AE122+AI122+AM122+AQ122+AU122+AY122</f>
        <v>388099.13</v>
      </c>
      <c r="H122" s="172">
        <f>L122+P122+T122+X122+AB122+AF122+AJ122+AN122+AR122+AV122+AZ122</f>
        <v>3438</v>
      </c>
      <c r="I122" s="173">
        <f>M122+Q122+U122+Y122+AC122+AG122+AK122+AO122+AS122+AW122+BA122</f>
        <v>154584</v>
      </c>
      <c r="J122" s="173"/>
      <c r="K122" s="173"/>
      <c r="L122" s="173">
        <v>500</v>
      </c>
      <c r="M122" s="173">
        <v>11420</v>
      </c>
      <c r="N122" s="173"/>
      <c r="O122" s="173"/>
      <c r="P122" s="173"/>
      <c r="Q122" s="173"/>
      <c r="R122" s="173">
        <v>9530</v>
      </c>
      <c r="S122" s="173">
        <v>238250</v>
      </c>
      <c r="T122" s="173">
        <v>1638</v>
      </c>
      <c r="U122" s="173">
        <v>32760</v>
      </c>
      <c r="V122" s="173">
        <v>1050</v>
      </c>
      <c r="W122" s="173">
        <v>35259.129999999997</v>
      </c>
      <c r="X122" s="173">
        <v>500</v>
      </c>
      <c r="Y122" s="173">
        <v>92500</v>
      </c>
      <c r="Z122" s="173"/>
      <c r="AA122" s="173"/>
      <c r="AB122" s="173"/>
      <c r="AC122" s="173"/>
      <c r="AD122" s="173">
        <v>520</v>
      </c>
      <c r="AE122" s="173">
        <v>10140</v>
      </c>
      <c r="AF122" s="173">
        <v>100</v>
      </c>
      <c r="AG122" s="173">
        <v>2284</v>
      </c>
      <c r="AH122" s="173"/>
      <c r="AI122" s="173"/>
      <c r="AJ122" s="173"/>
      <c r="AK122" s="173"/>
      <c r="AL122" s="173">
        <v>4788</v>
      </c>
      <c r="AM122" s="173">
        <v>83790</v>
      </c>
      <c r="AN122" s="173"/>
      <c r="AO122" s="173"/>
      <c r="AP122" s="173">
        <v>960</v>
      </c>
      <c r="AQ122" s="173">
        <v>20660</v>
      </c>
      <c r="AR122" s="173">
        <v>200</v>
      </c>
      <c r="AS122" s="173">
        <v>4200</v>
      </c>
      <c r="AT122" s="173"/>
      <c r="AU122" s="173"/>
      <c r="AV122" s="173">
        <v>500</v>
      </c>
      <c r="AW122" s="173">
        <v>11420</v>
      </c>
      <c r="AX122" s="173"/>
      <c r="AY122" s="173"/>
      <c r="AZ122" s="173"/>
      <c r="BA122" s="173"/>
    </row>
    <row r="123" spans="1:53" ht="15.75" x14ac:dyDescent="0.25">
      <c r="A123" s="296"/>
      <c r="B123" s="5" t="s">
        <v>215</v>
      </c>
      <c r="C123" s="6" t="s">
        <v>150</v>
      </c>
      <c r="D123" s="6" t="s">
        <v>214</v>
      </c>
      <c r="E123" s="33" t="s">
        <v>18</v>
      </c>
      <c r="F123" s="173">
        <f>J123+N123+R123+V123+Z123+AD123+AH123+AL123+AP123+AT123+AX123</f>
        <v>510</v>
      </c>
      <c r="G123" s="172">
        <f>K123+O123+S123+W123+AA123+AE123+AI123+AM123+AQ123+AU123+AY123</f>
        <v>1881.6</v>
      </c>
      <c r="H123" s="172">
        <f>L123+P123+T123+X123+AB123+AF123+AJ123+AN123+AR123+AV123+AZ123</f>
        <v>1430</v>
      </c>
      <c r="I123" s="173">
        <f>M123+Q123+U123+Y123+AC123+AG123+AK123+AO123+AS123+AW123+BA123</f>
        <v>6820</v>
      </c>
      <c r="J123" s="173"/>
      <c r="K123" s="173"/>
      <c r="L123" s="173"/>
      <c r="M123" s="173"/>
      <c r="N123" s="173"/>
      <c r="O123" s="173"/>
      <c r="P123" s="173"/>
      <c r="Q123" s="173"/>
      <c r="R123" s="173">
        <v>270</v>
      </c>
      <c r="S123" s="173">
        <v>1044</v>
      </c>
      <c r="T123" s="173">
        <v>1400</v>
      </c>
      <c r="U123" s="173">
        <v>5320</v>
      </c>
      <c r="V123" s="173">
        <v>240</v>
      </c>
      <c r="W123" s="173">
        <v>837.6</v>
      </c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>
        <v>30</v>
      </c>
      <c r="BA123" s="173">
        <v>1500</v>
      </c>
    </row>
    <row r="124" spans="1:53" ht="15.75" x14ac:dyDescent="0.25">
      <c r="A124" s="296"/>
      <c r="B124" s="5" t="s">
        <v>215</v>
      </c>
      <c r="C124" s="6" t="s">
        <v>217</v>
      </c>
      <c r="D124" s="6" t="s">
        <v>214</v>
      </c>
      <c r="E124" s="33" t="s">
        <v>18</v>
      </c>
      <c r="F124" s="173">
        <f>J124+N124+R124+V124+Z124+AD124+AH124+AL124+AP124+AT124+AX124</f>
        <v>250</v>
      </c>
      <c r="G124" s="172">
        <f>K124+O124+S124+W124+AA124+AE124+AI124+AM124+AQ124+AU124+AY124</f>
        <v>550</v>
      </c>
      <c r="H124" s="172">
        <f>L124+P124+T124+X124+AB124+AF124+AJ124+AN124+AR124+AV124+AZ124</f>
        <v>0</v>
      </c>
      <c r="I124" s="173">
        <f>M124+Q124+U124+Y124+AC124+AG124+AK124+AO124+AS124+AW124+BA124</f>
        <v>0</v>
      </c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>
        <v>250</v>
      </c>
      <c r="W124" s="173">
        <v>550</v>
      </c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</row>
    <row r="125" spans="1:53" ht="15.75" x14ac:dyDescent="0.25">
      <c r="A125" s="296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173">
        <f>J125+N125+R125+V125+Z125+AD125+AH125+AL125+AP125+AT125+AX125</f>
        <v>0</v>
      </c>
      <c r="G125" s="172">
        <f>K125+O125+S125+W125+AA125+AE125+AI125+AM125+AQ125+AU125+AY125</f>
        <v>0</v>
      </c>
      <c r="H125" s="172">
        <f>L125+P125+T125+X125+AB125+AF125+AJ125+AN125+AR125+AV125+AZ125</f>
        <v>0</v>
      </c>
      <c r="I125" s="173">
        <f>M125+Q125+U125+Y125+AC125+AG125+AK125+AO125+AS125+AW125+BA125</f>
        <v>0</v>
      </c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</row>
    <row r="126" spans="1:53" ht="15.75" x14ac:dyDescent="0.25">
      <c r="A126" s="296"/>
      <c r="B126" s="5" t="s">
        <v>221</v>
      </c>
      <c r="C126" s="6" t="s">
        <v>222</v>
      </c>
      <c r="D126" s="6" t="s">
        <v>51</v>
      </c>
      <c r="E126" s="27" t="s">
        <v>220</v>
      </c>
      <c r="F126" s="173">
        <f>J126+N126+R126+V126+Z126+AD126+AH126+AL126+AP126+AT126+AX126</f>
        <v>8230</v>
      </c>
      <c r="G126" s="172">
        <f>K126+O126+S126+W126+AA126+AE126+AI126+AM126+AQ126+AU126+AY126</f>
        <v>2044950</v>
      </c>
      <c r="H126" s="172">
        <f>L126+P126+T126+X126+AB126+AF126+AJ126+AN126+AR126+AV126+AZ126</f>
        <v>5700</v>
      </c>
      <c r="I126" s="173">
        <f>M126+Q126+U126+Y126+AC126+AG126+AK126+AO126+AS126+AW126+BA126</f>
        <v>1221027</v>
      </c>
      <c r="J126" s="173"/>
      <c r="K126" s="173"/>
      <c r="L126" s="173"/>
      <c r="M126" s="173"/>
      <c r="N126" s="173"/>
      <c r="O126" s="173"/>
      <c r="P126" s="173"/>
      <c r="Q126" s="173"/>
      <c r="R126" s="173">
        <v>6000</v>
      </c>
      <c r="S126" s="173">
        <v>1409400</v>
      </c>
      <c r="T126" s="173">
        <v>4000</v>
      </c>
      <c r="U126" s="173">
        <v>876000</v>
      </c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>
        <v>1400</v>
      </c>
      <c r="AG126" s="173">
        <v>268800</v>
      </c>
      <c r="AH126" s="173"/>
      <c r="AI126" s="173"/>
      <c r="AJ126" s="173"/>
      <c r="AK126" s="173"/>
      <c r="AL126" s="173">
        <v>2230</v>
      </c>
      <c r="AM126" s="173">
        <v>635550</v>
      </c>
      <c r="AN126" s="173">
        <v>300</v>
      </c>
      <c r="AO126" s="173">
        <v>76227</v>
      </c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</row>
    <row r="127" spans="1:53" ht="15.75" x14ac:dyDescent="0.25">
      <c r="A127" s="296"/>
      <c r="B127" s="5" t="s">
        <v>221</v>
      </c>
      <c r="C127" s="6" t="s">
        <v>223</v>
      </c>
      <c r="D127" s="6" t="s">
        <v>51</v>
      </c>
      <c r="E127" s="27" t="s">
        <v>220</v>
      </c>
      <c r="F127" s="173">
        <f>J127+N127+R127+V127+Z127+AD127+AH127+AL127+AP127+AT127+AX127</f>
        <v>0</v>
      </c>
      <c r="G127" s="172">
        <f>K127+O127+S127+W127+AA127+AE127+AI127+AM127+AQ127+AU127+AY127</f>
        <v>0</v>
      </c>
      <c r="H127" s="172">
        <f>L127+P127+T127+X127+AB127+AF127+AJ127+AN127+AR127+AV127+AZ127</f>
        <v>440</v>
      </c>
      <c r="I127" s="173">
        <f>M127+Q127+U127+Y127+AC127+AG127+AK127+AO127+AS127+AW127+BA127</f>
        <v>129600</v>
      </c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>
        <v>300</v>
      </c>
      <c r="U127" s="173">
        <v>85500</v>
      </c>
      <c r="V127" s="173">
        <v>0</v>
      </c>
      <c r="W127" s="173">
        <v>0</v>
      </c>
      <c r="X127" s="173">
        <v>140</v>
      </c>
      <c r="Y127" s="173">
        <v>44100</v>
      </c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</row>
    <row r="128" spans="1:53" ht="15.75" x14ac:dyDescent="0.25">
      <c r="A128" s="296"/>
      <c r="B128" s="5" t="s">
        <v>221</v>
      </c>
      <c r="C128" s="6" t="s">
        <v>224</v>
      </c>
      <c r="D128" s="6" t="s">
        <v>51</v>
      </c>
      <c r="E128" s="27" t="s">
        <v>220</v>
      </c>
      <c r="F128" s="173">
        <f>J128+N128+R128+V128+Z128+AD128+AH128+AL128+AP128+AT128+AX128</f>
        <v>0</v>
      </c>
      <c r="G128" s="172">
        <f>K128+O128+S128+W128+AA128+AE128+AI128+AM128+AQ128+AU128+AY128</f>
        <v>0</v>
      </c>
      <c r="H128" s="172">
        <f>L128+P128+T128+X128+AB128+AF128+AJ128+AN128+AR128+AV128+AZ128</f>
        <v>0</v>
      </c>
      <c r="I128" s="173">
        <f>M128+Q128+U128+Y128+AC128+AG128+AK128+AO128+AS128+AW128+BA128</f>
        <v>0</v>
      </c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</row>
    <row r="129" spans="1:53" ht="15.75" x14ac:dyDescent="0.25">
      <c r="A129" s="296"/>
      <c r="B129" s="5" t="s">
        <v>221</v>
      </c>
      <c r="C129" s="6" t="s">
        <v>225</v>
      </c>
      <c r="D129" s="6" t="s">
        <v>51</v>
      </c>
      <c r="E129" s="27" t="s">
        <v>220</v>
      </c>
      <c r="F129" s="173">
        <f>J129+N129+R129+V129+Z129+AD129+AH129+AL129+AP129+AT129+AX129</f>
        <v>0</v>
      </c>
      <c r="G129" s="172">
        <f>K129+O129+S129+W129+AA129+AE129+AI129+AM129+AQ129+AU129+AY129</f>
        <v>0</v>
      </c>
      <c r="H129" s="172">
        <f>L129+P129+T129+X129+AB129+AF129+AJ129+AN129+AR129+AV129+AZ129</f>
        <v>0</v>
      </c>
      <c r="I129" s="173">
        <f>M129+Q129+U129+Y129+AC129+AG129+AK129+AO129+AS129+AW129+BA129</f>
        <v>0</v>
      </c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</row>
    <row r="130" spans="1:53" ht="15.75" x14ac:dyDescent="0.25">
      <c r="A130" s="296"/>
      <c r="B130" s="5" t="s">
        <v>221</v>
      </c>
      <c r="C130" s="6" t="s">
        <v>226</v>
      </c>
      <c r="D130" s="6" t="s">
        <v>51</v>
      </c>
      <c r="E130" s="27" t="s">
        <v>220</v>
      </c>
      <c r="F130" s="173">
        <f>J130+N130+R130+V130+Z130+AD130+AH130+AL130+AP130+AT130+AX130</f>
        <v>0</v>
      </c>
      <c r="G130" s="172">
        <f>K130+O130+S130+W130+AA130+AE130+AI130+AM130+AQ130+AU130+AY130</f>
        <v>0</v>
      </c>
      <c r="H130" s="172">
        <f>L130+P130+T130+X130+AB130+AF130+AJ130+AN130+AR130+AV130+AZ130</f>
        <v>0</v>
      </c>
      <c r="I130" s="173">
        <f>M130+Q130+U130+Y130+AC130+AG130+AK130+AO130+AS130+AW130+BA130</f>
        <v>0</v>
      </c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</row>
    <row r="131" spans="1:53" ht="15.75" x14ac:dyDescent="0.25">
      <c r="A131" s="296"/>
      <c r="B131" s="5" t="s">
        <v>221</v>
      </c>
      <c r="C131" s="6" t="s">
        <v>227</v>
      </c>
      <c r="D131" s="6" t="s">
        <v>51</v>
      </c>
      <c r="E131" s="27" t="s">
        <v>220</v>
      </c>
      <c r="F131" s="173">
        <f>J131+N131+R131+V131+Z131+AD131+AH131+AL131+AP131+AT131+AX131</f>
        <v>0</v>
      </c>
      <c r="G131" s="172">
        <f>K131+O131+S131+W131+AA131+AE131+AI131+AM131+AQ131+AU131+AY131</f>
        <v>0</v>
      </c>
      <c r="H131" s="172">
        <f>L131+P131+T131+X131+AB131+AF131+AJ131+AN131+AR131+AV131+AZ131</f>
        <v>0</v>
      </c>
      <c r="I131" s="173">
        <f>M131+Q131+U131+Y131+AC131+AG131+AK131+AO131+AS131+AW131+BA131</f>
        <v>0</v>
      </c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</row>
    <row r="132" spans="1:53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173">
        <f>J132+N132+R132+V132+Z132+AD132+AH132+AL132+AP132+AT132+AX132</f>
        <v>8865</v>
      </c>
      <c r="G132" s="172">
        <f>K132+O132+S132+W132+AA132+AE132+AI132+AM132+AQ132+AU132+AY132</f>
        <v>226572.6</v>
      </c>
      <c r="H132" s="172">
        <f>L132+P132+T132+X132+AB132+AF132+AJ132+AN132+AR132+AV132+AZ132</f>
        <v>1713</v>
      </c>
      <c r="I132" s="173">
        <f>M132+Q132+U132+Y132+AC132+AG132+AK132+AO132+AS132+AW132+BA132</f>
        <v>33208.53</v>
      </c>
      <c r="J132" s="173">
        <v>180</v>
      </c>
      <c r="K132" s="173">
        <v>1980</v>
      </c>
      <c r="L132" s="173">
        <v>500</v>
      </c>
      <c r="M132" s="173">
        <v>7300</v>
      </c>
      <c r="N132" s="173"/>
      <c r="O132" s="173"/>
      <c r="P132" s="173"/>
      <c r="Q132" s="173"/>
      <c r="R132" s="173">
        <v>4810</v>
      </c>
      <c r="S132" s="173">
        <v>119226</v>
      </c>
      <c r="T132" s="173">
        <v>200</v>
      </c>
      <c r="U132" s="173">
        <v>5600</v>
      </c>
      <c r="V132" s="173">
        <v>1320</v>
      </c>
      <c r="W132" s="173">
        <v>32894.400000000001</v>
      </c>
      <c r="X132" s="173">
        <v>3</v>
      </c>
      <c r="Y132" s="173">
        <v>55.83</v>
      </c>
      <c r="Z132" s="173"/>
      <c r="AA132" s="173"/>
      <c r="AB132" s="173"/>
      <c r="AC132" s="173"/>
      <c r="AD132" s="173">
        <v>60</v>
      </c>
      <c r="AE132" s="173">
        <v>772.2</v>
      </c>
      <c r="AF132" s="173">
        <v>10</v>
      </c>
      <c r="AG132" s="173">
        <v>124.7</v>
      </c>
      <c r="AH132" s="173">
        <v>500</v>
      </c>
      <c r="AI132" s="173">
        <v>14940</v>
      </c>
      <c r="AJ132" s="173">
        <v>100</v>
      </c>
      <c r="AK132" s="173">
        <v>828</v>
      </c>
      <c r="AL132" s="173">
        <v>1775</v>
      </c>
      <c r="AM132" s="173">
        <v>53250</v>
      </c>
      <c r="AN132" s="173">
        <v>400</v>
      </c>
      <c r="AO132" s="173">
        <v>12000</v>
      </c>
      <c r="AP132" s="173">
        <v>40</v>
      </c>
      <c r="AQ132" s="173">
        <v>1530</v>
      </c>
      <c r="AR132" s="173"/>
      <c r="AS132" s="173"/>
      <c r="AT132" s="173">
        <v>180</v>
      </c>
      <c r="AU132" s="173">
        <v>1980</v>
      </c>
      <c r="AV132" s="173">
        <v>500</v>
      </c>
      <c r="AW132" s="173">
        <v>7300</v>
      </c>
      <c r="AX132" s="173"/>
      <c r="AY132" s="173"/>
      <c r="AZ132" s="173"/>
      <c r="BA132" s="173"/>
    </row>
    <row r="133" spans="1:53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173">
        <f>J133+N133+R133+V133+Z133+AD133+AH133+AL133+AP133+AT133+AX133</f>
        <v>0</v>
      </c>
      <c r="G133" s="172">
        <f>K133+O133+S133+W133+AA133+AE133+AI133+AM133+AQ133+AU133+AY133</f>
        <v>0</v>
      </c>
      <c r="H133" s="172">
        <f>L133+P133+T133+X133+AB133+AF133+AJ133+AN133+AR133+AV133+AZ133</f>
        <v>0</v>
      </c>
      <c r="I133" s="173">
        <f>M133+Q133+U133+Y133+AC133+AG133+AK133+AO133+AS133+AW133+BA133</f>
        <v>0</v>
      </c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</row>
    <row r="134" spans="1:53" ht="15.75" x14ac:dyDescent="0.25">
      <c r="A134" s="296"/>
      <c r="B134" s="5" t="s">
        <v>231</v>
      </c>
      <c r="C134" s="6" t="s">
        <v>233</v>
      </c>
      <c r="D134" s="6" t="s">
        <v>51</v>
      </c>
      <c r="E134" s="27" t="s">
        <v>220</v>
      </c>
      <c r="F134" s="173">
        <f>J134+N134+R134+V134+Z134+AD134+AH134+AL134+AP134+AT134+AX134</f>
        <v>0</v>
      </c>
      <c r="G134" s="172">
        <f>K134+O134+S134+W134+AA134+AE134+AI134+AM134+AQ134+AU134+AY134</f>
        <v>0</v>
      </c>
      <c r="H134" s="172">
        <f>L134+P134+T134+X134+AB134+AF134+AJ134+AN134+AR134+AV134+AZ134</f>
        <v>0</v>
      </c>
      <c r="I134" s="173">
        <f>M134+Q134+U134+Y134+AC134+AG134+AK134+AO134+AS134+AW134+BA134</f>
        <v>0</v>
      </c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</row>
    <row r="135" spans="1:53" ht="15.75" x14ac:dyDescent="0.25">
      <c r="A135" s="296"/>
      <c r="B135" s="5" t="s">
        <v>231</v>
      </c>
      <c r="C135" s="6" t="s">
        <v>234</v>
      </c>
      <c r="D135" s="6" t="s">
        <v>51</v>
      </c>
      <c r="E135" s="27" t="s">
        <v>220</v>
      </c>
      <c r="F135" s="173">
        <f>J135+N135+R135+V135+Z135+AD135+AH135+AL135+AP135+AT135+AX135</f>
        <v>0</v>
      </c>
      <c r="G135" s="172">
        <f>K135+O135+S135+W135+AA135+AE135+AI135+AM135+AQ135+AU135+AY135</f>
        <v>0</v>
      </c>
      <c r="H135" s="172">
        <f>L135+P135+T135+X135+AB135+AF135+AJ135+AN135+AR135+AV135+AZ135</f>
        <v>0</v>
      </c>
      <c r="I135" s="173">
        <f>M135+Q135+U135+Y135+AC135+AG135+AK135+AO135+AS135+AW135+BA135</f>
        <v>0</v>
      </c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</row>
    <row r="136" spans="1:53" ht="15.75" x14ac:dyDescent="0.25">
      <c r="A136" s="296"/>
      <c r="B136" s="5" t="s">
        <v>235</v>
      </c>
      <c r="C136" s="6" t="s">
        <v>236</v>
      </c>
      <c r="D136" s="6" t="s">
        <v>51</v>
      </c>
      <c r="E136" s="27" t="s">
        <v>220</v>
      </c>
      <c r="F136" s="173">
        <f>J136+N136+R136+V136+Z136+AD136+AH136+AL136+AP136+AT136+AX136</f>
        <v>0</v>
      </c>
      <c r="G136" s="172">
        <f>K136+O136+S136+W136+AA136+AE136+AI136+AM136+AQ136+AU136+AY136</f>
        <v>0</v>
      </c>
      <c r="H136" s="172">
        <f>L136+P136+T136+X136+AB136+AF136+AJ136+AN136+AR136+AV136+AZ136</f>
        <v>0</v>
      </c>
      <c r="I136" s="173">
        <f>M136+Q136+U136+Y136+AC136+AG136+AK136+AO136+AS136+AW136+BA136</f>
        <v>0</v>
      </c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</row>
    <row r="137" spans="1:53" ht="15.75" x14ac:dyDescent="0.25">
      <c r="A137" s="296"/>
      <c r="B137" s="5" t="s">
        <v>231</v>
      </c>
      <c r="C137" s="6" t="s">
        <v>237</v>
      </c>
      <c r="D137" s="6" t="s">
        <v>51</v>
      </c>
      <c r="E137" s="27" t="s">
        <v>220</v>
      </c>
      <c r="F137" s="173">
        <f>J137+N137+R137+V137+Z137+AD137+AH137+AL137+AP137+AT137+AX137</f>
        <v>0</v>
      </c>
      <c r="G137" s="172">
        <f>K137+O137+S137+W137+AA137+AE137+AI137+AM137+AQ137+AU137+AY137</f>
        <v>0</v>
      </c>
      <c r="H137" s="172">
        <f>L137+P137+T137+X137+AB137+AF137+AJ137+AN137+AR137+AV137+AZ137</f>
        <v>0</v>
      </c>
      <c r="I137" s="173">
        <f>M137+Q137+U137+Y137+AC137+AG137+AK137+AO137+AS137+AW137+BA137</f>
        <v>0</v>
      </c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</row>
    <row r="138" spans="1:53" ht="15.75" x14ac:dyDescent="0.25">
      <c r="A138" s="296"/>
      <c r="B138" s="5" t="s">
        <v>231</v>
      </c>
      <c r="C138" s="6" t="s">
        <v>238</v>
      </c>
      <c r="D138" s="6" t="s">
        <v>51</v>
      </c>
      <c r="E138" s="27" t="s">
        <v>220</v>
      </c>
      <c r="F138" s="173">
        <f>J138+N138+R138+V138+Z138+AD138+AH138+AL138+AP138+AT138+AX138</f>
        <v>0</v>
      </c>
      <c r="G138" s="172">
        <f>K138+O138+S138+W138+AA138+AE138+AI138+AM138+AQ138+AU138+AY138</f>
        <v>0</v>
      </c>
      <c r="H138" s="172">
        <f>L138+P138+T138+X138+AB138+AF138+AJ138+AN138+AR138+AV138+AZ138</f>
        <v>0</v>
      </c>
      <c r="I138" s="173">
        <f>M138+Q138+U138+Y138+AC138+AG138+AK138+AO138+AS138+AW138+BA138</f>
        <v>0</v>
      </c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</row>
    <row r="139" spans="1:53" ht="15.75" x14ac:dyDescent="0.25">
      <c r="A139" s="296"/>
      <c r="B139" s="5" t="s">
        <v>239</v>
      </c>
      <c r="C139" s="6" t="s">
        <v>240</v>
      </c>
      <c r="D139" s="6" t="s">
        <v>51</v>
      </c>
      <c r="E139" s="27" t="s">
        <v>220</v>
      </c>
      <c r="F139" s="173">
        <f>J139+N139+R139+V139+Z139+AD139+AH139+AL139+AP139+AT139+AX139</f>
        <v>0</v>
      </c>
      <c r="G139" s="172">
        <f>K139+O139+S139+W139+AA139+AE139+AI139+AM139+AQ139+AU139+AY139</f>
        <v>0</v>
      </c>
      <c r="H139" s="172">
        <f>L139+P139+T139+X139+AB139+AF139+AJ139+AN139+AR139+AV139+AZ139</f>
        <v>0</v>
      </c>
      <c r="I139" s="173">
        <f>M139+Q139+U139+Y139+AC139+AG139+AK139+AO139+AS139+AW139+BA139</f>
        <v>0</v>
      </c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</row>
    <row r="140" spans="1:53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173">
        <f>J140+N140+R140+V140+Z140+AD140+AH140+AL140+AP140+AT140+AX140</f>
        <v>0</v>
      </c>
      <c r="G140" s="172">
        <f>K140+O140+S140+W140+AA140+AE140+AI140+AM140+AQ140+AU140+AY140</f>
        <v>0</v>
      </c>
      <c r="H140" s="172">
        <f>L140+P140+T140+X140+AB140+AF140+AJ140+AN140+AR140+AV140+AZ140</f>
        <v>0</v>
      </c>
      <c r="I140" s="173">
        <f>M140+Q140+U140+Y140+AC140+AG140+AK140+AO140+AS140+AW140+BA140</f>
        <v>0</v>
      </c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</row>
    <row r="141" spans="1:53" ht="15.75" x14ac:dyDescent="0.25">
      <c r="A141" s="296"/>
      <c r="B141" s="8" t="s">
        <v>241</v>
      </c>
      <c r="C141" s="6" t="s">
        <v>243</v>
      </c>
      <c r="D141" s="6" t="s">
        <v>51</v>
      </c>
      <c r="E141" s="27" t="s">
        <v>220</v>
      </c>
      <c r="F141" s="173">
        <f>J141+N141+R141+V141+Z141+AD141+AH141+AL141+AP141+AT141+AX141</f>
        <v>0</v>
      </c>
      <c r="G141" s="172">
        <f>K141+O141+S141+W141+AA141+AE141+AI141+AM141+AQ141+AU141+AY141</f>
        <v>0</v>
      </c>
      <c r="H141" s="172">
        <f>L141+P141+T141+X141+AB141+AF141+AJ141+AN141+AR141+AV141+AZ141</f>
        <v>0</v>
      </c>
      <c r="I141" s="173">
        <f>M141+Q141+U141+Y141+AC141+AG141+AK141+AO141+AS141+AW141+BA141</f>
        <v>0</v>
      </c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</row>
    <row r="142" spans="1:53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173">
        <f>J142+N142+R142+V142+Z142+AD142+AH142+AL142+AP142+AT142+AX142</f>
        <v>237</v>
      </c>
      <c r="G142" s="172">
        <f>K142+O142+S142+W142+AA142+AE142+AI142+AM142+AQ142+AU142+AY142</f>
        <v>81565</v>
      </c>
      <c r="H142" s="172">
        <f>L142+P142+T142+X142+AB142+AF142+AJ142+AN142+AR142+AV142+AZ142</f>
        <v>150</v>
      </c>
      <c r="I142" s="173">
        <f>M142+Q142+U142+Y142+AC142+AG142+AK142+AO142+AS142+AW142+BA142</f>
        <v>51624</v>
      </c>
      <c r="J142" s="173"/>
      <c r="K142" s="173"/>
      <c r="L142" s="173"/>
      <c r="M142" s="173"/>
      <c r="N142" s="173">
        <v>237</v>
      </c>
      <c r="O142" s="173">
        <v>81565</v>
      </c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>
        <v>150</v>
      </c>
      <c r="AG142" s="173">
        <v>51624</v>
      </c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</row>
    <row r="143" spans="1:53" ht="15.75" x14ac:dyDescent="0.25">
      <c r="A143" s="314"/>
      <c r="B143" s="8" t="s">
        <v>244</v>
      </c>
      <c r="C143" s="41" t="s">
        <v>247</v>
      </c>
      <c r="D143" s="41" t="s">
        <v>246</v>
      </c>
      <c r="E143" s="29" t="s">
        <v>10</v>
      </c>
      <c r="F143" s="173">
        <f>J143+N143+R143+V143+Z143+AD143+AH143+AL143+AP143+AT143+AX143</f>
        <v>0</v>
      </c>
      <c r="G143" s="172">
        <f>K143+O143+S143+W143+AA143+AE143+AI143+AM143+AQ143+AU143+AY143</f>
        <v>0</v>
      </c>
      <c r="H143" s="172">
        <f>L143+P143+T143+X143+AB143+AF143+AJ143+AN143+AR143+AV143+AZ143</f>
        <v>0</v>
      </c>
      <c r="I143" s="173">
        <f>M143+Q143+U143+Y143+AC143+AG143+AK143+AO143+AS143+AW143+BA143</f>
        <v>0</v>
      </c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</row>
    <row r="144" spans="1:53" ht="15.75" x14ac:dyDescent="0.25">
      <c r="A144" s="314"/>
      <c r="B144" s="8" t="s">
        <v>244</v>
      </c>
      <c r="C144" s="41" t="s">
        <v>248</v>
      </c>
      <c r="D144" s="41" t="s">
        <v>246</v>
      </c>
      <c r="E144" s="29" t="s">
        <v>10</v>
      </c>
      <c r="F144" s="173">
        <f>J144+N144+R144+V144+Z144+AD144+AH144+AL144+AP144+AT144+AX144</f>
        <v>0</v>
      </c>
      <c r="G144" s="172">
        <f>K144+O144+S144+W144+AA144+AE144+AI144+AM144+AQ144+AU144+AY144</f>
        <v>0</v>
      </c>
      <c r="H144" s="172">
        <f>L144+P144+T144+X144+AB144+AF144+AJ144+AN144+AR144+AV144+AZ144</f>
        <v>0</v>
      </c>
      <c r="I144" s="173">
        <f>M144+Q144+U144+Y144+AC144+AG144+AK144+AO144+AS144+AW144+BA144</f>
        <v>0</v>
      </c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</row>
    <row r="145" spans="1:53" ht="15.75" x14ac:dyDescent="0.25">
      <c r="A145" s="314"/>
      <c r="B145" s="8" t="s">
        <v>244</v>
      </c>
      <c r="C145" s="41" t="s">
        <v>249</v>
      </c>
      <c r="D145" s="41" t="s">
        <v>246</v>
      </c>
      <c r="E145" s="33" t="s">
        <v>18</v>
      </c>
      <c r="F145" s="173">
        <f>J145+N145+R145+V145+Z145+AD145+AH145+AL145+AP145+AT145+AX145</f>
        <v>0</v>
      </c>
      <c r="G145" s="172">
        <f>K145+O145+S145+W145+AA145+AE145+AI145+AM145+AQ145+AU145+AY145</f>
        <v>0</v>
      </c>
      <c r="H145" s="172">
        <f>L145+P145+T145+X145+AB145+AF145+AJ145+AN145+AR145+AV145+AZ145</f>
        <v>0</v>
      </c>
      <c r="I145" s="173">
        <f>M145+Q145+U145+Y145+AC145+AG145+AK145+AO145+AS145+AW145+BA145</f>
        <v>0</v>
      </c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</row>
    <row r="146" spans="1:53" ht="15.75" x14ac:dyDescent="0.25">
      <c r="A146" s="314"/>
      <c r="B146" s="8" t="s">
        <v>244</v>
      </c>
      <c r="C146" s="41" t="s">
        <v>250</v>
      </c>
      <c r="D146" s="41" t="s">
        <v>246</v>
      </c>
      <c r="E146" s="33" t="s">
        <v>18</v>
      </c>
      <c r="F146" s="173">
        <f>J146+N146+R146+V146+Z146+AD146+AH146+AL146+AP146+AT146+AX146</f>
        <v>0</v>
      </c>
      <c r="G146" s="172">
        <f>K146+O146+S146+W146+AA146+AE146+AI146+AM146+AQ146+AU146+AY146</f>
        <v>0</v>
      </c>
      <c r="H146" s="172">
        <f>L146+P146+T146+X146+AB146+AF146+AJ146+AN146+AR146+AV146+AZ146</f>
        <v>0</v>
      </c>
      <c r="I146" s="173">
        <f>M146+Q146+U146+Y146+AC146+AG146+AK146+AO146+AS146+AW146+BA146</f>
        <v>0</v>
      </c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</row>
    <row r="147" spans="1:53" ht="15.75" x14ac:dyDescent="0.25">
      <c r="A147" s="314">
        <v>47</v>
      </c>
      <c r="B147" s="3" t="s">
        <v>251</v>
      </c>
      <c r="C147" s="31" t="s">
        <v>252</v>
      </c>
      <c r="D147" s="31" t="s">
        <v>62</v>
      </c>
      <c r="E147" s="33" t="s">
        <v>18</v>
      </c>
      <c r="F147" s="173">
        <f>J147+N147+R147+V147+Z147+AD147+AH147+AL147+AP147+AT147+AX147</f>
        <v>280</v>
      </c>
      <c r="G147" s="172">
        <f>K147+O147+S147+W147+AA147+AE147+AI147+AM147+AQ147+AU147+AY147</f>
        <v>4.5</v>
      </c>
      <c r="H147" s="172">
        <f>L147+P147+T147+X147+AB147+AF147+AJ147+AN147+AR147+AV147+AZ147</f>
        <v>60</v>
      </c>
      <c r="I147" s="173">
        <f>M147+Q147+U147+Y147+AC147+AG147+AK147+AO147+AS147+AW147+BA147</f>
        <v>270</v>
      </c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>
        <v>280</v>
      </c>
      <c r="AU147" s="173">
        <v>4.5</v>
      </c>
      <c r="AV147" s="173">
        <v>60</v>
      </c>
      <c r="AW147" s="173">
        <v>270</v>
      </c>
      <c r="AX147" s="173"/>
      <c r="AY147" s="173"/>
      <c r="AZ147" s="173"/>
      <c r="BA147" s="173"/>
    </row>
    <row r="148" spans="1:53" ht="15.75" x14ac:dyDescent="0.25">
      <c r="A148" s="314"/>
      <c r="B148" s="3" t="s">
        <v>253</v>
      </c>
      <c r="C148" s="41" t="s">
        <v>254</v>
      </c>
      <c r="D148" s="41" t="s">
        <v>62</v>
      </c>
      <c r="E148" s="35" t="s">
        <v>52</v>
      </c>
      <c r="F148" s="173">
        <f>J148+N148+R148+V148+Z148+AD148+AH148+AL148+AP148+AT148+AX148</f>
        <v>590</v>
      </c>
      <c r="G148" s="172">
        <f>K148+O148+S148+W148+AA148+AE148+AI148+AM148+AQ148+AU148+AY148</f>
        <v>5905.48</v>
      </c>
      <c r="H148" s="172">
        <f>L148+P148+T148+X148+AB148+AF148+AJ148+AN148+AR148+AV148+AZ148</f>
        <v>160</v>
      </c>
      <c r="I148" s="173">
        <f>M148+Q148+U148+Y148+AC148+AG148+AK148+AO148+AS148+AW148+BA148</f>
        <v>5010</v>
      </c>
      <c r="J148" s="173"/>
      <c r="K148" s="173"/>
      <c r="L148" s="173"/>
      <c r="M148" s="173"/>
      <c r="N148" s="173"/>
      <c r="O148" s="173"/>
      <c r="P148" s="173"/>
      <c r="Q148" s="173"/>
      <c r="R148" s="173">
        <v>228</v>
      </c>
      <c r="S148" s="173">
        <v>1140</v>
      </c>
      <c r="T148" s="173"/>
      <c r="U148" s="173"/>
      <c r="V148" s="173">
        <v>72</v>
      </c>
      <c r="W148" s="173">
        <v>918.48</v>
      </c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>
        <v>230</v>
      </c>
      <c r="AI148" s="173">
        <v>3427</v>
      </c>
      <c r="AJ148" s="173"/>
      <c r="AK148" s="173"/>
      <c r="AL148" s="173"/>
      <c r="AM148" s="173"/>
      <c r="AN148" s="173">
        <v>90</v>
      </c>
      <c r="AO148" s="173">
        <v>2100</v>
      </c>
      <c r="AP148" s="173"/>
      <c r="AQ148" s="173"/>
      <c r="AR148" s="173">
        <v>30</v>
      </c>
      <c r="AS148" s="173">
        <v>450</v>
      </c>
      <c r="AT148" s="173">
        <v>60</v>
      </c>
      <c r="AU148" s="173">
        <v>420</v>
      </c>
      <c r="AV148" s="173">
        <v>40</v>
      </c>
      <c r="AW148" s="173">
        <v>2460</v>
      </c>
      <c r="AX148" s="173"/>
      <c r="AY148" s="173"/>
      <c r="AZ148" s="173"/>
      <c r="BA148" s="173"/>
    </row>
    <row r="149" spans="1:53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173">
        <f>J149+N149+R149+V149+Z149+AD149+AH149+AL149+AP149+AT149+AX149</f>
        <v>0</v>
      </c>
      <c r="G149" s="172">
        <f>K149+O149+S149+W149+AA149+AE149+AI149+AM149+AQ149+AU149+AY149</f>
        <v>0</v>
      </c>
      <c r="H149" s="172">
        <f>L149+P149+T149+X149+AB149+AF149+AJ149+AN149+AR149+AV149+AZ149</f>
        <v>0</v>
      </c>
      <c r="I149" s="173">
        <f>M149+Q149+U149+Y149+AC149+AG149+AK149+AO149+AS149+AW149+BA149</f>
        <v>0</v>
      </c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</row>
    <row r="150" spans="1:53" ht="15.75" x14ac:dyDescent="0.25">
      <c r="A150" s="314"/>
      <c r="B150" s="31" t="s">
        <v>255</v>
      </c>
      <c r="C150" s="41" t="s">
        <v>258</v>
      </c>
      <c r="D150" s="41" t="s">
        <v>257</v>
      </c>
      <c r="E150" s="29" t="s">
        <v>509</v>
      </c>
      <c r="F150" s="173">
        <f>J150+N150+R150+V150+Z150+AD150+AH150+AL150+AP150+AT150+AX150</f>
        <v>0</v>
      </c>
      <c r="G150" s="172">
        <f>K150+O150+S150+W150+AA150+AE150+AI150+AM150+AQ150+AU150+AY150</f>
        <v>0</v>
      </c>
      <c r="H150" s="172">
        <f>L150+P150+T150+X150+AB150+AF150+AJ150+AN150+AR150+AV150+AZ150</f>
        <v>0</v>
      </c>
      <c r="I150" s="173">
        <f>M150+Q150+U150+Y150+AC150+AG150+AK150+AO150+AS150+AW150+BA150</f>
        <v>0</v>
      </c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</row>
    <row r="151" spans="1:53" ht="15.75" x14ac:dyDescent="0.25">
      <c r="A151" s="314"/>
      <c r="B151" s="31" t="s">
        <v>255</v>
      </c>
      <c r="C151" s="41" t="s">
        <v>259</v>
      </c>
      <c r="D151" s="41" t="s">
        <v>257</v>
      </c>
      <c r="E151" s="29" t="s">
        <v>509</v>
      </c>
      <c r="F151" s="173">
        <f>J151+N151+R151+V151+Z151+AD151+AH151+AL151+AP151+AT151+AX151</f>
        <v>0</v>
      </c>
      <c r="G151" s="172">
        <f>K151+O151+S151+W151+AA151+AE151+AI151+AM151+AQ151+AU151+AY151</f>
        <v>0</v>
      </c>
      <c r="H151" s="172">
        <f>L151+P151+T151+X151+AB151+AF151+AJ151+AN151+AR151+AV151+AZ151</f>
        <v>230</v>
      </c>
      <c r="I151" s="173">
        <f>M151+Q151+U151+Y151+AC151+AG151+AK151+AO151+AS151+AW151+BA151</f>
        <v>690</v>
      </c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>
        <v>230</v>
      </c>
      <c r="AG151" s="173">
        <v>690</v>
      </c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</row>
    <row r="152" spans="1:53" ht="15.75" x14ac:dyDescent="0.25">
      <c r="A152" s="314"/>
      <c r="B152" s="31" t="s">
        <v>255</v>
      </c>
      <c r="C152" s="41" t="s">
        <v>260</v>
      </c>
      <c r="D152" s="41" t="s">
        <v>257</v>
      </c>
      <c r="E152" s="29" t="s">
        <v>509</v>
      </c>
      <c r="F152" s="173">
        <f>J152+N152+R152+V152+Z152+AD152+AH152+AL152+AP152+AT152+AX152</f>
        <v>0</v>
      </c>
      <c r="G152" s="172">
        <f>K152+O152+S152+W152+AA152+AE152+AI152+AM152+AQ152+AU152+AY152</f>
        <v>0</v>
      </c>
      <c r="H152" s="172">
        <f>L152+P152+T152+X152+AB152+AF152+AJ152+AN152+AR152+AV152+AZ152</f>
        <v>0</v>
      </c>
      <c r="I152" s="173">
        <f>M152+Q152+U152+Y152+AC152+AG152+AK152+AO152+AS152+AW152+BA152</f>
        <v>0</v>
      </c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</row>
    <row r="153" spans="1:53" ht="15.75" x14ac:dyDescent="0.25">
      <c r="A153" s="314"/>
      <c r="B153" s="31" t="s">
        <v>255</v>
      </c>
      <c r="C153" s="41" t="s">
        <v>261</v>
      </c>
      <c r="D153" s="41" t="s">
        <v>257</v>
      </c>
      <c r="E153" s="29" t="s">
        <v>509</v>
      </c>
      <c r="F153" s="173">
        <f>J153+N153+R153+V153+Z153+AD153+AH153+AL153+AP153+AT153+AX153</f>
        <v>0</v>
      </c>
      <c r="G153" s="172">
        <f>K153+O153+S153+W153+AA153+AE153+AI153+AM153+AQ153+AU153+AY153</f>
        <v>0</v>
      </c>
      <c r="H153" s="172">
        <f>L153+P153+T153+X153+AB153+AF153+AJ153+AN153+AR153+AV153+AZ153</f>
        <v>0</v>
      </c>
      <c r="I153" s="173">
        <f>M153+Q153+U153+Y153+AC153+AG153+AK153+AO153+AS153+AW153+BA153</f>
        <v>0</v>
      </c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</row>
    <row r="154" spans="1:53" ht="15.75" x14ac:dyDescent="0.25">
      <c r="A154" s="314"/>
      <c r="B154" s="31" t="s">
        <v>255</v>
      </c>
      <c r="C154" s="41" t="s">
        <v>262</v>
      </c>
      <c r="D154" s="41" t="s">
        <v>257</v>
      </c>
      <c r="E154" s="29" t="s">
        <v>10</v>
      </c>
      <c r="F154" s="173">
        <f>J154+N154+R154+V154+Z154+AD154+AH154+AL154+AP154+AT154+AX154</f>
        <v>0</v>
      </c>
      <c r="G154" s="172">
        <f>K154+O154+S154+W154+AA154+AE154+AI154+AM154+AQ154+AU154+AY154</f>
        <v>0</v>
      </c>
      <c r="H154" s="172">
        <f>L154+P154+T154+X154+AB154+AF154+AJ154+AN154+AR154+AV154+AZ154</f>
        <v>0</v>
      </c>
      <c r="I154" s="173">
        <f>M154+Q154+U154+Y154+AC154+AG154+AK154+AO154+AS154+AW154+BA154</f>
        <v>0</v>
      </c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</row>
    <row r="155" spans="1:53" ht="15.75" x14ac:dyDescent="0.25">
      <c r="A155" s="314"/>
      <c r="B155" s="31" t="s">
        <v>255</v>
      </c>
      <c r="C155" s="41" t="s">
        <v>263</v>
      </c>
      <c r="D155" s="41" t="s">
        <v>257</v>
      </c>
      <c r="E155" s="33" t="s">
        <v>18</v>
      </c>
      <c r="F155" s="173">
        <f>J155+N155+R155+V155+Z155+AD155+AH155+AL155+AP155+AT155+AX155</f>
        <v>0</v>
      </c>
      <c r="G155" s="172">
        <f>K155+O155+S155+W155+AA155+AE155+AI155+AM155+AQ155+AU155+AY155</f>
        <v>0</v>
      </c>
      <c r="H155" s="172">
        <f>L155+P155+T155+X155+AB155+AF155+AJ155+AN155+AR155+AV155+AZ155</f>
        <v>0</v>
      </c>
      <c r="I155" s="173">
        <f>M155+Q155+U155+Y155+AC155+AG155+AK155+AO155+AS155+AW155+BA155</f>
        <v>0</v>
      </c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</row>
    <row r="156" spans="1:53" ht="15.75" x14ac:dyDescent="0.25">
      <c r="A156" s="314"/>
      <c r="B156" s="31" t="s">
        <v>255</v>
      </c>
      <c r="C156" s="41" t="s">
        <v>264</v>
      </c>
      <c r="D156" s="41" t="s">
        <v>257</v>
      </c>
      <c r="E156" s="33" t="s">
        <v>18</v>
      </c>
      <c r="F156" s="173">
        <f>J156+N156+R156+V156+Z156+AD156+AH156+AL156+AP156+AT156+AX156</f>
        <v>1640</v>
      </c>
      <c r="G156" s="172">
        <f>K156+O156+S156+W156+AA156+AE156+AI156+AM156+AQ156+AU156+AY156</f>
        <v>16794</v>
      </c>
      <c r="H156" s="172">
        <f>L156+P156+T156+X156+AB156+AF156+AJ156+AN156+AR156+AV156+AZ156</f>
        <v>5700</v>
      </c>
      <c r="I156" s="173">
        <f>M156+Q156+U156+Y156+AC156+AG156+AK156+AO156+AS156+AW156+BA156</f>
        <v>88927.5</v>
      </c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>
        <v>1500</v>
      </c>
      <c r="AG156" s="173">
        <v>26842.5</v>
      </c>
      <c r="AH156" s="173"/>
      <c r="AI156" s="173"/>
      <c r="AJ156" s="173"/>
      <c r="AK156" s="173"/>
      <c r="AL156" s="173">
        <v>1640</v>
      </c>
      <c r="AM156" s="173">
        <v>16794</v>
      </c>
      <c r="AN156" s="173">
        <v>4000</v>
      </c>
      <c r="AO156" s="173">
        <v>54885</v>
      </c>
      <c r="AP156" s="173"/>
      <c r="AQ156" s="173"/>
      <c r="AR156" s="173">
        <v>200</v>
      </c>
      <c r="AS156" s="173">
        <v>7200</v>
      </c>
      <c r="AT156" s="173"/>
      <c r="AU156" s="173"/>
      <c r="AV156" s="173"/>
      <c r="AW156" s="173"/>
      <c r="AX156" s="173"/>
      <c r="AY156" s="173"/>
      <c r="AZ156" s="173"/>
      <c r="BA156" s="173"/>
    </row>
    <row r="157" spans="1:53" ht="15.75" x14ac:dyDescent="0.25">
      <c r="A157" s="314"/>
      <c r="B157" s="31" t="s">
        <v>255</v>
      </c>
      <c r="C157" s="41" t="s">
        <v>265</v>
      </c>
      <c r="D157" s="41" t="s">
        <v>257</v>
      </c>
      <c r="E157" s="33" t="s">
        <v>18</v>
      </c>
      <c r="F157" s="173">
        <f>J157+N157+R157+V157+Z157+AD157+AH157+AL157+AP157+AT157+AX157</f>
        <v>0</v>
      </c>
      <c r="G157" s="172">
        <f>K157+O157+S157+W157+AA157+AE157+AI157+AM157+AQ157+AU157+AY157</f>
        <v>0</v>
      </c>
      <c r="H157" s="172">
        <f>L157+P157+T157+X157+AB157+AF157+AJ157+AN157+AR157+AV157+AZ157</f>
        <v>0</v>
      </c>
      <c r="I157" s="173">
        <f>M157+Q157+U157+Y157+AC157+AG157+AK157+AO157+AS157+AW157+BA157</f>
        <v>0</v>
      </c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</row>
    <row r="158" spans="1:53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173">
        <f>J158+N158+R158+V158+Z158+AD158+AH158+AL158+AP158+AT158+AX158</f>
        <v>6480</v>
      </c>
      <c r="G158" s="172">
        <f>K158+O158+S158+W158+AA158+AE158+AI158+AM158+AQ158+AU158+AY158</f>
        <v>2140</v>
      </c>
      <c r="H158" s="172">
        <f>L158+P158+T158+X158+AB158+AF158+AJ158+AN158+AR158+AV158+AZ158</f>
        <v>6500</v>
      </c>
      <c r="I158" s="173">
        <f>M158+Q158+U158+Y158+AC158+AG158+AK158+AO158+AS158+AW158+BA158</f>
        <v>3920</v>
      </c>
      <c r="J158" s="173"/>
      <c r="K158" s="173"/>
      <c r="L158" s="173"/>
      <c r="M158" s="173"/>
      <c r="N158" s="173"/>
      <c r="O158" s="173"/>
      <c r="P158" s="173"/>
      <c r="Q158" s="173"/>
      <c r="R158" s="173">
        <v>80</v>
      </c>
      <c r="S158" s="173">
        <v>28</v>
      </c>
      <c r="T158" s="173">
        <v>6000</v>
      </c>
      <c r="U158" s="173">
        <v>1920</v>
      </c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>
        <v>6400</v>
      </c>
      <c r="AM158" s="173">
        <v>2112</v>
      </c>
      <c r="AN158" s="173">
        <v>500</v>
      </c>
      <c r="AO158" s="173">
        <v>2000</v>
      </c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</row>
    <row r="159" spans="1:53" ht="15.75" x14ac:dyDescent="0.25">
      <c r="A159" s="314"/>
      <c r="B159" s="31" t="s">
        <v>266</v>
      </c>
      <c r="C159" s="31" t="s">
        <v>268</v>
      </c>
      <c r="D159" s="41" t="s">
        <v>257</v>
      </c>
      <c r="E159" s="29" t="s">
        <v>10</v>
      </c>
      <c r="F159" s="173">
        <f>J159+N159+R159+V159+Z159+AD159+AH159+AL159+AP159+AT159+AX159</f>
        <v>0</v>
      </c>
      <c r="G159" s="172">
        <f>K159+O159+S159+W159+AA159+AE159+AI159+AM159+AQ159+AU159+AY159</f>
        <v>0</v>
      </c>
      <c r="H159" s="172">
        <f>L159+P159+T159+X159+AB159+AF159+AJ159+AN159+AR159+AV159+AZ159</f>
        <v>110</v>
      </c>
      <c r="I159" s="173">
        <f>M159+Q159+U159+Y159+AC159+AG159+AK159+AO159+AS159+AW159+BA159</f>
        <v>13800</v>
      </c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>
        <v>50</v>
      </c>
      <c r="U159" s="173">
        <v>3000</v>
      </c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>
        <v>50</v>
      </c>
      <c r="AO159" s="173">
        <v>10000</v>
      </c>
      <c r="AP159" s="173"/>
      <c r="AQ159" s="173"/>
      <c r="AR159" s="173">
        <v>10</v>
      </c>
      <c r="AS159" s="173">
        <v>800</v>
      </c>
      <c r="AT159" s="173"/>
      <c r="AU159" s="173"/>
      <c r="AV159" s="173"/>
      <c r="AW159" s="173"/>
      <c r="AX159" s="173"/>
      <c r="AY159" s="173"/>
      <c r="AZ159" s="173"/>
      <c r="BA159" s="173"/>
    </row>
    <row r="160" spans="1:53" ht="15.75" x14ac:dyDescent="0.25">
      <c r="A160" s="314"/>
      <c r="B160" s="31" t="s">
        <v>266</v>
      </c>
      <c r="C160" s="31" t="s">
        <v>269</v>
      </c>
      <c r="D160" s="31" t="s">
        <v>257</v>
      </c>
      <c r="E160" s="29" t="s">
        <v>10</v>
      </c>
      <c r="F160" s="173">
        <f>J160+N160+R160+V160+Z160+AD160+AH160+AL160+AP160+AT160+AX160</f>
        <v>0</v>
      </c>
      <c r="G160" s="172">
        <f>K160+O160+S160+W160+AA160+AE160+AI160+AM160+AQ160+AU160+AY160</f>
        <v>0</v>
      </c>
      <c r="H160" s="172">
        <f>L160+P160+T160+X160+AB160+AF160+AJ160+AN160+AR160+AV160+AZ160</f>
        <v>0</v>
      </c>
      <c r="I160" s="173">
        <f>M160+Q160+U160+Y160+AC160+AG160+AK160+AO160+AS160+AW160+BA160</f>
        <v>0</v>
      </c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</row>
    <row r="161" spans="1:53" ht="15.75" x14ac:dyDescent="0.25">
      <c r="A161" s="314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173">
        <f>J161+N161+R161+V161+Z161+AD161+AH161+AL161+AP161+AT161+AX161</f>
        <v>20440</v>
      </c>
      <c r="G161" s="172">
        <f>K161+O161+S161+W161+AA161+AE161+AI161+AM161+AQ161+AU161+AY161</f>
        <v>25911.1</v>
      </c>
      <c r="H161" s="172">
        <f>L161+P161+T161+X161+AB161+AF161+AJ161+AN161+AR161+AV161+AZ161</f>
        <v>3600</v>
      </c>
      <c r="I161" s="173">
        <f>M161+Q161+U161+Y161+AC161+AG161+AK161+AO161+AS161+AW161+BA161</f>
        <v>5024.7</v>
      </c>
      <c r="J161" s="173"/>
      <c r="K161" s="173"/>
      <c r="L161" s="173">
        <v>600</v>
      </c>
      <c r="M161" s="173">
        <v>684</v>
      </c>
      <c r="N161" s="173"/>
      <c r="O161" s="173"/>
      <c r="P161" s="173"/>
      <c r="Q161" s="173"/>
      <c r="R161" s="173"/>
      <c r="S161" s="173"/>
      <c r="T161" s="173"/>
      <c r="U161" s="173"/>
      <c r="V161" s="173">
        <v>1800</v>
      </c>
      <c r="W161" s="173">
        <v>1185.0999999999999</v>
      </c>
      <c r="X161" s="173">
        <v>150</v>
      </c>
      <c r="Y161" s="173">
        <v>98.7</v>
      </c>
      <c r="Z161" s="173">
        <v>14260</v>
      </c>
      <c r="AA161" s="173">
        <v>21173</v>
      </c>
      <c r="AB161" s="173"/>
      <c r="AC161" s="173"/>
      <c r="AD161" s="173">
        <v>1900</v>
      </c>
      <c r="AE161" s="173">
        <v>1520</v>
      </c>
      <c r="AF161" s="173">
        <v>700</v>
      </c>
      <c r="AG161" s="173">
        <v>1162</v>
      </c>
      <c r="AH161" s="173"/>
      <c r="AI161" s="173"/>
      <c r="AJ161" s="173"/>
      <c r="AK161" s="173"/>
      <c r="AL161" s="173">
        <v>2480</v>
      </c>
      <c r="AM161" s="173">
        <v>2033</v>
      </c>
      <c r="AN161" s="173">
        <v>600</v>
      </c>
      <c r="AO161" s="173">
        <v>1080</v>
      </c>
      <c r="AP161" s="173"/>
      <c r="AQ161" s="173"/>
      <c r="AR161" s="173">
        <v>1500</v>
      </c>
      <c r="AS161" s="173"/>
      <c r="AT161" s="173"/>
      <c r="AU161" s="173"/>
      <c r="AV161" s="173"/>
      <c r="AW161" s="173"/>
      <c r="AX161" s="173"/>
      <c r="AY161" s="173"/>
      <c r="AZ161" s="173">
        <v>50</v>
      </c>
      <c r="BA161" s="173">
        <v>2000</v>
      </c>
    </row>
    <row r="162" spans="1:53" ht="15.75" x14ac:dyDescent="0.25">
      <c r="A162" s="314"/>
      <c r="B162" s="31" t="s">
        <v>270</v>
      </c>
      <c r="C162" s="31" t="s">
        <v>272</v>
      </c>
      <c r="D162" s="31" t="s">
        <v>257</v>
      </c>
      <c r="E162" s="35" t="s">
        <v>10</v>
      </c>
      <c r="F162" s="173">
        <f>J162+N162+R162+V162+Z162+AD162+AH162+AL162+AP162+AT162+AX162</f>
        <v>0</v>
      </c>
      <c r="G162" s="172">
        <f>K162+O162+S162+W162+AA162+AE162+AI162+AM162+AQ162+AU162+AY162</f>
        <v>0</v>
      </c>
      <c r="H162" s="172">
        <f>L162+P162+T162+X162+AB162+AF162+AJ162+AN162+AR162+AV162+AZ162</f>
        <v>0</v>
      </c>
      <c r="I162" s="173">
        <f>M162+Q162+U162+Y162+AC162+AG162+AK162+AO162+AS162+AW162+BA162</f>
        <v>0</v>
      </c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</row>
    <row r="163" spans="1:53" ht="15.75" x14ac:dyDescent="0.25">
      <c r="A163" s="314"/>
      <c r="B163" s="31" t="s">
        <v>270</v>
      </c>
      <c r="C163" s="31" t="s">
        <v>273</v>
      </c>
      <c r="D163" s="41" t="s">
        <v>257</v>
      </c>
      <c r="E163" s="29" t="s">
        <v>10</v>
      </c>
      <c r="F163" s="173">
        <f>J163+N163+R163+V163+Z163+AD163+AH163+AL163+AP163+AT163+AX163</f>
        <v>0</v>
      </c>
      <c r="G163" s="172">
        <f>K163+O163+S163+W163+AA163+AE163+AI163+AM163+AQ163+AU163+AY163</f>
        <v>0</v>
      </c>
      <c r="H163" s="172">
        <f>L163+P163+T163+X163+AB163+AF163+AJ163+AN163+AR163+AV163+AZ163</f>
        <v>50</v>
      </c>
      <c r="I163" s="173">
        <f>M163+Q163+U163+Y163+AC163+AG163+AK163+AO163+AS163+AW163+BA163</f>
        <v>0</v>
      </c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>
        <v>50</v>
      </c>
      <c r="AS163" s="173"/>
      <c r="AT163" s="173"/>
      <c r="AU163" s="173"/>
      <c r="AV163" s="173"/>
      <c r="AW163" s="173"/>
      <c r="AX163" s="173"/>
      <c r="AY163" s="173"/>
      <c r="AZ163" s="173"/>
      <c r="BA163" s="173"/>
    </row>
    <row r="164" spans="1:53" ht="15.75" x14ac:dyDescent="0.25">
      <c r="A164" s="314"/>
      <c r="B164" s="31" t="s">
        <v>270</v>
      </c>
      <c r="C164" s="31" t="s">
        <v>274</v>
      </c>
      <c r="D164" s="41" t="s">
        <v>257</v>
      </c>
      <c r="E164" s="29" t="s">
        <v>10</v>
      </c>
      <c r="F164" s="173">
        <f>J164+N164+R164+V164+Z164+AD164+AH164+AL164+AP164+AT164+AX164</f>
        <v>0</v>
      </c>
      <c r="G164" s="172">
        <f>K164+O164+S164+W164+AA164+AE164+AI164+AM164+AQ164+AU164+AY164</f>
        <v>0</v>
      </c>
      <c r="H164" s="172">
        <f>L164+P164+T164+X164+AB164+AF164+AJ164+AN164+AR164+AV164+AZ164</f>
        <v>0</v>
      </c>
      <c r="I164" s="173">
        <f>M164+Q164+U164+Y164+AC164+AG164+AK164+AO164+AS164+AW164+BA164</f>
        <v>0</v>
      </c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</row>
    <row r="165" spans="1:53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173">
        <f>J165+N165+R165+V165+Z165+AD165+AH165+AL165+AP165+AT165+AX165</f>
        <v>0</v>
      </c>
      <c r="G165" s="172">
        <f>K165+O165+S165+W165+AA165+AE165+AI165+AM165+AQ165+AU165+AY165</f>
        <v>0</v>
      </c>
      <c r="H165" s="172">
        <f>L165+P165+T165+X165+AB165+AF165+AJ165+AN165+AR165+AV165+AZ165</f>
        <v>0</v>
      </c>
      <c r="I165" s="173">
        <f>M165+Q165+U165+Y165+AC165+AG165+AK165+AO165+AS165+AW165+BA165</f>
        <v>0</v>
      </c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</row>
    <row r="166" spans="1:53" ht="15.75" x14ac:dyDescent="0.25">
      <c r="A166" s="314"/>
      <c r="B166" s="31" t="s">
        <v>278</v>
      </c>
      <c r="C166" s="41" t="s">
        <v>279</v>
      </c>
      <c r="D166" s="41" t="s">
        <v>277</v>
      </c>
      <c r="E166" s="29" t="s">
        <v>52</v>
      </c>
      <c r="F166" s="173">
        <f>J166+N166+R166+V166+Z166+AD166+AH166+AL166+AP166+AT166+AX166</f>
        <v>0</v>
      </c>
      <c r="G166" s="172">
        <f>K166+O166+S166+W166+AA166+AE166+AI166+AM166+AQ166+AU166+AY166</f>
        <v>0</v>
      </c>
      <c r="H166" s="172">
        <f>L166+P166+T166+X166+AB166+AF166+AJ166+AN166+AR166+AV166+AZ166</f>
        <v>0</v>
      </c>
      <c r="I166" s="173">
        <f>M166+Q166+U166+Y166+AC166+AG166+AK166+AO166+AS166+AW166+BA166</f>
        <v>0</v>
      </c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</row>
    <row r="167" spans="1:53" ht="15.75" x14ac:dyDescent="0.25">
      <c r="A167" s="314"/>
      <c r="B167" s="31" t="s">
        <v>278</v>
      </c>
      <c r="C167" s="41" t="s">
        <v>280</v>
      </c>
      <c r="D167" s="41" t="s">
        <v>277</v>
      </c>
      <c r="E167" s="29" t="s">
        <v>52</v>
      </c>
      <c r="F167" s="173">
        <f>J167+N167+R167+V167+Z167+AD167+AH167+AL167+AP167+AT167+AX167</f>
        <v>0</v>
      </c>
      <c r="G167" s="172">
        <f>K167+O167+S167+W167+AA167+AE167+AI167+AM167+AQ167+AU167+AY167</f>
        <v>0</v>
      </c>
      <c r="H167" s="172">
        <f>L167+P167+T167+X167+AB167+AF167+AJ167+AN167+AR167+AV167+AZ167</f>
        <v>0</v>
      </c>
      <c r="I167" s="173">
        <f>M167+Q167+U167+Y167+AC167+AG167+AK167+AO167+AS167+AW167+BA167</f>
        <v>0</v>
      </c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</row>
    <row r="168" spans="1:53" ht="15.75" x14ac:dyDescent="0.25">
      <c r="A168" s="314"/>
      <c r="B168" s="31" t="s">
        <v>278</v>
      </c>
      <c r="C168" s="41" t="s">
        <v>281</v>
      </c>
      <c r="D168" s="41" t="s">
        <v>277</v>
      </c>
      <c r="E168" s="29" t="s">
        <v>52</v>
      </c>
      <c r="F168" s="173">
        <f>J168+N168+R168+V168+Z168+AD168+AH168+AL168+AP168+AT168+AX168</f>
        <v>0</v>
      </c>
      <c r="G168" s="172">
        <f>K168+O168+S168+W168+AA168+AE168+AI168+AM168+AQ168+AU168+AY168</f>
        <v>0</v>
      </c>
      <c r="H168" s="172">
        <f>L168+P168+T168+X168+AB168+AF168+AJ168+AN168+AR168+AV168+AZ168</f>
        <v>100</v>
      </c>
      <c r="I168" s="173">
        <f>M168+Q168+U168+Y168+AC168+AG168+AK168+AO168+AS168+AW168+BA168</f>
        <v>3300</v>
      </c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>
        <v>100</v>
      </c>
      <c r="AO168" s="173">
        <v>3300</v>
      </c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</row>
    <row r="169" spans="1:53" ht="15.75" x14ac:dyDescent="0.25">
      <c r="A169" s="314"/>
      <c r="B169" s="31" t="s">
        <v>278</v>
      </c>
      <c r="C169" s="41" t="s">
        <v>282</v>
      </c>
      <c r="D169" s="41" t="s">
        <v>277</v>
      </c>
      <c r="E169" s="29" t="s">
        <v>52</v>
      </c>
      <c r="F169" s="173">
        <f>J169+N169+R169+V169+Z169+AD169+AH169+AL169+AP169+AT169+AX169</f>
        <v>0</v>
      </c>
      <c r="G169" s="172">
        <f>K169+O169+S169+W169+AA169+AE169+AI169+AM169+AQ169+AU169+AY169</f>
        <v>0</v>
      </c>
      <c r="H169" s="172">
        <f>L169+P169+T169+X169+AB169+AF169+AJ169+AN169+AR169+AV169+AZ169</f>
        <v>0</v>
      </c>
      <c r="I169" s="173">
        <f>M169+Q169+U169+Y169+AC169+AG169+AK169+AO169+AS169+AW169+BA169</f>
        <v>0</v>
      </c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</row>
    <row r="170" spans="1:53" ht="15.75" x14ac:dyDescent="0.25">
      <c r="A170" s="314"/>
      <c r="B170" s="31" t="s">
        <v>278</v>
      </c>
      <c r="C170" s="41" t="s">
        <v>283</v>
      </c>
      <c r="D170" s="41" t="s">
        <v>277</v>
      </c>
      <c r="E170" s="29" t="s">
        <v>10</v>
      </c>
      <c r="F170" s="173">
        <f>J170+N170+R170+V170+Z170+AD170+AH170+AL170+AP170+AT170+AX170</f>
        <v>0</v>
      </c>
      <c r="G170" s="172">
        <f>K170+O170+S170+W170+AA170+AE170+AI170+AM170+AQ170+AU170+AY170</f>
        <v>0</v>
      </c>
      <c r="H170" s="172">
        <f>L170+P170+T170+X170+AB170+AF170+AJ170+AN170+AR170+AV170+AZ170</f>
        <v>0</v>
      </c>
      <c r="I170" s="173">
        <f>M170+Q170+U170+Y170+AC170+AG170+AK170+AO170+AS170+AW170+BA170</f>
        <v>0</v>
      </c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</row>
    <row r="171" spans="1:53" ht="15.75" x14ac:dyDescent="0.25">
      <c r="A171" s="314"/>
      <c r="B171" s="31" t="s">
        <v>278</v>
      </c>
      <c r="C171" s="41" t="s">
        <v>284</v>
      </c>
      <c r="D171" s="41" t="s">
        <v>277</v>
      </c>
      <c r="E171" s="33" t="s">
        <v>18</v>
      </c>
      <c r="F171" s="173">
        <f>J171+N171+R171+V171+Z171+AD171+AH171+AL171+AP171+AT171+AX171</f>
        <v>0</v>
      </c>
      <c r="G171" s="172">
        <f>K171+O171+S171+W171+AA171+AE171+AI171+AM171+AQ171+AU171+AY171</f>
        <v>0</v>
      </c>
      <c r="H171" s="172">
        <f>L171+P171+T171+X171+AB171+AF171+AJ171+AN171+AR171+AV171+AZ171</f>
        <v>0</v>
      </c>
      <c r="I171" s="173">
        <f>M171+Q171+U171+Y171+AC171+AG171+AK171+AO171+AS171+AW171+BA171</f>
        <v>0</v>
      </c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</row>
    <row r="172" spans="1:53" ht="15.75" x14ac:dyDescent="0.25">
      <c r="A172" s="314"/>
      <c r="B172" s="31" t="s">
        <v>278</v>
      </c>
      <c r="C172" s="41" t="s">
        <v>285</v>
      </c>
      <c r="D172" s="41" t="s">
        <v>277</v>
      </c>
      <c r="E172" s="33" t="s">
        <v>18</v>
      </c>
      <c r="F172" s="173">
        <f>J172+N172+R172+V172+Z172+AD172+AH172+AL172+AP172+AT172+AX172</f>
        <v>0</v>
      </c>
      <c r="G172" s="172">
        <f>K172+O172+S172+W172+AA172+AE172+AI172+AM172+AQ172+AU172+AY172</f>
        <v>0</v>
      </c>
      <c r="H172" s="172">
        <f>L172+P172+T172+X172+AB172+AF172+AJ172+AN172+AR172+AV172+AZ172</f>
        <v>0</v>
      </c>
      <c r="I172" s="173">
        <f>M172+Q172+U172+Y172+AC172+AG172+AK172+AO172+AS172+AW172+BA172</f>
        <v>0</v>
      </c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</row>
    <row r="173" spans="1:53" ht="15.75" x14ac:dyDescent="0.25">
      <c r="A173" s="314"/>
      <c r="B173" s="31" t="s">
        <v>278</v>
      </c>
      <c r="C173" s="41" t="s">
        <v>286</v>
      </c>
      <c r="D173" s="41" t="s">
        <v>277</v>
      </c>
      <c r="E173" s="29" t="s">
        <v>10</v>
      </c>
      <c r="F173" s="173">
        <f>J173+N173+R173+V173+Z173+AD173+AH173+AL173+AP173+AT173+AX173</f>
        <v>0</v>
      </c>
      <c r="G173" s="172">
        <f>K173+O173+S173+W173+AA173+AE173+AI173+AM173+AQ173+AU173+AY173</f>
        <v>0</v>
      </c>
      <c r="H173" s="172">
        <f>L173+P173+T173+X173+AB173+AF173+AJ173+AN173+AR173+AV173+AZ173</f>
        <v>0</v>
      </c>
      <c r="I173" s="173">
        <f>M173+Q173+U173+Y173+AC173+AG173+AK173+AO173+AS173+AW173+BA173</f>
        <v>0</v>
      </c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</row>
    <row r="174" spans="1:53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173">
        <f>J174+N174+R174+V174+Z174+AD174+AH174+AL174+AP174+AT174+AX174</f>
        <v>3360</v>
      </c>
      <c r="G174" s="172">
        <f>K174+O174+S174+W174+AA174+AE174+AI174+AM174+AQ174+AU174+AY174</f>
        <v>19713</v>
      </c>
      <c r="H174" s="172">
        <f>L174+P174+T174+X174+AB174+AF174+AJ174+AN174+AR174+AV174+AZ174</f>
        <v>840</v>
      </c>
      <c r="I174" s="173">
        <f>M174+Q174+U174+Y174+AC174+AG174+AK174+AO174+AS174+AW174+BA174</f>
        <v>4618.1399999999994</v>
      </c>
      <c r="J174" s="173"/>
      <c r="K174" s="173"/>
      <c r="L174" s="173"/>
      <c r="M174" s="173"/>
      <c r="N174" s="173">
        <v>330</v>
      </c>
      <c r="O174" s="173">
        <v>2116</v>
      </c>
      <c r="P174" s="173">
        <v>100</v>
      </c>
      <c r="Q174" s="173">
        <v>641</v>
      </c>
      <c r="R174" s="173">
        <v>2220</v>
      </c>
      <c r="S174" s="173">
        <v>13142</v>
      </c>
      <c r="T174" s="173">
        <v>300</v>
      </c>
      <c r="U174" s="173">
        <v>1650</v>
      </c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>
        <v>140</v>
      </c>
      <c r="AG174" s="173">
        <v>721.14</v>
      </c>
      <c r="AH174" s="173">
        <v>450</v>
      </c>
      <c r="AI174" s="173">
        <v>2475</v>
      </c>
      <c r="AJ174" s="173">
        <v>200</v>
      </c>
      <c r="AK174" s="173">
        <v>1056</v>
      </c>
      <c r="AL174" s="173">
        <v>360</v>
      </c>
      <c r="AM174" s="173">
        <v>1980</v>
      </c>
      <c r="AN174" s="173">
        <v>100</v>
      </c>
      <c r="AO174" s="173">
        <v>550</v>
      </c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</row>
    <row r="175" spans="1:53" ht="15.75" x14ac:dyDescent="0.25">
      <c r="A175" s="314"/>
      <c r="B175" s="31" t="s">
        <v>287</v>
      </c>
      <c r="C175" s="41" t="s">
        <v>289</v>
      </c>
      <c r="D175" s="41" t="s">
        <v>277</v>
      </c>
      <c r="E175" s="29" t="s">
        <v>52</v>
      </c>
      <c r="F175" s="173">
        <f>J175+N175+R175+V175+Z175+AD175+AH175+AL175+AP175+AT175+AX175</f>
        <v>2862</v>
      </c>
      <c r="G175" s="172">
        <f>K175+O175+S175+W175+AA175+AE175+AI175+AM175+AQ175+AU175+AY175</f>
        <v>18147.8</v>
      </c>
      <c r="H175" s="172">
        <f>L175+P175+T175+X175+AB175+AF175+AJ175+AN175+AR175+AV175+AZ175</f>
        <v>1720</v>
      </c>
      <c r="I175" s="173">
        <f>M175+Q175+U175+Y175+AC175+AG175+AK175+AO175+AS175+AW175+BA175</f>
        <v>12984</v>
      </c>
      <c r="J175" s="173">
        <v>1420</v>
      </c>
      <c r="K175" s="173">
        <v>7952</v>
      </c>
      <c r="L175" s="173">
        <v>1000</v>
      </c>
      <c r="M175" s="173">
        <v>5900</v>
      </c>
      <c r="N175" s="173"/>
      <c r="O175" s="173"/>
      <c r="P175" s="173"/>
      <c r="Q175" s="173"/>
      <c r="R175" s="173"/>
      <c r="S175" s="173"/>
      <c r="T175" s="173"/>
      <c r="U175" s="173"/>
      <c r="V175" s="173">
        <v>0</v>
      </c>
      <c r="W175" s="173">
        <v>0</v>
      </c>
      <c r="X175" s="173">
        <v>60</v>
      </c>
      <c r="Y175" s="173">
        <v>288</v>
      </c>
      <c r="Z175" s="173">
        <v>1150</v>
      </c>
      <c r="AA175" s="173">
        <v>6785</v>
      </c>
      <c r="AB175" s="173">
        <v>500</v>
      </c>
      <c r="AC175" s="173">
        <v>3000</v>
      </c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>
        <v>100</v>
      </c>
      <c r="AS175" s="173">
        <v>3090</v>
      </c>
      <c r="AT175" s="173">
        <v>290</v>
      </c>
      <c r="AU175" s="173">
        <v>3050.8</v>
      </c>
      <c r="AV175" s="173">
        <v>50</v>
      </c>
      <c r="AW175" s="173">
        <v>526</v>
      </c>
      <c r="AX175" s="173">
        <v>2</v>
      </c>
      <c r="AY175" s="173">
        <v>360</v>
      </c>
      <c r="AZ175" s="173">
        <v>10</v>
      </c>
      <c r="BA175" s="173">
        <v>180</v>
      </c>
    </row>
    <row r="176" spans="1:53" ht="15.75" x14ac:dyDescent="0.25">
      <c r="A176" s="314"/>
      <c r="B176" s="31" t="s">
        <v>287</v>
      </c>
      <c r="C176" s="41" t="s">
        <v>124</v>
      </c>
      <c r="D176" s="41" t="s">
        <v>277</v>
      </c>
      <c r="E176" s="33" t="s">
        <v>18</v>
      </c>
      <c r="F176" s="173">
        <f>J176+N176+R176+V176+Z176+AD176+AH176+AL176+AP176+AT176+AX176</f>
        <v>198</v>
      </c>
      <c r="G176" s="172">
        <f>K176+O176+S176+W176+AA176+AE176+AI176+AM176+AQ176+AU176+AY176</f>
        <v>241.56</v>
      </c>
      <c r="H176" s="172">
        <f>L176+P176+T176+X176+AB176+AF176+AJ176+AN176+AR176+AV176+AZ176</f>
        <v>50</v>
      </c>
      <c r="I176" s="173">
        <f>M176+Q176+U176+Y176+AC176+AG176+AK176+AO176+AS176+AW176+BA176</f>
        <v>85</v>
      </c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>
        <v>198</v>
      </c>
      <c r="AU176" s="173">
        <v>241.56</v>
      </c>
      <c r="AV176" s="173">
        <v>50</v>
      </c>
      <c r="AW176" s="173">
        <v>85</v>
      </c>
      <c r="AX176" s="173"/>
      <c r="AY176" s="173"/>
      <c r="AZ176" s="173"/>
      <c r="BA176" s="173"/>
    </row>
    <row r="177" spans="1:53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173">
        <f>J177+N177+R177+V177+Z177+AD177+AH177+AL177+AP177+AT177+AX177</f>
        <v>0</v>
      </c>
      <c r="G177" s="172">
        <f>K177+O177+S177+W177+AA177+AE177+AI177+AM177+AQ177+AU177+AY177</f>
        <v>0</v>
      </c>
      <c r="H177" s="172">
        <f>L177+P177+T177+X177+AB177+AF177+AJ177+AN177+AR177+AV177+AZ177</f>
        <v>0</v>
      </c>
      <c r="I177" s="173">
        <f>M177+Q177+U177+Y177+AC177+AG177+AK177+AO177+AS177+AW177+BA177</f>
        <v>0</v>
      </c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</row>
    <row r="178" spans="1:53" ht="15.75" x14ac:dyDescent="0.25">
      <c r="A178" s="314"/>
      <c r="B178" s="31" t="s">
        <v>292</v>
      </c>
      <c r="C178" s="41" t="s">
        <v>293</v>
      </c>
      <c r="D178" s="41" t="s">
        <v>277</v>
      </c>
      <c r="E178" s="29" t="s">
        <v>10</v>
      </c>
      <c r="F178" s="173">
        <f>J178+N178+R178+V178+Z178+AD178+AH178+AL178+AP178+AT178+AX178</f>
        <v>0</v>
      </c>
      <c r="G178" s="172">
        <f>K178+O178+S178+W178+AA178+AE178+AI178+AM178+AQ178+AU178+AY178</f>
        <v>0</v>
      </c>
      <c r="H178" s="172">
        <f>L178+P178+T178+X178+AB178+AF178+AJ178+AN178+AR178+AV178+AZ178</f>
        <v>0</v>
      </c>
      <c r="I178" s="173">
        <f>M178+Q178+U178+Y178+AC178+AG178+AK178+AO178+AS178+AW178+BA178</f>
        <v>0</v>
      </c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</row>
    <row r="179" spans="1:53" ht="15.75" x14ac:dyDescent="0.25">
      <c r="A179" s="314"/>
      <c r="B179" s="31" t="s">
        <v>290</v>
      </c>
      <c r="C179" s="41" t="s">
        <v>294</v>
      </c>
      <c r="D179" s="41" t="s">
        <v>277</v>
      </c>
      <c r="E179" s="29" t="s">
        <v>10</v>
      </c>
      <c r="F179" s="173">
        <f>J179+N179+R179+V179+Z179+AD179+AH179+AL179+AP179+AT179+AX179</f>
        <v>0</v>
      </c>
      <c r="G179" s="172">
        <f>K179+O179+S179+W179+AA179+AE179+AI179+AM179+AQ179+AU179+AY179</f>
        <v>0</v>
      </c>
      <c r="H179" s="172">
        <f>L179+P179+T179+X179+AB179+AF179+AJ179+AN179+AR179+AV179+AZ179</f>
        <v>0</v>
      </c>
      <c r="I179" s="173">
        <f>M179+Q179+U179+Y179+AC179+AG179+AK179+AO179+AS179+AW179+BA179</f>
        <v>0</v>
      </c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</row>
    <row r="180" spans="1:53" ht="15.75" x14ac:dyDescent="0.25">
      <c r="A180" s="314"/>
      <c r="B180" s="31" t="s">
        <v>292</v>
      </c>
      <c r="C180" s="31" t="s">
        <v>295</v>
      </c>
      <c r="D180" s="31" t="s">
        <v>277</v>
      </c>
      <c r="E180" s="35" t="s">
        <v>10</v>
      </c>
      <c r="F180" s="173">
        <f>J180+N180+R180+V180+Z180+AD180+AH180+AL180+AP180+AT180+AX180</f>
        <v>0</v>
      </c>
      <c r="G180" s="172">
        <f>K180+O180+S180+W180+AA180+AE180+AI180+AM180+AQ180+AU180+AY180</f>
        <v>0</v>
      </c>
      <c r="H180" s="172">
        <f>L180+P180+T180+X180+AB180+AF180+AJ180+AN180+AR180+AV180+AZ180</f>
        <v>0</v>
      </c>
      <c r="I180" s="173">
        <f>M180+Q180+U180+Y180+AC180+AG180+AK180+AO180+AS180+AW180+BA180</f>
        <v>0</v>
      </c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</row>
    <row r="181" spans="1:53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173">
        <f>J181+N181+R181+V181+Z181+AD181+AH181+AL181+AP181+AT181+AX181</f>
        <v>8810</v>
      </c>
      <c r="G181" s="172">
        <f>K181+O181+S181+W181+AA181+AE181+AI181+AM181+AQ181+AU181+AY181</f>
        <v>22465.34</v>
      </c>
      <c r="H181" s="172">
        <f>L181+P181+T181+X181+AB181+AF181+AJ181+AN181+AR181+AV181+AZ181</f>
        <v>2530</v>
      </c>
      <c r="I181" s="173">
        <f>M181+Q181+U181+Y181+AC181+AG181+AK181+AO181+AS181+AW181+BA181</f>
        <v>9955</v>
      </c>
      <c r="J181" s="173">
        <v>4000</v>
      </c>
      <c r="K181" s="173">
        <v>10440</v>
      </c>
      <c r="L181" s="173">
        <v>1600</v>
      </c>
      <c r="M181" s="173">
        <v>4736</v>
      </c>
      <c r="N181" s="173"/>
      <c r="O181" s="173"/>
      <c r="P181" s="173"/>
      <c r="Q181" s="173"/>
      <c r="R181" s="173">
        <v>590</v>
      </c>
      <c r="S181" s="173">
        <v>1534</v>
      </c>
      <c r="T181" s="173">
        <v>300</v>
      </c>
      <c r="U181" s="173">
        <v>702</v>
      </c>
      <c r="V181" s="173">
        <v>910</v>
      </c>
      <c r="W181" s="173">
        <v>2324.14</v>
      </c>
      <c r="X181" s="173">
        <v>100</v>
      </c>
      <c r="Y181" s="173">
        <v>610</v>
      </c>
      <c r="Z181" s="173"/>
      <c r="AA181" s="173"/>
      <c r="AB181" s="173"/>
      <c r="AC181" s="173"/>
      <c r="AD181" s="173">
        <v>1000</v>
      </c>
      <c r="AE181" s="173">
        <v>2610</v>
      </c>
      <c r="AF181" s="173">
        <v>150</v>
      </c>
      <c r="AG181" s="173">
        <v>414</v>
      </c>
      <c r="AH181" s="173">
        <v>1200</v>
      </c>
      <c r="AI181" s="173">
        <v>2822</v>
      </c>
      <c r="AJ181" s="173">
        <v>100</v>
      </c>
      <c r="AK181" s="173">
        <v>243</v>
      </c>
      <c r="AL181" s="173">
        <v>820</v>
      </c>
      <c r="AM181" s="173">
        <v>1960</v>
      </c>
      <c r="AN181" s="173">
        <v>200</v>
      </c>
      <c r="AO181" s="173">
        <v>430</v>
      </c>
      <c r="AP181" s="173">
        <v>290</v>
      </c>
      <c r="AQ181" s="173">
        <v>775.2</v>
      </c>
      <c r="AR181" s="173">
        <v>50</v>
      </c>
      <c r="AS181" s="173">
        <v>1620</v>
      </c>
      <c r="AT181" s="173"/>
      <c r="AU181" s="173"/>
      <c r="AV181" s="173"/>
      <c r="AW181" s="173"/>
      <c r="AX181" s="173"/>
      <c r="AY181" s="173"/>
      <c r="AZ181" s="173">
        <v>30</v>
      </c>
      <c r="BA181" s="173">
        <v>1200</v>
      </c>
    </row>
    <row r="182" spans="1:53" ht="15.75" x14ac:dyDescent="0.25">
      <c r="A182" s="314"/>
      <c r="B182" s="31" t="s">
        <v>299</v>
      </c>
      <c r="C182" s="41" t="s">
        <v>300</v>
      </c>
      <c r="D182" s="41" t="s">
        <v>298</v>
      </c>
      <c r="E182" s="29" t="s">
        <v>52</v>
      </c>
      <c r="F182" s="173">
        <f>J182+N182+R182+V182+Z182+AD182+AH182+AL182+AP182+AT182+AX182</f>
        <v>0</v>
      </c>
      <c r="G182" s="172">
        <f>K182+O182+S182+W182+AA182+AE182+AI182+AM182+AQ182+AU182+AY182</f>
        <v>0</v>
      </c>
      <c r="H182" s="172">
        <f>L182+P182+T182+X182+AB182+AF182+AJ182+AN182+AR182+AV182+AZ182</f>
        <v>0</v>
      </c>
      <c r="I182" s="173">
        <f>M182+Q182+U182+Y182+AC182+AG182+AK182+AO182+AS182+AW182+BA182</f>
        <v>0</v>
      </c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</row>
    <row r="183" spans="1:53" ht="15.75" x14ac:dyDescent="0.25">
      <c r="A183" s="314"/>
      <c r="B183" s="31" t="s">
        <v>299</v>
      </c>
      <c r="C183" s="41" t="s">
        <v>301</v>
      </c>
      <c r="D183" s="41" t="s">
        <v>298</v>
      </c>
      <c r="E183" s="33" t="s">
        <v>18</v>
      </c>
      <c r="F183" s="173">
        <f>J183+N183+R183+V183+Z183+AD183+AH183+AL183+AP183+AT183+AX183</f>
        <v>0</v>
      </c>
      <c r="G183" s="172">
        <f>K183+O183+S183+W183+AA183+AE183+AI183+AM183+AQ183+AU183+AY183</f>
        <v>0</v>
      </c>
      <c r="H183" s="172">
        <f>L183+P183+T183+X183+AB183+AF183+AJ183+AN183+AR183+AV183+AZ183</f>
        <v>0</v>
      </c>
      <c r="I183" s="173">
        <f>M183+Q183+U183+Y183+AC183+AG183+AK183+AO183+AS183+AW183+BA183</f>
        <v>0</v>
      </c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</row>
    <row r="184" spans="1:53" ht="15.75" x14ac:dyDescent="0.25">
      <c r="A184" s="314"/>
      <c r="B184" s="31" t="s">
        <v>299</v>
      </c>
      <c r="C184" s="41" t="s">
        <v>302</v>
      </c>
      <c r="D184" s="41" t="s">
        <v>298</v>
      </c>
      <c r="E184" s="29" t="s">
        <v>10</v>
      </c>
      <c r="F184" s="173">
        <f>J184+N184+R184+V184+Z184+AD184+AH184+AL184+AP184+AT184+AX184</f>
        <v>0</v>
      </c>
      <c r="G184" s="172">
        <f>K184+O184+S184+W184+AA184+AE184+AI184+AM184+AQ184+AU184+AY184</f>
        <v>0</v>
      </c>
      <c r="H184" s="172">
        <f>L184+P184+T184+X184+AB184+AF184+AJ184+AN184+AR184+AV184+AZ184</f>
        <v>0</v>
      </c>
      <c r="I184" s="173">
        <f>M184+Q184+U184+Y184+AC184+AG184+AK184+AO184+AS184+AW184+BA184</f>
        <v>0</v>
      </c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</row>
    <row r="185" spans="1:53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173">
        <f>J185+N185+R185+V185+Z185+AD185+AH185+AL185+AP185+AT185+AX185</f>
        <v>1550</v>
      </c>
      <c r="G185" s="172">
        <f>K185+O185+S185+W185+AA185+AE185+AI185+AM185+AQ185+AU185+AY185</f>
        <v>1610</v>
      </c>
      <c r="H185" s="172">
        <f>L185+P185+T185+X185+AB185+AF185+AJ185+AN185+AR185+AV185+AZ185</f>
        <v>220</v>
      </c>
      <c r="I185" s="173">
        <f>M185+Q185+U185+Y185+AC185+AG185+AK185+AO185+AS185+AW185+BA185</f>
        <v>759.84999999999991</v>
      </c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>
        <v>30</v>
      </c>
      <c r="Y185" s="173">
        <v>96.25</v>
      </c>
      <c r="Z185" s="173"/>
      <c r="AA185" s="173"/>
      <c r="AB185" s="173"/>
      <c r="AC185" s="173"/>
      <c r="AD185" s="173"/>
      <c r="AE185" s="173"/>
      <c r="AF185" s="173">
        <v>140</v>
      </c>
      <c r="AG185" s="173">
        <v>232.4</v>
      </c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>
        <v>1550</v>
      </c>
      <c r="AU185" s="173">
        <v>1610</v>
      </c>
      <c r="AV185" s="173">
        <v>30</v>
      </c>
      <c r="AW185" s="173">
        <v>31.2</v>
      </c>
      <c r="AX185" s="173"/>
      <c r="AY185" s="173"/>
      <c r="AZ185" s="173">
        <v>20</v>
      </c>
      <c r="BA185" s="173">
        <v>400</v>
      </c>
    </row>
    <row r="186" spans="1:53" ht="15.75" x14ac:dyDescent="0.25">
      <c r="A186" s="314"/>
      <c r="B186" s="31" t="s">
        <v>303</v>
      </c>
      <c r="C186" s="41" t="s">
        <v>306</v>
      </c>
      <c r="D186" s="41" t="s">
        <v>305</v>
      </c>
      <c r="E186" s="29" t="s">
        <v>7</v>
      </c>
      <c r="F186" s="173">
        <f>J186+N186+R186+V186+Z186+AD186+AH186+AL186+AP186+AT186+AX186</f>
        <v>10</v>
      </c>
      <c r="G186" s="172">
        <f>K186+O186+S186+W186+AA186+AE186+AI186+AM186+AQ186+AU186+AY186</f>
        <v>17</v>
      </c>
      <c r="H186" s="172">
        <f>L186+P186+T186+X186+AB186+AF186+AJ186+AN186+AR186+AV186+AZ186</f>
        <v>300</v>
      </c>
      <c r="I186" s="173">
        <f>M186+Q186+U186+Y186+AC186+AG186+AK186+AO186+AS186+AW186+BA186</f>
        <v>309</v>
      </c>
      <c r="J186" s="173"/>
      <c r="K186" s="173"/>
      <c r="L186" s="173"/>
      <c r="M186" s="173"/>
      <c r="N186" s="173"/>
      <c r="O186" s="173"/>
      <c r="P186" s="173"/>
      <c r="Q186" s="173"/>
      <c r="R186" s="173">
        <v>10</v>
      </c>
      <c r="S186" s="173">
        <v>17</v>
      </c>
      <c r="T186" s="173">
        <v>300</v>
      </c>
      <c r="U186" s="173">
        <v>309</v>
      </c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</row>
    <row r="187" spans="1:53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173">
        <f>J187+N187+R187+V187+Z187+AD187+AH187+AL187+AP187+AT187+AX187</f>
        <v>1370</v>
      </c>
      <c r="G187" s="172">
        <f>K187+O187+S187+W187+AA187+AE187+AI187+AM187+AQ187+AU187+AY187</f>
        <v>4644.1000000000004</v>
      </c>
      <c r="H187" s="172">
        <f>L187+P187+T187+X187+AB187+AF187+AJ187+AN187+AR187+AV187+AZ187</f>
        <v>152</v>
      </c>
      <c r="I187" s="173">
        <f>M187+Q187+U187+Y187+AC187+AG187+AK187+AO187+AS187+AW187+BA187</f>
        <v>457.2</v>
      </c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>
        <v>50</v>
      </c>
      <c r="W187" s="173">
        <v>180</v>
      </c>
      <c r="X187" s="173">
        <v>12</v>
      </c>
      <c r="Y187" s="173">
        <v>43.2</v>
      </c>
      <c r="Z187" s="173"/>
      <c r="AA187" s="173"/>
      <c r="AB187" s="173"/>
      <c r="AC187" s="173"/>
      <c r="AD187" s="173">
        <v>50</v>
      </c>
      <c r="AE187" s="173">
        <v>44.1</v>
      </c>
      <c r="AF187" s="173">
        <v>100</v>
      </c>
      <c r="AG187" s="173">
        <v>150</v>
      </c>
      <c r="AH187" s="173">
        <v>800</v>
      </c>
      <c r="AI187" s="173">
        <v>1184</v>
      </c>
      <c r="AJ187" s="173">
        <v>40</v>
      </c>
      <c r="AK187" s="173">
        <v>264</v>
      </c>
      <c r="AL187" s="173">
        <v>350</v>
      </c>
      <c r="AM187" s="173">
        <v>3080</v>
      </c>
      <c r="AN187" s="173"/>
      <c r="AO187" s="173"/>
      <c r="AP187" s="173"/>
      <c r="AQ187" s="173"/>
      <c r="AR187" s="173"/>
      <c r="AS187" s="173"/>
      <c r="AT187" s="173">
        <v>120</v>
      </c>
      <c r="AU187" s="173">
        <v>156</v>
      </c>
      <c r="AV187" s="173"/>
      <c r="AW187" s="173"/>
      <c r="AX187" s="173"/>
      <c r="AY187" s="173"/>
      <c r="AZ187" s="173"/>
      <c r="BA187" s="173"/>
    </row>
    <row r="188" spans="1:53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173">
        <f>J188+N188+R188+V188+Z188+AD188+AH188+AL188+AP188+AT188+AX188</f>
        <v>0</v>
      </c>
      <c r="G188" s="172">
        <f>K188+O188+S188+W188+AA188+AE188+AI188+AM188+AQ188+AU188+AY188</f>
        <v>0</v>
      </c>
      <c r="H188" s="172">
        <f>L188+P188+T188+X188+AB188+AF188+AJ188+AN188+AR188+AV188+AZ188</f>
        <v>0</v>
      </c>
      <c r="I188" s="173">
        <f>M188+Q188+U188+Y188+AC188+AG188+AK188+AO188+AS188+AW188+BA188</f>
        <v>0</v>
      </c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</row>
    <row r="189" spans="1:53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173">
        <f>J189+N189+R189+V189+Z189+AD189+AH189+AL189+AP189+AT189+AX189</f>
        <v>465</v>
      </c>
      <c r="G189" s="172">
        <f>K189+O189+S189+W189+AA189+AE189+AI189+AM189+AQ189+AU189+AY189</f>
        <v>15441.8</v>
      </c>
      <c r="H189" s="172">
        <f>L189+P189+T189+X189+AB189+AF189+AJ189+AN189+AR189+AV189+AZ189</f>
        <v>335</v>
      </c>
      <c r="I189" s="173">
        <f>M189+Q189+U189+Y189+AC189+AG189+AK189+AO189+AS189+AW189+BA189</f>
        <v>11647.75</v>
      </c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>
        <v>265</v>
      </c>
      <c r="AA189" s="173">
        <v>7685</v>
      </c>
      <c r="AB189" s="173">
        <v>300</v>
      </c>
      <c r="AC189" s="173">
        <v>9000</v>
      </c>
      <c r="AD189" s="173">
        <v>200</v>
      </c>
      <c r="AE189" s="173">
        <v>7756.8</v>
      </c>
      <c r="AF189" s="173">
        <v>35</v>
      </c>
      <c r="AG189" s="173">
        <v>2647.75</v>
      </c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</row>
    <row r="190" spans="1:53" ht="15.75" x14ac:dyDescent="0.25">
      <c r="A190" s="314"/>
      <c r="B190" s="31" t="s">
        <v>316</v>
      </c>
      <c r="C190" s="41" t="s">
        <v>317</v>
      </c>
      <c r="D190" s="41" t="s">
        <v>315</v>
      </c>
      <c r="E190" s="29" t="s">
        <v>52</v>
      </c>
      <c r="F190" s="173">
        <f>J190+N190+R190+V190+Z190+AD190+AH190+AL190+AP190+AT190+AX190</f>
        <v>0</v>
      </c>
      <c r="G190" s="172">
        <f>K190+O190+S190+W190+AA190+AE190+AI190+AM190+AQ190+AU190+AY190</f>
        <v>0</v>
      </c>
      <c r="H190" s="172">
        <f>L190+P190+T190+X190+AB190+AF190+AJ190+AN190+AR190+AV190+AZ190</f>
        <v>15</v>
      </c>
      <c r="I190" s="173">
        <f>M190+Q190+U190+Y190+AC190+AG190+AK190+AO190+AS190+AW190+BA190</f>
        <v>1135</v>
      </c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>
        <v>15</v>
      </c>
      <c r="AG190" s="173">
        <v>1135</v>
      </c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</row>
    <row r="191" spans="1:53" ht="15.75" x14ac:dyDescent="0.25">
      <c r="A191" s="314"/>
      <c r="B191" s="31" t="s">
        <v>316</v>
      </c>
      <c r="C191" s="41" t="s">
        <v>318</v>
      </c>
      <c r="D191" s="41" t="s">
        <v>315</v>
      </c>
      <c r="E191" s="29" t="s">
        <v>52</v>
      </c>
      <c r="F191" s="173">
        <f>J191+N191+R191+V191+Z191+AD191+AH191+AL191+AP191+AT191+AX191</f>
        <v>0</v>
      </c>
      <c r="G191" s="172">
        <f>K191+O191+S191+W191+AA191+AE191+AI191+AM191+AQ191+AU191+AY191</f>
        <v>0</v>
      </c>
      <c r="H191" s="172">
        <f>L191+P191+T191+X191+AB191+AF191+AJ191+AN191+AR191+AV191+AZ191</f>
        <v>60</v>
      </c>
      <c r="I191" s="173">
        <f>M191+Q191+U191+Y191+AC191+AG191+AK191+AO191+AS191+AW191+BA191</f>
        <v>1980</v>
      </c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>
        <v>60</v>
      </c>
      <c r="U191" s="173">
        <v>1980</v>
      </c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</row>
    <row r="192" spans="1:53" ht="15.75" x14ac:dyDescent="0.25">
      <c r="A192" s="314"/>
      <c r="B192" s="31" t="s">
        <v>316</v>
      </c>
      <c r="C192" s="41" t="s">
        <v>319</v>
      </c>
      <c r="D192" s="41" t="s">
        <v>315</v>
      </c>
      <c r="E192" s="29" t="s">
        <v>52</v>
      </c>
      <c r="F192" s="173">
        <f>J192+N192+R192+V192+Z192+AD192+AH192+AL192+AP192+AT192+AX192</f>
        <v>735</v>
      </c>
      <c r="G192" s="172">
        <f>K192+O192+S192+W192+AA192+AE192+AI192+AM192+AQ192+AU192+AY192</f>
        <v>27122.13</v>
      </c>
      <c r="H192" s="172">
        <f>L192+P192+T192+X192+AB192+AF192+AJ192+AN192+AR192+AV192+AZ192</f>
        <v>360</v>
      </c>
      <c r="I192" s="173">
        <f>M192+Q192+U192+Y192+AC192+AG192+AK192+AO192+AS192+AW192+BA192</f>
        <v>11625.2</v>
      </c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>
        <v>155</v>
      </c>
      <c r="W192" s="173">
        <v>4746.13</v>
      </c>
      <c r="X192" s="173">
        <v>10</v>
      </c>
      <c r="Y192" s="173">
        <v>306.2</v>
      </c>
      <c r="Z192" s="173"/>
      <c r="AA192" s="173"/>
      <c r="AB192" s="173"/>
      <c r="AC192" s="173"/>
      <c r="AD192" s="173"/>
      <c r="AE192" s="173"/>
      <c r="AF192" s="173"/>
      <c r="AG192" s="173"/>
      <c r="AH192" s="173">
        <v>350</v>
      </c>
      <c r="AI192" s="173">
        <v>14938</v>
      </c>
      <c r="AJ192" s="173">
        <v>300</v>
      </c>
      <c r="AK192" s="173">
        <v>9702</v>
      </c>
      <c r="AL192" s="173"/>
      <c r="AM192" s="173"/>
      <c r="AN192" s="173"/>
      <c r="AO192" s="173"/>
      <c r="AP192" s="173">
        <v>230</v>
      </c>
      <c r="AQ192" s="173">
        <v>7438</v>
      </c>
      <c r="AR192" s="173">
        <v>50</v>
      </c>
      <c r="AS192" s="173">
        <v>1617</v>
      </c>
      <c r="AT192" s="173"/>
      <c r="AU192" s="173"/>
      <c r="AV192" s="173"/>
      <c r="AW192" s="173"/>
      <c r="AX192" s="173"/>
      <c r="AY192" s="173"/>
      <c r="AZ192" s="173"/>
      <c r="BA192" s="173"/>
    </row>
    <row r="193" spans="1:53" ht="15.75" x14ac:dyDescent="0.25">
      <c r="A193" s="314"/>
      <c r="B193" s="31" t="s">
        <v>316</v>
      </c>
      <c r="C193" s="41" t="s">
        <v>320</v>
      </c>
      <c r="D193" s="41" t="s">
        <v>315</v>
      </c>
      <c r="E193" s="29" t="s">
        <v>52</v>
      </c>
      <c r="F193" s="173">
        <f>J193+N193+R193+V193+Z193+AD193+AH193+AL193+AP193+AT193+AX193</f>
        <v>0</v>
      </c>
      <c r="G193" s="172">
        <f>K193+O193+S193+W193+AA193+AE193+AI193+AM193+AQ193+AU193+AY193</f>
        <v>0</v>
      </c>
      <c r="H193" s="172">
        <f>L193+P193+T193+X193+AB193+AF193+AJ193+AN193+AR193+AV193+AZ193</f>
        <v>0</v>
      </c>
      <c r="I193" s="173">
        <f>M193+Q193+U193+Y193+AC193+AG193+AK193+AO193+AS193+AW193+BA193</f>
        <v>0</v>
      </c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</row>
    <row r="194" spans="1:53" ht="15.75" x14ac:dyDescent="0.25">
      <c r="A194" s="314"/>
      <c r="B194" s="31" t="s">
        <v>316</v>
      </c>
      <c r="C194" s="41" t="s">
        <v>321</v>
      </c>
      <c r="D194" s="41" t="s">
        <v>315</v>
      </c>
      <c r="E194" s="33" t="s">
        <v>18</v>
      </c>
      <c r="F194" s="173">
        <f>J194+N194+R194+V194+Z194+AD194+AH194+AL194+AP194+AT194+AX194</f>
        <v>0</v>
      </c>
      <c r="G194" s="172">
        <f>K194+O194+S194+W194+AA194+AE194+AI194+AM194+AQ194+AU194+AY194</f>
        <v>0</v>
      </c>
      <c r="H194" s="172">
        <f>L194+P194+T194+X194+AB194+AF194+AJ194+AN194+AR194+AV194+AZ194</f>
        <v>0</v>
      </c>
      <c r="I194" s="173">
        <f>M194+Q194+U194+Y194+AC194+AG194+AK194+AO194+AS194+AW194+BA194</f>
        <v>0</v>
      </c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</row>
    <row r="195" spans="1:53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173">
        <f>J195+N195+R195+V195+Z195+AD195+AH195+AL195+AP195+AT195+AX195</f>
        <v>24475</v>
      </c>
      <c r="G195" s="172">
        <f>K195+O195+S195+W195+AA195+AE195+AI195+AM195+AQ195+AU195+AY195</f>
        <v>221938.9</v>
      </c>
      <c r="H195" s="172">
        <f>L195+P195+T195+X195+AB195+AF195+AJ195+AN195+AR195+AV195+AZ195</f>
        <v>7580</v>
      </c>
      <c r="I195" s="173">
        <f>M195+Q195+U195+Y195+AC195+AG195+AK195+AO195+AS195+AW195+BA195</f>
        <v>59056.959999999999</v>
      </c>
      <c r="J195" s="173">
        <v>2000</v>
      </c>
      <c r="K195" s="173">
        <v>11360</v>
      </c>
      <c r="L195" s="173">
        <v>3000</v>
      </c>
      <c r="M195" s="173">
        <v>17040</v>
      </c>
      <c r="N195" s="173"/>
      <c r="O195" s="173"/>
      <c r="P195" s="173"/>
      <c r="Q195" s="173"/>
      <c r="R195" s="173">
        <v>8270</v>
      </c>
      <c r="S195" s="173">
        <v>81978</v>
      </c>
      <c r="T195" s="173">
        <v>10</v>
      </c>
      <c r="U195" s="173">
        <v>150</v>
      </c>
      <c r="V195" s="173">
        <v>2615</v>
      </c>
      <c r="W195" s="173">
        <v>25104</v>
      </c>
      <c r="X195" s="173">
        <v>20</v>
      </c>
      <c r="Y195" s="173">
        <v>16.96</v>
      </c>
      <c r="Z195" s="173"/>
      <c r="AA195" s="173"/>
      <c r="AB195" s="173"/>
      <c r="AC195" s="173"/>
      <c r="AD195" s="173">
        <v>2810</v>
      </c>
      <c r="AE195" s="173">
        <v>21046.9</v>
      </c>
      <c r="AF195" s="173">
        <v>300</v>
      </c>
      <c r="AG195" s="173">
        <v>1500</v>
      </c>
      <c r="AH195" s="173">
        <v>2365</v>
      </c>
      <c r="AI195" s="173">
        <v>36785</v>
      </c>
      <c r="AJ195" s="173">
        <v>500</v>
      </c>
      <c r="AK195" s="173">
        <v>7500</v>
      </c>
      <c r="AL195" s="173">
        <v>3490</v>
      </c>
      <c r="AM195" s="173">
        <v>29310</v>
      </c>
      <c r="AN195" s="173">
        <v>600</v>
      </c>
      <c r="AO195" s="173">
        <v>15000</v>
      </c>
      <c r="AP195" s="173">
        <v>925</v>
      </c>
      <c r="AQ195" s="173">
        <v>4995</v>
      </c>
      <c r="AR195" s="173">
        <v>150</v>
      </c>
      <c r="AS195" s="173">
        <v>810</v>
      </c>
      <c r="AT195" s="173">
        <v>2000</v>
      </c>
      <c r="AU195" s="173">
        <v>11360</v>
      </c>
      <c r="AV195" s="173">
        <v>3000</v>
      </c>
      <c r="AW195" s="173">
        <v>17040</v>
      </c>
      <c r="AX195" s="173"/>
      <c r="AY195" s="173"/>
      <c r="AZ195" s="173"/>
      <c r="BA195" s="173"/>
    </row>
    <row r="196" spans="1:53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173">
        <f>J196+N196+R196+V196+Z196+AD196+AH196+AL196+AP196+AT196+AX196</f>
        <v>0</v>
      </c>
      <c r="G196" s="172">
        <f>K196+O196+S196+W196+AA196+AE196+AI196+AM196+AQ196+AU196+AY196</f>
        <v>0</v>
      </c>
      <c r="H196" s="172">
        <f>L196+P196+T196+X196+AB196+AF196+AJ196+AN196+AR196+AV196+AZ196</f>
        <v>0</v>
      </c>
      <c r="I196" s="173">
        <f>M196+Q196+U196+Y196+AC196+AG196+AK196+AO196+AS196+AW196+BA196</f>
        <v>0</v>
      </c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</row>
    <row r="197" spans="1:53" s="133" customFormat="1" ht="15.75" x14ac:dyDescent="0.25">
      <c r="A197" s="241">
        <v>61</v>
      </c>
      <c r="B197" s="3" t="s">
        <v>327</v>
      </c>
      <c r="C197" s="3" t="s">
        <v>328</v>
      </c>
      <c r="D197" s="3" t="s">
        <v>324</v>
      </c>
      <c r="E197" s="68" t="s">
        <v>52</v>
      </c>
      <c r="F197" s="172">
        <f>J197+N197+R197+V197+Z197+AD197+AH197+AL197+AP197+AT197+AX197</f>
        <v>0</v>
      </c>
      <c r="G197" s="172">
        <f>K197+O197+S197+W197+AA197+AE197+AI197+AM197+AQ197+AU197+AY197</f>
        <v>0</v>
      </c>
      <c r="H197" s="172">
        <f>L197+P197+T197+X197+AB197+AF197+AJ197+AN197+AR197+AV197+AZ197</f>
        <v>0</v>
      </c>
      <c r="I197" s="172">
        <f>M197+Q197+U197+Y197+AC197+AG197+AK197+AO197+AS197+AW197+BA197</f>
        <v>0</v>
      </c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</row>
    <row r="198" spans="1:53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173">
        <f>J198+N198+R198+V198+Z198+AD198+AH198+AL198+AP198+AT198+AX198</f>
        <v>1032</v>
      </c>
      <c r="G198" s="172">
        <f>K198+O198+S198+W198+AA198+AE198+AI198+AM198+AQ198+AU198+AY198</f>
        <v>300240</v>
      </c>
      <c r="H198" s="172">
        <f>L198+P198+T198+X198+AB198+AF198+AJ198+AN198+AR198+AV198+AZ198</f>
        <v>35</v>
      </c>
      <c r="I198" s="173">
        <f>M198+Q198+U198+Y198+AC198+AG198+AK198+AO198+AS198+AW198+BA198</f>
        <v>8150</v>
      </c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>
        <v>2</v>
      </c>
      <c r="W198" s="173">
        <v>510</v>
      </c>
      <c r="X198" s="173">
        <v>30</v>
      </c>
      <c r="Y198" s="173">
        <v>7650</v>
      </c>
      <c r="Z198" s="173"/>
      <c r="AA198" s="173"/>
      <c r="AB198" s="173"/>
      <c r="AC198" s="173"/>
      <c r="AD198" s="173"/>
      <c r="AE198" s="173"/>
      <c r="AF198" s="173">
        <v>5</v>
      </c>
      <c r="AG198" s="173">
        <v>500</v>
      </c>
      <c r="AH198" s="173"/>
      <c r="AI198" s="173"/>
      <c r="AJ198" s="173"/>
      <c r="AK198" s="173"/>
      <c r="AL198" s="173"/>
      <c r="AM198" s="173"/>
      <c r="AN198" s="173"/>
      <c r="AO198" s="173"/>
      <c r="AP198" s="173">
        <v>1030</v>
      </c>
      <c r="AQ198" s="173">
        <v>299730</v>
      </c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</row>
    <row r="199" spans="1:53" ht="15.75" x14ac:dyDescent="0.25">
      <c r="A199" s="314"/>
      <c r="B199" s="31" t="s">
        <v>329</v>
      </c>
      <c r="C199" s="31" t="s">
        <v>332</v>
      </c>
      <c r="D199" s="31" t="s">
        <v>331</v>
      </c>
      <c r="E199" s="35" t="s">
        <v>10</v>
      </c>
      <c r="F199" s="173">
        <f>J199+N199+R199+V199+Z199+AD199+AH199+AL199+AP199+AT199+AX199</f>
        <v>0</v>
      </c>
      <c r="G199" s="172">
        <f>K199+O199+S199+W199+AA199+AE199+AI199+AM199+AQ199+AU199+AY199</f>
        <v>0</v>
      </c>
      <c r="H199" s="172">
        <f>L199+P199+T199+X199+AB199+AF199+AJ199+AN199+AR199+AV199+AZ199</f>
        <v>0</v>
      </c>
      <c r="I199" s="173">
        <f>M199+Q199+U199+Y199+AC199+AG199+AK199+AO199+AS199+AW199+BA199</f>
        <v>0</v>
      </c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</row>
    <row r="200" spans="1:53" ht="15.75" x14ac:dyDescent="0.25">
      <c r="A200" s="314"/>
      <c r="B200" s="31" t="s">
        <v>329</v>
      </c>
      <c r="C200" s="31" t="s">
        <v>333</v>
      </c>
      <c r="D200" s="31" t="s">
        <v>331</v>
      </c>
      <c r="E200" s="35" t="s">
        <v>10</v>
      </c>
      <c r="F200" s="173">
        <f>J200+N200+R200+V200+Z200+AD200+AH200+AL200+AP200+AT200+AX200</f>
        <v>0</v>
      </c>
      <c r="G200" s="172">
        <f>K200+O200+S200+W200+AA200+AE200+AI200+AM200+AQ200+AU200+AY200</f>
        <v>0</v>
      </c>
      <c r="H200" s="172">
        <f>L200+P200+T200+X200+AB200+AF200+AJ200+AN200+AR200+AV200+AZ200</f>
        <v>0</v>
      </c>
      <c r="I200" s="173">
        <f>M200+Q200+U200+Y200+AC200+AG200+AK200+AO200+AS200+AW200+BA200</f>
        <v>0</v>
      </c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</row>
    <row r="201" spans="1:53" ht="15.75" x14ac:dyDescent="0.25">
      <c r="A201" s="314"/>
      <c r="B201" s="31" t="s">
        <v>329</v>
      </c>
      <c r="C201" s="31" t="s">
        <v>334</v>
      </c>
      <c r="D201" s="31" t="s">
        <v>331</v>
      </c>
      <c r="E201" s="35" t="s">
        <v>10</v>
      </c>
      <c r="F201" s="173">
        <f>J201+N201+R201+V201+Z201+AD201+AH201+AL201+AP201+AT201+AX201</f>
        <v>0</v>
      </c>
      <c r="G201" s="172">
        <f>K201+O201+S201+W201+AA201+AE201+AI201+AM201+AQ201+AU201+AY201</f>
        <v>0</v>
      </c>
      <c r="H201" s="172">
        <f>L201+P201+T201+X201+AB201+AF201+AJ201+AN201+AR201+AV201+AZ201</f>
        <v>0</v>
      </c>
      <c r="I201" s="173">
        <f>M201+Q201+U201+Y201+AC201+AG201+AK201+AO201+AS201+AW201+BA201</f>
        <v>0</v>
      </c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</row>
    <row r="202" spans="1:53" ht="15.75" x14ac:dyDescent="0.25">
      <c r="A202" s="314"/>
      <c r="B202" s="31" t="s">
        <v>329</v>
      </c>
      <c r="C202" s="31" t="s">
        <v>335</v>
      </c>
      <c r="D202" s="31" t="s">
        <v>331</v>
      </c>
      <c r="E202" s="35" t="s">
        <v>10</v>
      </c>
      <c r="F202" s="173">
        <f>J202+N202+R202+V202+Z202+AD202+AH202+AL202+AP202+AT202+AX202</f>
        <v>0</v>
      </c>
      <c r="G202" s="172">
        <f>K202+O202+S202+W202+AA202+AE202+AI202+AM202+AQ202+AU202+AY202</f>
        <v>0</v>
      </c>
      <c r="H202" s="172">
        <f>L202+P202+T202+X202+AB202+AF202+AJ202+AN202+AR202+AV202+AZ202</f>
        <v>0</v>
      </c>
      <c r="I202" s="173">
        <f>M202+Q202+U202+Y202+AC202+AG202+AK202+AO202+AS202+AW202+BA202</f>
        <v>0</v>
      </c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</row>
    <row r="203" spans="1:53" ht="15.75" x14ac:dyDescent="0.25">
      <c r="A203" s="314"/>
      <c r="B203" s="31" t="s">
        <v>329</v>
      </c>
      <c r="C203" s="31" t="s">
        <v>336</v>
      </c>
      <c r="D203" s="31" t="s">
        <v>331</v>
      </c>
      <c r="E203" s="35" t="s">
        <v>10</v>
      </c>
      <c r="F203" s="173">
        <f>J203+N203+R203+V203+Z203+AD203+AH203+AL203+AP203+AT203+AX203</f>
        <v>1460</v>
      </c>
      <c r="G203" s="172">
        <f>K203+O203+S203+W203+AA203+AE203+AI203+AM203+AQ203+AU203+AY203</f>
        <v>418752</v>
      </c>
      <c r="H203" s="172">
        <f>L203+P203+T203+X203+AB203+AF203+AJ203+AN203+AR203+AV203+AZ203</f>
        <v>0</v>
      </c>
      <c r="I203" s="173">
        <f>M203+Q203+U203+Y203+AC203+AG203+AK203+AO203+AS203+AW203+BA203</f>
        <v>0</v>
      </c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>
        <v>1460</v>
      </c>
      <c r="AQ203" s="173">
        <v>418752</v>
      </c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</row>
    <row r="204" spans="1:53" ht="15.75" x14ac:dyDescent="0.25">
      <c r="A204" s="314"/>
      <c r="B204" s="31" t="s">
        <v>329</v>
      </c>
      <c r="C204" s="31" t="s">
        <v>337</v>
      </c>
      <c r="D204" s="31" t="s">
        <v>331</v>
      </c>
      <c r="E204" s="35" t="s">
        <v>10</v>
      </c>
      <c r="F204" s="173">
        <f>J204+N204+R204+V204+Z204+AD204+AH204+AL204+AP204+AT204+AX204</f>
        <v>0</v>
      </c>
      <c r="G204" s="172">
        <f>K204+O204+S204+W204+AA204+AE204+AI204+AM204+AQ204+AU204+AY204</f>
        <v>0</v>
      </c>
      <c r="H204" s="172">
        <f>L204+P204+T204+X204+AB204+AF204+AJ204+AN204+AR204+AV204+AZ204</f>
        <v>0</v>
      </c>
      <c r="I204" s="173">
        <f>M204+Q204+U204+Y204+AC204+AG204+AK204+AO204+AS204+AW204+BA204</f>
        <v>0</v>
      </c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</row>
    <row r="205" spans="1:53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173">
        <f>J205+N205+R205+V205+Z205+AD205+AH205+AL205+AP205+AT205+AX205</f>
        <v>0</v>
      </c>
      <c r="G205" s="172">
        <f>K205+O205+S205+W205+AA205+AE205+AI205+AM205+AQ205+AU205+AY205</f>
        <v>0</v>
      </c>
      <c r="H205" s="172">
        <f>L205+P205+T205+X205+AB205+AF205+AJ205+AN205+AR205+AV205+AZ205</f>
        <v>105</v>
      </c>
      <c r="I205" s="173">
        <f>M205+Q205+U205+Y205+AC205+AG205+AK205+AO205+AS205+AW205+BA205</f>
        <v>24450</v>
      </c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73">
        <v>45</v>
      </c>
      <c r="AG205" s="173">
        <v>450</v>
      </c>
      <c r="AH205" s="173"/>
      <c r="AI205" s="173"/>
      <c r="AJ205" s="173"/>
      <c r="AK205" s="173"/>
      <c r="AL205" s="173"/>
      <c r="AM205" s="173"/>
      <c r="AN205" s="173">
        <v>60</v>
      </c>
      <c r="AO205" s="173">
        <v>24000</v>
      </c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</row>
    <row r="206" spans="1:53" ht="15.75" x14ac:dyDescent="0.25">
      <c r="A206" s="314"/>
      <c r="B206" s="31" t="s">
        <v>338</v>
      </c>
      <c r="C206" s="41" t="s">
        <v>341</v>
      </c>
      <c r="D206" s="41" t="s">
        <v>340</v>
      </c>
      <c r="E206" s="33" t="s">
        <v>18</v>
      </c>
      <c r="F206" s="173">
        <f>J206+N206+R206+V206+Z206+AD206+AH206+AL206+AP206+AT206+AX206</f>
        <v>0</v>
      </c>
      <c r="G206" s="172">
        <f>K206+O206+S206+W206+AA206+AE206+AI206+AM206+AQ206+AU206+AY206</f>
        <v>0</v>
      </c>
      <c r="H206" s="172">
        <f>L206+P206+T206+X206+AB206+AF206+AJ206+AN206+AR206+AV206+AZ206</f>
        <v>0</v>
      </c>
      <c r="I206" s="173">
        <f>M206+Q206+U206+Y206+AC206+AG206+AK206+AO206+AS206+AW206+BA206</f>
        <v>0</v>
      </c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</row>
    <row r="207" spans="1:53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173">
        <f>J207+N207+R207+V207+Z207+AD207+AH207+AL207+AP207+AT207+AX207</f>
        <v>0</v>
      </c>
      <c r="G207" s="172">
        <f>K207+O207+S207+W207+AA207+AE207+AI207+AM207+AQ207+AU207+AY207</f>
        <v>0</v>
      </c>
      <c r="H207" s="172">
        <f>L207+P207+T207+X207+AB207+AF207+AJ207+AN207+AR207+AV207+AZ207</f>
        <v>52</v>
      </c>
      <c r="I207" s="173">
        <f>M207+Q207+U207+Y207+AC207+AG207+AK207+AO207+AS207+AW207+BA207</f>
        <v>4500</v>
      </c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>
        <v>52</v>
      </c>
      <c r="AO207" s="173">
        <v>4500</v>
      </c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</row>
    <row r="208" spans="1:53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173">
        <f>J208+N208+R208+V208+Z208+AD208+AH208+AL208+AP208+AT208+AX208</f>
        <v>0</v>
      </c>
      <c r="G208" s="172">
        <f>K208+O208+S208+W208+AA208+AE208+AI208+AM208+AQ208+AU208+AY208</f>
        <v>0</v>
      </c>
      <c r="H208" s="172">
        <f>L208+P208+T208+X208+AB208+AF208+AJ208+AN208+AR208+AV208+AZ208</f>
        <v>1070</v>
      </c>
      <c r="I208" s="173">
        <f>M208+Q208+U208+Y208+AC208+AG208+AK208+AO208+AS208+AW208+BA208</f>
        <v>8823</v>
      </c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>
        <v>1000</v>
      </c>
      <c r="U208" s="173">
        <v>2250</v>
      </c>
      <c r="V208" s="173">
        <v>0</v>
      </c>
      <c r="W208" s="173">
        <v>0</v>
      </c>
      <c r="X208" s="173">
        <v>70</v>
      </c>
      <c r="Y208" s="173">
        <v>6573</v>
      </c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</row>
    <row r="209" spans="1:53" ht="15.75" x14ac:dyDescent="0.25">
      <c r="A209" s="314"/>
      <c r="B209" s="31" t="s">
        <v>345</v>
      </c>
      <c r="C209" s="41" t="s">
        <v>347</v>
      </c>
      <c r="D209" s="41" t="s">
        <v>188</v>
      </c>
      <c r="E209" s="33" t="s">
        <v>18</v>
      </c>
      <c r="F209" s="173">
        <f>J209+N209+R209+V209+Z209+AD209+AH209+AL209+AP209+AT209+AX209</f>
        <v>0</v>
      </c>
      <c r="G209" s="172">
        <f>K209+O209+S209+W209+AA209+AE209+AI209+AM209+AQ209+AU209+AY209</f>
        <v>0</v>
      </c>
      <c r="H209" s="172">
        <f>L209+P209+T209+X209+AB209+AF209+AJ209+AN209+AR209+AV209+AZ209</f>
        <v>0</v>
      </c>
      <c r="I209" s="173">
        <f>M209+Q209+U209+Y209+AC209+AG209+AK209+AO209+AS209+AW209+BA209</f>
        <v>0</v>
      </c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</row>
    <row r="210" spans="1:53" ht="15.75" x14ac:dyDescent="0.25">
      <c r="A210" s="314"/>
      <c r="B210" s="31" t="s">
        <v>345</v>
      </c>
      <c r="C210" s="41" t="s">
        <v>348</v>
      </c>
      <c r="D210" s="41" t="s">
        <v>188</v>
      </c>
      <c r="E210" s="33" t="s">
        <v>18</v>
      </c>
      <c r="F210" s="173">
        <f>J210+N210+R210+V210+Z210+AD210+AH210+AL210+AP210+AT210+AX210</f>
        <v>0</v>
      </c>
      <c r="G210" s="172">
        <f>K210+O210+S210+W210+AA210+AE210+AI210+AM210+AQ210+AU210+AY210</f>
        <v>0</v>
      </c>
      <c r="H210" s="172">
        <f>L210+P210+T210+X210+AB210+AF210+AJ210+AN210+AR210+AV210+AZ210</f>
        <v>0</v>
      </c>
      <c r="I210" s="173">
        <f>M210+Q210+U210+Y210+AC210+AG210+AK210+AO210+AS210+AW210+BA210</f>
        <v>0</v>
      </c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</row>
    <row r="211" spans="1:53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173">
        <f>J211+N211+R211+V211+Z211+AD211+AH211+AL211+AP211+AT211+AX211</f>
        <v>0</v>
      </c>
      <c r="G211" s="172">
        <f>K211+O211+S211+W211+AA211+AE211+AI211+AM211+AQ211+AU211+AY211</f>
        <v>0</v>
      </c>
      <c r="H211" s="172">
        <f>L211+P211+T211+X211+AB211+AF211+AJ211+AN211+AR211+AV211+AZ211</f>
        <v>100</v>
      </c>
      <c r="I211" s="173">
        <f>M211+Q211+U211+Y211+AC211+AG211+AK211+AO211+AS211+AW211+BA211</f>
        <v>1000</v>
      </c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>
        <v>100</v>
      </c>
      <c r="AO211" s="173">
        <v>1000</v>
      </c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</row>
    <row r="212" spans="1:53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173">
        <f>J212+N212+R212+V212+Z212+AD212+AH212+AL212+AP212+AT212+AX212</f>
        <v>0</v>
      </c>
      <c r="G212" s="172">
        <f>K212+O212+S212+W212+AA212+AE212+AI212+AM212+AQ212+AU212+AY212</f>
        <v>0</v>
      </c>
      <c r="H212" s="172">
        <f>L212+P212+T212+X212+AB212+AF212+AJ212+AN212+AR212+AV212+AZ212</f>
        <v>100</v>
      </c>
      <c r="I212" s="173">
        <f>M212+Q212+U212+Y212+AC212+AG212+AK212+AO212+AS212+AW212+BA212</f>
        <v>7000</v>
      </c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>
        <v>100</v>
      </c>
      <c r="AO212" s="173">
        <v>7000</v>
      </c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</row>
    <row r="213" spans="1:53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173">
        <f>J213+N213+R213+V213+Z213+AD213+AH213+AL213+AP213+AT213+AX213</f>
        <v>0</v>
      </c>
      <c r="G213" s="172">
        <f>K213+O213+S213+W213+AA213+AE213+AI213+AM213+AQ213+AU213+AY213</f>
        <v>0</v>
      </c>
      <c r="H213" s="172">
        <f>L213+P213+T213+X213+AB213+AF213+AJ213+AN213+AR213+AV213+AZ213</f>
        <v>290</v>
      </c>
      <c r="I213" s="173">
        <f>M213+Q213+U213+Y213+AC213+AG213+AK213+AO213+AS213+AW213+BA213</f>
        <v>17362.900000000001</v>
      </c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>
        <v>230</v>
      </c>
      <c r="AG213" s="173">
        <v>15462.9</v>
      </c>
      <c r="AH213" s="173"/>
      <c r="AI213" s="173"/>
      <c r="AJ213" s="173"/>
      <c r="AK213" s="173"/>
      <c r="AL213" s="173"/>
      <c r="AM213" s="173"/>
      <c r="AN213" s="173">
        <v>50</v>
      </c>
      <c r="AO213" s="173">
        <v>1200</v>
      </c>
      <c r="AP213" s="173"/>
      <c r="AQ213" s="173"/>
      <c r="AR213" s="173">
        <v>10</v>
      </c>
      <c r="AS213" s="173">
        <v>700</v>
      </c>
      <c r="AT213" s="173"/>
      <c r="AU213" s="173"/>
      <c r="AV213" s="173"/>
      <c r="AW213" s="173"/>
      <c r="AX213" s="173"/>
      <c r="AY213" s="173"/>
      <c r="AZ213" s="173"/>
      <c r="BA213" s="173"/>
    </row>
    <row r="214" spans="1:53" ht="15.75" x14ac:dyDescent="0.25">
      <c r="A214" s="314"/>
      <c r="B214" s="31" t="s">
        <v>354</v>
      </c>
      <c r="C214" s="23" t="s">
        <v>357</v>
      </c>
      <c r="D214" s="41" t="s">
        <v>356</v>
      </c>
      <c r="E214" s="29" t="s">
        <v>52</v>
      </c>
      <c r="F214" s="173">
        <f>J214+N214+R214+V214+Z214+AD214+AH214+AL214+AP214+AT214+AX214</f>
        <v>0</v>
      </c>
      <c r="G214" s="172">
        <f>K214+O214+S214+W214+AA214+AE214+AI214+AM214+AQ214+AU214+AY214</f>
        <v>0</v>
      </c>
      <c r="H214" s="172">
        <f>L214+P214+T214+X214+AB214+AF214+AJ214+AN214+AR214+AV214+AZ214</f>
        <v>0</v>
      </c>
      <c r="I214" s="173">
        <f>M214+Q214+U214+Y214+AC214+AG214+AK214+AO214+AS214+AW214+BA214</f>
        <v>0</v>
      </c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</row>
    <row r="215" spans="1:53" ht="15.75" x14ac:dyDescent="0.25">
      <c r="A215" s="314"/>
      <c r="B215" s="31" t="s">
        <v>354</v>
      </c>
      <c r="C215" s="23" t="s">
        <v>358</v>
      </c>
      <c r="D215" s="41" t="s">
        <v>356</v>
      </c>
      <c r="E215" s="29" t="s">
        <v>10</v>
      </c>
      <c r="F215" s="173">
        <f>J215+N215+R215+V215+Z215+AD215+AH215+AL215+AP215+AT215+AX215</f>
        <v>500</v>
      </c>
      <c r="G215" s="172">
        <f>K215+O215+S215+W215+AA215+AE215+AI215+AM215+AQ215+AU215+AY215</f>
        <v>49400</v>
      </c>
      <c r="H215" s="172">
        <f>L215+P215+T215+X215+AB215+AF215+AJ215+AN215+AR215+AV215+AZ215</f>
        <v>280</v>
      </c>
      <c r="I215" s="173">
        <f>M215+Q215+U215+Y215+AC215+AG215+AK215+AO215+AS215+AW215+BA215</f>
        <v>18760</v>
      </c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>
        <v>280</v>
      </c>
      <c r="U215" s="173">
        <v>18760</v>
      </c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>
        <v>500</v>
      </c>
      <c r="AU215" s="173">
        <v>49400</v>
      </c>
      <c r="AV215" s="173"/>
      <c r="AW215" s="173"/>
      <c r="AX215" s="173"/>
      <c r="AY215" s="173"/>
      <c r="AZ215" s="173"/>
      <c r="BA215" s="173"/>
    </row>
    <row r="216" spans="1:53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173">
        <f>J216+N216+R216+V216+Z216+AD216+AH216+AL216+AP216+AT216+AX216</f>
        <v>0</v>
      </c>
      <c r="G216" s="172">
        <f>K216+O216+S216+W216+AA216+AE216+AI216+AM216+AQ216+AU216+AY216</f>
        <v>0</v>
      </c>
      <c r="H216" s="172">
        <f>L216+P216+T216+X216+AB216+AF216+AJ216+AN216+AR216+AV216+AZ216</f>
        <v>0</v>
      </c>
      <c r="I216" s="173">
        <f>M216+Q216+U216+Y216+AC216+AG216+AK216+AO216+AS216+AW216+BA216</f>
        <v>0</v>
      </c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</row>
    <row r="217" spans="1:53" ht="15.75" x14ac:dyDescent="0.25">
      <c r="A217" s="314"/>
      <c r="B217" s="31" t="s">
        <v>362</v>
      </c>
      <c r="C217" s="41" t="s">
        <v>363</v>
      </c>
      <c r="D217" s="41" t="s">
        <v>361</v>
      </c>
      <c r="E217" s="29" t="s">
        <v>10</v>
      </c>
      <c r="F217" s="173">
        <f>J217+N217+R217+V217+Z217+AD217+AH217+AL217+AP217+AT217+AX217</f>
        <v>0</v>
      </c>
      <c r="G217" s="172">
        <f>K217+O217+S217+W217+AA217+AE217+AI217+AM217+AQ217+AU217+AY217</f>
        <v>0</v>
      </c>
      <c r="H217" s="172">
        <f>L217+P217+T217+X217+AB217+AF217+AJ217+AN217+AR217+AV217+AZ217</f>
        <v>0</v>
      </c>
      <c r="I217" s="173">
        <f>M217+Q217+U217+Y217+AC217+AG217+AK217+AO217+AS217+AW217+BA217</f>
        <v>0</v>
      </c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</row>
    <row r="218" spans="1:53" ht="15.75" x14ac:dyDescent="0.25">
      <c r="A218" s="314"/>
      <c r="B218" s="31" t="s">
        <v>362</v>
      </c>
      <c r="C218" s="41" t="s">
        <v>364</v>
      </c>
      <c r="D218" s="41" t="s">
        <v>361</v>
      </c>
      <c r="E218" s="29" t="s">
        <v>510</v>
      </c>
      <c r="F218" s="173">
        <f>J218+N218+R218+V218+Z218+AD218+AH218+AL218+AP218+AT218+AX218</f>
        <v>0</v>
      </c>
      <c r="G218" s="172">
        <f>K218+O218+S218+W218+AA218+AE218+AI218+AM218+AQ218+AU218+AY218</f>
        <v>0</v>
      </c>
      <c r="H218" s="172">
        <f>L218+P218+T218+X218+AB218+AF218+AJ218+AN218+AR218+AV218+AZ218</f>
        <v>0</v>
      </c>
      <c r="I218" s="173">
        <f>M218+Q218+U218+Y218+AC218+AG218+AK218+AO218+AS218+AW218+BA218</f>
        <v>0</v>
      </c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</row>
    <row r="219" spans="1:53" ht="15.75" x14ac:dyDescent="0.25">
      <c r="A219" s="314"/>
      <c r="B219" s="31" t="s">
        <v>362</v>
      </c>
      <c r="C219" s="41" t="s">
        <v>514</v>
      </c>
      <c r="D219" s="41" t="s">
        <v>361</v>
      </c>
      <c r="E219" s="29" t="s">
        <v>510</v>
      </c>
      <c r="F219" s="173">
        <f>J219+N219+R219+V219+Z219+AD219+AH219+AL219+AP219+AT219+AX219</f>
        <v>0</v>
      </c>
      <c r="G219" s="172">
        <f>K219+O219+S219+W219+AA219+AE219+AI219+AM219+AQ219+AU219+AY219</f>
        <v>0</v>
      </c>
      <c r="H219" s="172">
        <f>L219+P219+T219+X219+AB219+AF219+AJ219+AN219+AR219+AV219+AZ219</f>
        <v>100</v>
      </c>
      <c r="I219" s="173">
        <f>M219+Q219+U219+Y219+AC219+AG219+AK219+AO219+AS219+AW219+BA219</f>
        <v>3000</v>
      </c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>
        <v>100</v>
      </c>
      <c r="AO219" s="173">
        <v>3000</v>
      </c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</row>
    <row r="220" spans="1:53" ht="15.75" x14ac:dyDescent="0.25">
      <c r="A220" s="314"/>
      <c r="B220" s="31" t="s">
        <v>362</v>
      </c>
      <c r="C220" s="41" t="s">
        <v>515</v>
      </c>
      <c r="D220" s="41" t="s">
        <v>361</v>
      </c>
      <c r="E220" s="29" t="s">
        <v>10</v>
      </c>
      <c r="F220" s="173">
        <f>J220+N220+R220+V220+Z220+AD220+AH220+AL220+AP220+AT220+AX220</f>
        <v>0</v>
      </c>
      <c r="G220" s="172">
        <f>K220+O220+S220+W220+AA220+AE220+AI220+AM220+AQ220+AU220+AY220</f>
        <v>0</v>
      </c>
      <c r="H220" s="172">
        <f>L220+P220+T220+X220+AB220+AF220+AJ220+AN220+AR220+AV220+AZ220</f>
        <v>0</v>
      </c>
      <c r="I220" s="173">
        <f>M220+Q220+U220+Y220+AC220+AG220+AK220+AO220+AS220+AW220+BA220</f>
        <v>0</v>
      </c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</row>
    <row r="221" spans="1:53" ht="15.75" x14ac:dyDescent="0.25">
      <c r="A221" s="314"/>
      <c r="B221" s="31" t="s">
        <v>362</v>
      </c>
      <c r="C221" s="41" t="s">
        <v>516</v>
      </c>
      <c r="D221" s="41" t="s">
        <v>361</v>
      </c>
      <c r="E221" s="29" t="s">
        <v>10</v>
      </c>
      <c r="F221" s="173">
        <f>J221+N221+R221+V221+Z221+AD221+AH221+AL221+AP221+AT221+AX221</f>
        <v>0</v>
      </c>
      <c r="G221" s="172">
        <f>K221+O221+S221+W221+AA221+AE221+AI221+AM221+AQ221+AU221+AY221</f>
        <v>0</v>
      </c>
      <c r="H221" s="172">
        <f>L221+P221+T221+X221+AB221+AF221+AJ221+AN221+AR221+AV221+AZ221</f>
        <v>0</v>
      </c>
      <c r="I221" s="173">
        <f>M221+Q221+U221+Y221+AC221+AG221+AK221+AO221+AS221+AW221+BA221</f>
        <v>0</v>
      </c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</row>
    <row r="222" spans="1:53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173">
        <f>J222+N222+R222+V222+Z222+AD222+AH222+AL222+AP222+AT222+AX222</f>
        <v>1088</v>
      </c>
      <c r="G222" s="172">
        <f>K222+O222+S222+W222+AA222+AE222+AI222+AM222+AQ222+AU222+AY222</f>
        <v>6462.24</v>
      </c>
      <c r="H222" s="172">
        <f>L222+P222+T222+X222+AB222+AF222+AJ222+AN222+AR222+AV222+AZ222</f>
        <v>650</v>
      </c>
      <c r="I222" s="173">
        <f>M222+Q222+U222+Y222+AC222+AG222+AK222+AO222+AS222+AW222+BA222</f>
        <v>4308.1000000000004</v>
      </c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>
        <v>10</v>
      </c>
      <c r="Y222" s="173">
        <v>520</v>
      </c>
      <c r="Z222" s="173">
        <v>40</v>
      </c>
      <c r="AA222" s="173">
        <v>360</v>
      </c>
      <c r="AB222" s="173"/>
      <c r="AC222" s="173"/>
      <c r="AD222" s="173">
        <v>960</v>
      </c>
      <c r="AE222" s="173">
        <v>5664</v>
      </c>
      <c r="AF222" s="173">
        <v>100</v>
      </c>
      <c r="AG222" s="173">
        <v>500</v>
      </c>
      <c r="AH222" s="173"/>
      <c r="AI222" s="173"/>
      <c r="AJ222" s="173"/>
      <c r="AK222" s="173"/>
      <c r="AL222" s="173"/>
      <c r="AM222" s="173"/>
      <c r="AN222" s="173">
        <v>500</v>
      </c>
      <c r="AO222" s="173">
        <v>2000</v>
      </c>
      <c r="AP222" s="173"/>
      <c r="AQ222" s="173"/>
      <c r="AR222" s="173">
        <v>20</v>
      </c>
      <c r="AS222" s="173">
        <v>100</v>
      </c>
      <c r="AT222" s="173">
        <v>88</v>
      </c>
      <c r="AU222" s="173">
        <v>438.24</v>
      </c>
      <c r="AV222" s="173">
        <v>10</v>
      </c>
      <c r="AW222" s="173">
        <v>288.10000000000002</v>
      </c>
      <c r="AX222" s="173"/>
      <c r="AY222" s="173"/>
      <c r="AZ222" s="173">
        <v>10</v>
      </c>
      <c r="BA222" s="173">
        <v>900</v>
      </c>
    </row>
    <row r="223" spans="1:53" ht="15.75" x14ac:dyDescent="0.25">
      <c r="A223" s="314"/>
      <c r="B223" s="31" t="s">
        <v>365</v>
      </c>
      <c r="C223" s="7" t="s">
        <v>368</v>
      </c>
      <c r="D223" s="7" t="s">
        <v>367</v>
      </c>
      <c r="E223" s="29" t="s">
        <v>52</v>
      </c>
      <c r="F223" s="173">
        <f>J223+N223+R223+V223+Z223+AD223+AH223+AL223+AP223+AT223+AX223</f>
        <v>2280</v>
      </c>
      <c r="G223" s="172">
        <f>K223+O223+S223+W223+AA223+AE223+AI223+AM223+AQ223+AU223+AY223</f>
        <v>42965</v>
      </c>
      <c r="H223" s="172">
        <f>L223+P223+T223+X223+AB223+AF223+AJ223+AN223+AR223+AV223+AZ223</f>
        <v>440</v>
      </c>
      <c r="I223" s="173">
        <f>M223+Q223+U223+Y223+AC223+AG223+AK223+AO223+AS223+AW223+BA223</f>
        <v>7630</v>
      </c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>
        <v>774</v>
      </c>
      <c r="AA223" s="173">
        <v>11904</v>
      </c>
      <c r="AB223" s="173"/>
      <c r="AC223" s="173"/>
      <c r="AD223" s="173">
        <v>400</v>
      </c>
      <c r="AE223" s="173">
        <v>8000</v>
      </c>
      <c r="AF223" s="173"/>
      <c r="AG223" s="173"/>
      <c r="AH223" s="173">
        <v>100</v>
      </c>
      <c r="AI223" s="173">
        <v>1935</v>
      </c>
      <c r="AJ223" s="173">
        <v>200</v>
      </c>
      <c r="AK223" s="173">
        <v>2800</v>
      </c>
      <c r="AL223" s="173"/>
      <c r="AM223" s="173"/>
      <c r="AN223" s="173">
        <v>200</v>
      </c>
      <c r="AO223" s="173">
        <v>4000</v>
      </c>
      <c r="AP223" s="173"/>
      <c r="AQ223" s="173"/>
      <c r="AR223" s="173">
        <v>10</v>
      </c>
      <c r="AS223" s="173">
        <v>200</v>
      </c>
      <c r="AT223" s="173">
        <v>1006</v>
      </c>
      <c r="AU223" s="173">
        <v>21126</v>
      </c>
      <c r="AV223" s="173">
        <v>30</v>
      </c>
      <c r="AW223" s="173">
        <v>630</v>
      </c>
      <c r="AX223" s="173"/>
      <c r="AY223" s="173"/>
      <c r="AZ223" s="173"/>
      <c r="BA223" s="173"/>
    </row>
    <row r="224" spans="1:53" ht="15.75" x14ac:dyDescent="0.25">
      <c r="A224" s="314"/>
      <c r="B224" s="31" t="s">
        <v>365</v>
      </c>
      <c r="C224" s="7" t="s">
        <v>369</v>
      </c>
      <c r="D224" s="7" t="s">
        <v>367</v>
      </c>
      <c r="E224" s="29" t="s">
        <v>52</v>
      </c>
      <c r="F224" s="173">
        <f>J224+N224+R224+V224+Z224+AD224+AH224+AL224+AP224+AT224+AX224</f>
        <v>450</v>
      </c>
      <c r="G224" s="172">
        <f>K224+O224+S224+W224+AA224+AE224+AI224+AM224+AQ224+AU224+AY224</f>
        <v>55500</v>
      </c>
      <c r="H224" s="172">
        <f>L224+P224+T224+X224+AB224+AF224+AJ224+AN224+AR224+AV224+AZ224</f>
        <v>120</v>
      </c>
      <c r="I224" s="173">
        <f>M224+Q224+U224+Y224+AC224+AG224+AK224+AO224+AS224+AW224+BA224</f>
        <v>2700</v>
      </c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>
        <v>400</v>
      </c>
      <c r="AE224" s="173">
        <v>48000</v>
      </c>
      <c r="AF224" s="173"/>
      <c r="AG224" s="173"/>
      <c r="AH224" s="173">
        <v>50</v>
      </c>
      <c r="AI224" s="173">
        <v>7500</v>
      </c>
      <c r="AJ224" s="173"/>
      <c r="AK224" s="173"/>
      <c r="AL224" s="173"/>
      <c r="AM224" s="173"/>
      <c r="AN224" s="173">
        <v>100</v>
      </c>
      <c r="AO224" s="173">
        <v>2000</v>
      </c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>
        <v>20</v>
      </c>
      <c r="BA224" s="173">
        <v>700</v>
      </c>
    </row>
    <row r="225" spans="1:53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173">
        <f>J225+N225+R225+V225+Z225+AD225+AH225+AL225+AP225+AT225+AX225</f>
        <v>0</v>
      </c>
      <c r="G225" s="172">
        <f>K225+O225+S225+W225+AA225+AE225+AI225+AM225+AQ225+AU225+AY225</f>
        <v>0</v>
      </c>
      <c r="H225" s="172">
        <f>L225+P225+T225+X225+AB225+AF225+AJ225+AN225+AR225+AV225+AZ225</f>
        <v>40</v>
      </c>
      <c r="I225" s="173">
        <f>M225+Q225+U225+Y225+AC225+AG225+AK225+AO225+AS225+AW225+BA225</f>
        <v>9000</v>
      </c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>
        <v>10</v>
      </c>
      <c r="AO225" s="173">
        <v>1500</v>
      </c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>
        <v>30</v>
      </c>
      <c r="BA225" s="173">
        <v>7500</v>
      </c>
    </row>
    <row r="226" spans="1:53" ht="15.75" x14ac:dyDescent="0.25">
      <c r="A226" s="314"/>
      <c r="B226" s="31" t="s">
        <v>370</v>
      </c>
      <c r="C226" s="41" t="s">
        <v>372</v>
      </c>
      <c r="D226" s="41" t="s">
        <v>162</v>
      </c>
      <c r="E226" s="29" t="s">
        <v>10</v>
      </c>
      <c r="F226" s="173">
        <f>J226+N226+R226+V226+Z226+AD226+AH226+AL226+AP226+AT226+AX226</f>
        <v>0</v>
      </c>
      <c r="G226" s="172">
        <f>K226+O226+S226+W226+AA226+AE226+AI226+AM226+AQ226+AU226+AY226</f>
        <v>0</v>
      </c>
      <c r="H226" s="172">
        <f>L226+P226+T226+X226+AB226+AF226+AJ226+AN226+AR226+AV226+AZ226</f>
        <v>0</v>
      </c>
      <c r="I226" s="173">
        <f>M226+Q226+U226+Y226+AC226+AG226+AK226+AO226+AS226+AW226+BA226</f>
        <v>0</v>
      </c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</row>
    <row r="227" spans="1:53" s="239" customFormat="1" ht="15.75" x14ac:dyDescent="0.25">
      <c r="A227" s="314">
        <v>72</v>
      </c>
      <c r="B227" s="3" t="s">
        <v>373</v>
      </c>
      <c r="C227" s="3" t="s">
        <v>374</v>
      </c>
      <c r="D227" s="3" t="s">
        <v>162</v>
      </c>
      <c r="E227" s="68" t="s">
        <v>52</v>
      </c>
      <c r="F227" s="172">
        <f>J227+N227+R227+V227+Z227+AD227+AH227+AL227+AP227+AT227+AX227</f>
        <v>80</v>
      </c>
      <c r="G227" s="172">
        <f>K227+O227+S227+W227+AA227+AE227+AI227+AM227+AQ227+AU227+AY227</f>
        <v>1432</v>
      </c>
      <c r="H227" s="172">
        <f>K227+O227+S227+W227+AA227+AE227+AI227+AM227+AQ227+AU227+AY227</f>
        <v>1432</v>
      </c>
      <c r="I227" s="172">
        <f>M227+Q227+U227+Y227+AC227+AG227+AK227+AO227+AS227+AW227+BA227</f>
        <v>600</v>
      </c>
      <c r="J227" s="273"/>
      <c r="K227" s="274"/>
      <c r="L227" s="274"/>
      <c r="M227" s="274"/>
      <c r="N227" s="275"/>
      <c r="O227" s="275"/>
      <c r="P227" s="275"/>
      <c r="Q227" s="275"/>
      <c r="R227" s="274"/>
      <c r="S227" s="274"/>
      <c r="T227" s="274"/>
      <c r="U227" s="274"/>
      <c r="V227" s="173"/>
      <c r="W227" s="173"/>
      <c r="X227" s="173"/>
      <c r="Y227" s="173"/>
      <c r="Z227" s="242"/>
      <c r="AA227" s="242"/>
      <c r="AB227" s="242"/>
      <c r="AC227" s="242"/>
      <c r="AD227" s="274"/>
      <c r="AE227" s="274"/>
      <c r="AF227" s="274">
        <v>10</v>
      </c>
      <c r="AG227" s="274">
        <v>400</v>
      </c>
      <c r="AH227" s="274"/>
      <c r="AI227" s="274"/>
      <c r="AJ227" s="274"/>
      <c r="AK227" s="274"/>
      <c r="AL227" s="274"/>
      <c r="AM227" s="274"/>
      <c r="AN227" s="274">
        <v>50</v>
      </c>
      <c r="AO227" s="274">
        <v>200</v>
      </c>
      <c r="AP227" s="243"/>
      <c r="AQ227" s="243"/>
      <c r="AR227" s="243"/>
      <c r="AS227" s="243"/>
      <c r="AT227" s="244">
        <v>80</v>
      </c>
      <c r="AU227" s="244">
        <v>1432</v>
      </c>
      <c r="AV227" s="244"/>
      <c r="AW227" s="244"/>
      <c r="AX227" s="274"/>
      <c r="AY227" s="274"/>
      <c r="AZ227" s="274"/>
      <c r="BA227" s="274"/>
    </row>
    <row r="228" spans="1:53" ht="15.75" x14ac:dyDescent="0.25">
      <c r="A228" s="314"/>
      <c r="B228" s="3" t="s">
        <v>373</v>
      </c>
      <c r="C228" s="31" t="s">
        <v>375</v>
      </c>
      <c r="D228" s="31" t="s">
        <v>162</v>
      </c>
      <c r="E228" s="29" t="s">
        <v>52</v>
      </c>
      <c r="F228" s="173">
        <f>J228+N228+R228+V228+Z228+AD228+AH228+AL228+AP228+AT228+AX228</f>
        <v>0</v>
      </c>
      <c r="G228" s="172">
        <f>K228+O228+S228+W228+AA228+AE228+AI228+AM228+AQ228+AU228+AY228</f>
        <v>0</v>
      </c>
      <c r="H228" s="172">
        <f>L228+P228+T228+X228+AB228+AF228+AJ228+AN228+AR228+AV228+AZ228</f>
        <v>20</v>
      </c>
      <c r="I228" s="173">
        <f>M228+Q228+U228+Y228+AC228+AG228+AK228+AO228+AS228+AW228+BA228</f>
        <v>0</v>
      </c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>
        <v>20</v>
      </c>
      <c r="AS228" s="173"/>
      <c r="AT228" s="173"/>
      <c r="AU228" s="173"/>
      <c r="AV228" s="173"/>
      <c r="AW228" s="173"/>
      <c r="AX228" s="173"/>
      <c r="AY228" s="173"/>
      <c r="AZ228" s="173"/>
      <c r="BA228" s="173"/>
    </row>
    <row r="229" spans="1:53" ht="15.75" x14ac:dyDescent="0.25">
      <c r="A229" s="314"/>
      <c r="B229" s="3" t="s">
        <v>373</v>
      </c>
      <c r="C229" s="31" t="s">
        <v>376</v>
      </c>
      <c r="D229" s="31" t="s">
        <v>162</v>
      </c>
      <c r="E229" s="29" t="s">
        <v>52</v>
      </c>
      <c r="F229" s="173">
        <f>J229+N229+R229+V229+Z229+AD229+AH229+AL229+AP229+AT229+AX229</f>
        <v>0</v>
      </c>
      <c r="G229" s="172">
        <f>K229+O229+S229+W229+AA229+AE229+AI229+AM229+AQ229+AU229+AY229</f>
        <v>0</v>
      </c>
      <c r="H229" s="172">
        <f>L229+P229+T229+X229+AB229+AF229+AJ229+AN229+AR229+AV229+AZ229</f>
        <v>0</v>
      </c>
      <c r="I229" s="173">
        <f>M229+Q229+U229+Y229+AC229+AG229+AK229+AO229+AS229+AW229+BA229</f>
        <v>0</v>
      </c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</row>
    <row r="230" spans="1:53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173">
        <f>J230+N230+R230+V230+Z230+AD230+AH230+AL230+AP230+AT230+AX230</f>
        <v>0</v>
      </c>
      <c r="G230" s="172">
        <f>K230+O230+S230+W230+AA230+AE230+AI230+AM230+AQ230+AU230+AY230</f>
        <v>0</v>
      </c>
      <c r="H230" s="172">
        <f>L230+P230+T230+X230+AB230+AF230+AJ230+AN230+AR230+AV230+AZ230</f>
        <v>0</v>
      </c>
      <c r="I230" s="173">
        <f>M230+Q230+U230+Y230+AC230+AG230+AK230+AO230+AS230+AW230+BA230</f>
        <v>0</v>
      </c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</row>
    <row r="231" spans="1:53" ht="15.75" x14ac:dyDescent="0.25">
      <c r="A231" s="314"/>
      <c r="B231" s="31" t="s">
        <v>379</v>
      </c>
      <c r="C231" s="41" t="s">
        <v>380</v>
      </c>
      <c r="D231" s="41" t="s">
        <v>51</v>
      </c>
      <c r="E231" s="33" t="s">
        <v>18</v>
      </c>
      <c r="F231" s="173">
        <f>J231+N231+R231+V231+Z231+AD231+AH231+AL231+AP231+AT231+AX231</f>
        <v>0</v>
      </c>
      <c r="G231" s="172">
        <f>K231+O231+S231+W231+AA231+AE231+AI231+AM231+AQ231+AU231+AY231</f>
        <v>0</v>
      </c>
      <c r="H231" s="172">
        <f>L231+P231+T231+X231+AB231+AF231+AJ231+AN231+AR231+AV231+AZ231</f>
        <v>0</v>
      </c>
      <c r="I231" s="173">
        <f>M231+Q231+U231+Y231+AC231+AG231+AK231+AO231+AS231+AW231+BA231</f>
        <v>0</v>
      </c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</row>
    <row r="232" spans="1:53" ht="15.75" x14ac:dyDescent="0.25">
      <c r="A232" s="314"/>
      <c r="B232" s="31" t="s">
        <v>379</v>
      </c>
      <c r="C232" s="41" t="s">
        <v>381</v>
      </c>
      <c r="D232" s="41" t="s">
        <v>51</v>
      </c>
      <c r="E232" s="33" t="s">
        <v>18</v>
      </c>
      <c r="F232" s="173">
        <f>J232+N232+R232+V232+Z232+AD232+AH232+AL232+AP232+AT232+AX232</f>
        <v>0</v>
      </c>
      <c r="G232" s="172">
        <f>K232+O232+S232+W232+AA232+AE232+AI232+AM232+AQ232+AU232+AY232</f>
        <v>0</v>
      </c>
      <c r="H232" s="172">
        <f>L232+P232+T232+X232+AB232+AF232+AJ232+AN232+AR232+AV232+AZ232</f>
        <v>0</v>
      </c>
      <c r="I232" s="173">
        <f>M232+Q232+U232+Y232+AC232+AG232+AK232+AO232+AS232+AW232+BA232</f>
        <v>0</v>
      </c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</row>
    <row r="233" spans="1:53" ht="15.75" x14ac:dyDescent="0.25">
      <c r="A233" s="314"/>
      <c r="B233" s="31" t="s">
        <v>379</v>
      </c>
      <c r="C233" s="41" t="s">
        <v>382</v>
      </c>
      <c r="D233" s="41" t="s">
        <v>51</v>
      </c>
      <c r="E233" s="33" t="s">
        <v>18</v>
      </c>
      <c r="F233" s="173">
        <f>J233+N233+R233+V233+Z233+AD233+AH233+AL233+AP233+AT233+AX233</f>
        <v>0</v>
      </c>
      <c r="G233" s="172">
        <f>K233+O233+S233+W233+AA233+AE233+AI233+AM233+AQ233+AU233+AY233</f>
        <v>0</v>
      </c>
      <c r="H233" s="172">
        <f>L233+P233+T233+X233+AB233+AF233+AJ233+AN233+AR233+AV233+AZ233</f>
        <v>0</v>
      </c>
      <c r="I233" s="173">
        <f>M233+Q233+U233+Y233+AC233+AG233+AK233+AO233+AS233+AW233+BA233</f>
        <v>0</v>
      </c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</row>
    <row r="234" spans="1:53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173">
        <f>J234+N234+R234+V234+Z234+AD234+AH234+AL234+AP234+AT234+AX234</f>
        <v>0</v>
      </c>
      <c r="G234" s="172">
        <f>K234+O234+S234+W234+AA234+AE234+AI234+AM234+AQ234+AU234+AY234</f>
        <v>0</v>
      </c>
      <c r="H234" s="172">
        <f>L234+P234+T234+X234+AB234+AF234+AJ234+AN234+AR234+AV234+AZ234</f>
        <v>0</v>
      </c>
      <c r="I234" s="173">
        <f>M234+Q234+U234+Y234+AC234+AG234+AK234+AO234+AS234+AW234+BA234</f>
        <v>0</v>
      </c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</row>
    <row r="235" spans="1:53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173">
        <f>J235+N235+R235+V235+Z235+AD235+AH235+AL235+AP235+AT235+AX235</f>
        <v>0</v>
      </c>
      <c r="G235" s="172">
        <f>K235+O235+S235+W235+AA235+AE235+AI235+AM235+AQ235+AU235+AY235</f>
        <v>0</v>
      </c>
      <c r="H235" s="172">
        <f>L235+P235+T235+X235+AB235+AF235+AJ235+AN235+AR235+AV235+AZ235</f>
        <v>0</v>
      </c>
      <c r="I235" s="173">
        <f>M235+Q235+U235+Y235+AC235+AG235+AK235+AO235+AS235+AW235+BA235</f>
        <v>0</v>
      </c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</row>
    <row r="236" spans="1:53" ht="15.75" x14ac:dyDescent="0.25">
      <c r="A236" s="296"/>
      <c r="B236" s="5" t="s">
        <v>386</v>
      </c>
      <c r="C236" s="6" t="s">
        <v>389</v>
      </c>
      <c r="D236" s="6" t="s">
        <v>388</v>
      </c>
      <c r="E236" s="33" t="s">
        <v>18</v>
      </c>
      <c r="F236" s="173">
        <f>J236+N236+R236+V236+Z236+AD236+AH236+AL236+AP236+AT236+AX236</f>
        <v>0</v>
      </c>
      <c r="G236" s="172">
        <f>K236+O236+S236+W236+AA236+AE236+AI236+AM236+AQ236+AU236+AY236</f>
        <v>0</v>
      </c>
      <c r="H236" s="172">
        <f>L236+P236+T236+X236+AB236+AF236+AJ236+AN236+AR236+AV236+AZ236</f>
        <v>0</v>
      </c>
      <c r="I236" s="173">
        <f>M236+Q236+U236+Y236+AC236+AG236+AK236+AO236+AS236+AW236+BA236</f>
        <v>0</v>
      </c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</row>
    <row r="237" spans="1:53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173">
        <f>J237+N237+R237+V237+Z237+AD237+AH237+AL237+AP237+AT237+AX237</f>
        <v>0</v>
      </c>
      <c r="G237" s="172">
        <f>K237+O237+S237+W237+AA237+AE237+AI237+AM237+AQ237+AU237+AY237</f>
        <v>0</v>
      </c>
      <c r="H237" s="172">
        <f>L237+P237+T237+X237+AB237+AF237+AJ237+AN237+AR237+AV237+AZ237</f>
        <v>0</v>
      </c>
      <c r="I237" s="173">
        <f>M237+Q237+U237+Y237+AC237+AG237+AK237+AO237+AS237+AW237+BA237</f>
        <v>0</v>
      </c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</row>
    <row r="238" spans="1:53" ht="15.75" x14ac:dyDescent="0.25">
      <c r="A238" s="296"/>
      <c r="B238" s="5" t="s">
        <v>390</v>
      </c>
      <c r="C238" s="6" t="s">
        <v>393</v>
      </c>
      <c r="D238" s="6" t="s">
        <v>392</v>
      </c>
      <c r="E238" s="27" t="s">
        <v>7</v>
      </c>
      <c r="F238" s="173">
        <f>J238+N238+R238+V238+Z238+AD238+AH238+AL238+AP238+AT238+AX238</f>
        <v>0</v>
      </c>
      <c r="G238" s="172">
        <f>K238+O238+S238+W238+AA238+AE238+AI238+AM238+AQ238+AU238+AY238</f>
        <v>0</v>
      </c>
      <c r="H238" s="172">
        <f>L238+P238+T238+X238+AB238+AF238+AJ238+AN238+AR238+AV238+AZ238</f>
        <v>0</v>
      </c>
      <c r="I238" s="173">
        <f>M238+Q238+U238+Y238+AC238+AG238+AK238+AO238+AS238+AW238+BA238</f>
        <v>0</v>
      </c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</row>
    <row r="239" spans="1:53" ht="15.75" x14ac:dyDescent="0.25">
      <c r="A239" s="296"/>
      <c r="B239" s="5" t="s">
        <v>390</v>
      </c>
      <c r="C239" s="6" t="s">
        <v>394</v>
      </c>
      <c r="D239" s="6" t="s">
        <v>392</v>
      </c>
      <c r="E239" s="27" t="s">
        <v>7</v>
      </c>
      <c r="F239" s="173">
        <f>J239+N239+R239+V239+Z239+AD239+AH239+AL239+AP239+AT239+AX239</f>
        <v>0</v>
      </c>
      <c r="G239" s="172">
        <f>K239+O239+S239+W239+AA239+AE239+AI239+AM239+AQ239+AU239+AY239</f>
        <v>0</v>
      </c>
      <c r="H239" s="172">
        <f>L239+P239+T239+X239+AB239+AF239+AJ239+AN239+AR239+AV239+AZ239</f>
        <v>0</v>
      </c>
      <c r="I239" s="173">
        <f>M239+Q239+U239+Y239+AC239+AG239+AK239+AO239+AS239+AW239+BA239</f>
        <v>0</v>
      </c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</row>
    <row r="240" spans="1:53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173">
        <f>J240+N240+R240+V240+Z240+AD240+AH240+AL240+AP240+AT240+AX240</f>
        <v>0</v>
      </c>
      <c r="G240" s="172">
        <f>K240+O240+S240+W240+AA240+AE240+AI240+AM240+AQ240+AU240+AY240</f>
        <v>0</v>
      </c>
      <c r="H240" s="172">
        <f>L240+P240+T240+X240+AB240+AF240+AJ240+AN240+AR240+AV240+AZ240</f>
        <v>0</v>
      </c>
      <c r="I240" s="173">
        <f>M240+Q240+U240+Y240+AC240+AG240+AK240+AO240+AS240+AW240+BA240</f>
        <v>0</v>
      </c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</row>
    <row r="241" spans="1:53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173">
        <f>J241+N241+R241+V241+Z241+AD241+AH241+AL241+AP241+AT241+AX241</f>
        <v>0</v>
      </c>
      <c r="G241" s="172">
        <f>K241+O241+S241+W241+AA241+AE241+AI241+AM241+AQ241+AU241+AY241</f>
        <v>0</v>
      </c>
      <c r="H241" s="172">
        <f>L241+P241+T241+X241+AB241+AF241+AJ241+AN241+AR241+AV241+AZ241</f>
        <v>5</v>
      </c>
      <c r="I241" s="173">
        <f>M241+Q241+U241+Y241+AC241+AG241+AK241+AO241+AS241+AW241+BA241</f>
        <v>0</v>
      </c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>
        <v>5</v>
      </c>
      <c r="AS241" s="173"/>
      <c r="AT241" s="173"/>
      <c r="AU241" s="173"/>
      <c r="AV241" s="173"/>
      <c r="AW241" s="173"/>
      <c r="AX241" s="173"/>
      <c r="AY241" s="173"/>
      <c r="AZ241" s="173"/>
      <c r="BA241" s="173"/>
    </row>
    <row r="242" spans="1:53" ht="15.75" x14ac:dyDescent="0.25">
      <c r="A242" s="296"/>
      <c r="B242" s="5" t="s">
        <v>398</v>
      </c>
      <c r="C242" s="6" t="s">
        <v>400</v>
      </c>
      <c r="D242" s="6" t="s">
        <v>162</v>
      </c>
      <c r="E242" s="27" t="s">
        <v>10</v>
      </c>
      <c r="F242" s="173">
        <f>J242+N242+R242+V242+Z242+AD242+AH242+AL242+AP242+AT242+AX242</f>
        <v>1050</v>
      </c>
      <c r="G242" s="172">
        <f>K242+O242+S242+W242+AA242+AE242+AI242+AM242+AQ242+AU242+AY242</f>
        <v>19770.8</v>
      </c>
      <c r="H242" s="172">
        <f>L242+P242+T242+X242+AB242+AF242+AJ242+AN242+AR242+AV242+AZ242</f>
        <v>0</v>
      </c>
      <c r="I242" s="173">
        <f>M242+Q242+U242+Y242+AC242+AG242+AK242+AO242+AS242+AW242+BA242</f>
        <v>0</v>
      </c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>
        <v>140</v>
      </c>
      <c r="AE242" s="173">
        <v>2935.8</v>
      </c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>
        <v>910</v>
      </c>
      <c r="AU242" s="173">
        <v>16835</v>
      </c>
      <c r="AV242" s="173"/>
      <c r="AW242" s="173"/>
      <c r="AX242" s="173"/>
      <c r="AY242" s="173"/>
      <c r="AZ242" s="173"/>
      <c r="BA242" s="173"/>
    </row>
    <row r="243" spans="1:53" ht="15.75" x14ac:dyDescent="0.25">
      <c r="A243" s="296"/>
      <c r="B243" s="5" t="s">
        <v>398</v>
      </c>
      <c r="C243" s="6" t="s">
        <v>401</v>
      </c>
      <c r="D243" s="6" t="s">
        <v>162</v>
      </c>
      <c r="E243" s="27" t="s">
        <v>10</v>
      </c>
      <c r="F243" s="173">
        <f>J243+N243+R243+V243+Z243+AD243+AH243+AL243+AP243+AT243+AX243</f>
        <v>1334</v>
      </c>
      <c r="G243" s="172">
        <f>K243+O243+S243+W243+AA243+AE243+AI243+AM243+AQ243+AU243+AY243</f>
        <v>33893</v>
      </c>
      <c r="H243" s="172">
        <f>L243+P243+T243+X243+AB243+AF243+AJ243+AN243+AR243+AV243+AZ243</f>
        <v>5</v>
      </c>
      <c r="I243" s="173">
        <f>M243+Q243+U243+Y243+AC243+AG243+AK243+AO243+AS243+AW243+BA243</f>
        <v>0</v>
      </c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>
        <v>5</v>
      </c>
      <c r="AS243" s="173"/>
      <c r="AT243" s="173">
        <v>1334</v>
      </c>
      <c r="AU243" s="173">
        <v>33893</v>
      </c>
      <c r="AV243" s="173"/>
      <c r="AW243" s="173"/>
      <c r="AX243" s="173"/>
      <c r="AY243" s="173"/>
      <c r="AZ243" s="173"/>
      <c r="BA243" s="173"/>
    </row>
    <row r="244" spans="1:53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173">
        <f>J244+N244+R244+V244+Z244+AD244+AH244+AL244+AP244+AT244+AX244</f>
        <v>236</v>
      </c>
      <c r="G244" s="172">
        <f>K244+O244+S244+W244+AA244+AE244+AI244+AM244+AQ244+AU244+AY244</f>
        <v>6865</v>
      </c>
      <c r="H244" s="172">
        <f>L244+P244+T244+X244+AB244+AF244+AJ244+AN244+AR244+AV244+AZ244</f>
        <v>10</v>
      </c>
      <c r="I244" s="173">
        <f>M244+Q244+U244+Y244+AC244+AG244+AK244+AO244+AS244+AW244+BA244</f>
        <v>0</v>
      </c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>
        <v>10</v>
      </c>
      <c r="AS244" s="173"/>
      <c r="AT244" s="173">
        <v>236</v>
      </c>
      <c r="AU244" s="173">
        <v>6865</v>
      </c>
      <c r="AV244" s="173"/>
      <c r="AW244" s="173"/>
      <c r="AX244" s="173"/>
      <c r="AY244" s="173"/>
      <c r="AZ244" s="173"/>
      <c r="BA244" s="173"/>
    </row>
    <row r="245" spans="1:53" ht="15.75" x14ac:dyDescent="0.25">
      <c r="A245" s="296"/>
      <c r="B245" s="17" t="s">
        <v>402</v>
      </c>
      <c r="C245" s="6" t="s">
        <v>401</v>
      </c>
      <c r="D245" s="11" t="s">
        <v>162</v>
      </c>
      <c r="E245" s="27" t="s">
        <v>10</v>
      </c>
      <c r="F245" s="173">
        <f>J245+N245+R245+V245+Z245+AD245+AH245+AL245+AP245+AT245+AX245</f>
        <v>0</v>
      </c>
      <c r="G245" s="172">
        <f>K245+O245+S245+W245+AA245+AE245+AI245+AM245+AQ245+AU245+AY245</f>
        <v>0</v>
      </c>
      <c r="H245" s="172">
        <f>L245+P245+T245+X245+AB245+AF245+AJ245+AN245+AR245+AV245+AZ245</f>
        <v>10</v>
      </c>
      <c r="I245" s="173">
        <f>M245+Q245+U245+Y245+AC245+AG245+AK245+AO245+AS245+AW245+BA245</f>
        <v>0</v>
      </c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>
        <v>10</v>
      </c>
      <c r="AS245" s="173"/>
      <c r="AT245" s="173"/>
      <c r="AU245" s="173"/>
      <c r="AV245" s="173"/>
      <c r="AW245" s="173"/>
      <c r="AX245" s="173"/>
      <c r="AY245" s="173"/>
      <c r="AZ245" s="173"/>
      <c r="BA245" s="173"/>
    </row>
    <row r="246" spans="1:53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173">
        <f>J246+N246+R246+V246+Z246+AD246+AH246+AL246+AP246+AT246+AX246</f>
        <v>193</v>
      </c>
      <c r="G246" s="172">
        <f>K246+O246+S246+W246+AA246+AE246+AI246+AM246+AQ246+AU246+AY246</f>
        <v>60658</v>
      </c>
      <c r="H246" s="172">
        <f>L246+P246+T246+X246+AB246+AF246+AJ246+AN246+AR246+AV246+AZ246</f>
        <v>1</v>
      </c>
      <c r="I246" s="173">
        <f>M246+Q246+U246+Y246+AC246+AG246+AK246+AO246+AS246+AW246+BA246</f>
        <v>1516.45</v>
      </c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>
        <v>23</v>
      </c>
      <c r="W246" s="173">
        <v>34878.35</v>
      </c>
      <c r="X246" s="173">
        <v>1</v>
      </c>
      <c r="Y246" s="173">
        <v>1516.45</v>
      </c>
      <c r="Z246" s="173"/>
      <c r="AA246" s="173"/>
      <c r="AB246" s="173"/>
      <c r="AC246" s="173"/>
      <c r="AD246" s="173">
        <v>170</v>
      </c>
      <c r="AE246" s="173">
        <v>25779.65</v>
      </c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</row>
    <row r="247" spans="1:53" ht="15.75" x14ac:dyDescent="0.25">
      <c r="A247" s="296"/>
      <c r="B247" s="12" t="s">
        <v>403</v>
      </c>
      <c r="C247" s="6" t="s">
        <v>406</v>
      </c>
      <c r="D247" s="13" t="s">
        <v>405</v>
      </c>
      <c r="E247" s="25" t="s">
        <v>52</v>
      </c>
      <c r="F247" s="173">
        <f>J247+N247+R247+V247+Z247+AD247+AH247+AL247+AP247+AT247+AX247</f>
        <v>2100</v>
      </c>
      <c r="G247" s="172">
        <f>K247+O247+S247+W247+AA247+AE247+AI247+AM247+AQ247+AU247+AY247</f>
        <v>318433</v>
      </c>
      <c r="H247" s="172">
        <f>L247+P247+T247+X247+AB247+AF247+AJ247+AN247+AR247+AV247+AZ247</f>
        <v>0</v>
      </c>
      <c r="I247" s="173">
        <f>M247+Q247+U247+Y247+AC247+AG247+AK247+AO247+AS247+AW247+BA247</f>
        <v>0</v>
      </c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>
        <v>2100</v>
      </c>
      <c r="AM247" s="173">
        <v>318433</v>
      </c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</row>
    <row r="248" spans="1:53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173">
        <f>J248+N248+R248+V248+Z248+AD248+AH248+AL248+AP248+AT248+AX248</f>
        <v>5</v>
      </c>
      <c r="G248" s="172">
        <f>K248+O248+S248+W248+AA248+AE248+AI248+AM248+AQ248+AU248+AY248</f>
        <v>12500</v>
      </c>
      <c r="H248" s="172">
        <f>L248+P248+T248+X248+AB248+AF248+AJ248+AN248+AR248+AV248+AZ248</f>
        <v>50</v>
      </c>
      <c r="I248" s="173">
        <f>M248+Q248+U248+Y248+AC248+AG248+AK248+AO248+AS248+AW248+BA248</f>
        <v>102000</v>
      </c>
      <c r="J248" s="173"/>
      <c r="K248" s="173"/>
      <c r="L248" s="173"/>
      <c r="M248" s="173"/>
      <c r="N248" s="173"/>
      <c r="O248" s="173"/>
      <c r="P248" s="173"/>
      <c r="Q248" s="173"/>
      <c r="R248" s="173">
        <v>5</v>
      </c>
      <c r="S248" s="173">
        <v>12500</v>
      </c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>
        <v>50</v>
      </c>
      <c r="AG248" s="173">
        <v>102000</v>
      </c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</row>
    <row r="249" spans="1:53" ht="15.75" x14ac:dyDescent="0.25">
      <c r="A249" s="296"/>
      <c r="B249" s="5" t="s">
        <v>407</v>
      </c>
      <c r="C249" s="18" t="s">
        <v>410</v>
      </c>
      <c r="D249" s="5" t="s">
        <v>409</v>
      </c>
      <c r="E249" s="34" t="s">
        <v>10</v>
      </c>
      <c r="F249" s="173">
        <f>J249+N249+R249+V249+Z249+AD249+AH249+AL249+AP249+AT249+AX249</f>
        <v>0</v>
      </c>
      <c r="G249" s="172">
        <f>K249+O249+S249+W249+AA249+AE249+AI249+AM249+AQ249+AU249+AY249</f>
        <v>0</v>
      </c>
      <c r="H249" s="172">
        <f>L249+P249+T249+X249+AB249+AF249+AJ249+AN249+AR249+AV249+AZ249</f>
        <v>0</v>
      </c>
      <c r="I249" s="173">
        <f>M249+Q249+U249+Y249+AC249+AG249+AK249+AO249+AS249+AW249+BA249</f>
        <v>0</v>
      </c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</row>
    <row r="250" spans="1:53" ht="15.75" x14ac:dyDescent="0.25">
      <c r="A250" s="296"/>
      <c r="B250" s="5" t="s">
        <v>407</v>
      </c>
      <c r="C250" s="18" t="s">
        <v>411</v>
      </c>
      <c r="D250" s="5" t="s">
        <v>409</v>
      </c>
      <c r="E250" s="34" t="s">
        <v>10</v>
      </c>
      <c r="F250" s="173">
        <f>J250+N250+R250+V250+Z250+AD250+AH250+AL250+AP250+AT250+AX250</f>
        <v>0</v>
      </c>
      <c r="G250" s="172">
        <f>K250+O250+S250+W250+AA250+AE250+AI250+AM250+AQ250+AU250+AY250</f>
        <v>0</v>
      </c>
      <c r="H250" s="172">
        <f>L250+P250+T250+X250+AB250+AF250+AJ250+AN250+AR250+AV250+AZ250</f>
        <v>0</v>
      </c>
      <c r="I250" s="173">
        <f>M250+Q250+U250+Y250+AC250+AG250+AK250+AO250+AS250+AW250+BA250</f>
        <v>0</v>
      </c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</row>
    <row r="251" spans="1:53" ht="15.75" x14ac:dyDescent="0.25">
      <c r="A251" s="296"/>
      <c r="B251" s="5" t="s">
        <v>407</v>
      </c>
      <c r="C251" s="18" t="s">
        <v>412</v>
      </c>
      <c r="D251" s="5" t="s">
        <v>409</v>
      </c>
      <c r="E251" s="34" t="s">
        <v>10</v>
      </c>
      <c r="F251" s="173">
        <f>J251+N251+R251+V251+Z251+AD251+AH251+AL251+AP251+AT251+AX251</f>
        <v>2</v>
      </c>
      <c r="G251" s="172">
        <f>K251+O251+S251+W251+AA251+AE251+AI251+AM251+AQ251+AU251+AY251</f>
        <v>548024.68000000005</v>
      </c>
      <c r="H251" s="172">
        <f>L251+P251+T251+X251+AB251+AF251+AJ251+AN251+AR251+AV251+AZ251</f>
        <v>0</v>
      </c>
      <c r="I251" s="173">
        <f>M251+Q251+U251+Y251+AC251+AG251+AK251+AO251+AS251+AW251+BA251</f>
        <v>0</v>
      </c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>
        <v>2</v>
      </c>
      <c r="AE251" s="173">
        <v>548024.68000000005</v>
      </c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</row>
    <row r="252" spans="1:53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173">
        <f>J252+N252+R252+V252+Z252+AD252+AH252+AL252+AP252+AT252+AX252</f>
        <v>0</v>
      </c>
      <c r="G252" s="172">
        <f>K252+O252+S252+W252+AA252+AE252+AI252+AM252+AQ252+AU252+AY252</f>
        <v>0</v>
      </c>
      <c r="H252" s="172">
        <f>L252+P252+T252+X252+AB252+AF252+AJ252+AN252+AR252+AV252+AZ252</f>
        <v>0</v>
      </c>
      <c r="I252" s="173">
        <f>M252+Q252+U252+Y252+AC252+AG252+AK252+AO252+AS252+AW252+BA252</f>
        <v>0</v>
      </c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</row>
    <row r="253" spans="1:53" ht="15.75" x14ac:dyDescent="0.25">
      <c r="A253" s="314"/>
      <c r="B253" s="31" t="s">
        <v>413</v>
      </c>
      <c r="C253" s="41" t="s">
        <v>415</v>
      </c>
      <c r="D253" s="5" t="s">
        <v>409</v>
      </c>
      <c r="E253" s="29" t="s">
        <v>10</v>
      </c>
      <c r="F253" s="173">
        <f>J253+N253+R253+V253+Z253+AD253+AH253+AL253+AP253+AT253+AX253</f>
        <v>0</v>
      </c>
      <c r="G253" s="172">
        <f>K253+O253+S253+W253+AA253+AE253+AI253+AM253+AQ253+AU253+AY253</f>
        <v>0</v>
      </c>
      <c r="H253" s="172">
        <f>L253+P253+T253+X253+AB253+AF253+AJ253+AN253+AR253+AV253+AZ253</f>
        <v>0</v>
      </c>
      <c r="I253" s="173">
        <f>M253+Q253+U253+Y253+AC253+AG253+AK253+AO253+AS253+AW253+BA253</f>
        <v>0</v>
      </c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</row>
    <row r="254" spans="1:53" ht="15.75" x14ac:dyDescent="0.25">
      <c r="A254" s="314"/>
      <c r="B254" s="31" t="s">
        <v>413</v>
      </c>
      <c r="C254" s="41" t="s">
        <v>416</v>
      </c>
      <c r="D254" s="5" t="s">
        <v>409</v>
      </c>
      <c r="E254" s="29" t="s">
        <v>10</v>
      </c>
      <c r="F254" s="173">
        <f>J254+N254+R254+V254+Z254+AD254+AH254+AL254+AP254+AT254+AX254</f>
        <v>0</v>
      </c>
      <c r="G254" s="172">
        <f>K254+O254+S254+W254+AA254+AE254+AI254+AM254+AQ254+AU254+AY254</f>
        <v>0</v>
      </c>
      <c r="H254" s="172">
        <f>L254+P254+T254+X254+AB254+AF254+AJ254+AN254+AR254+AV254+AZ254</f>
        <v>0</v>
      </c>
      <c r="I254" s="173">
        <f>M254+Q254+U254+Y254+AC254+AG254+AK254+AO254+AS254+AW254+BA254</f>
        <v>0</v>
      </c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</row>
    <row r="255" spans="1:53" ht="15.75" x14ac:dyDescent="0.25">
      <c r="A255" s="314"/>
      <c r="B255" s="31" t="s">
        <v>413</v>
      </c>
      <c r="C255" s="41" t="s">
        <v>417</v>
      </c>
      <c r="D255" s="5" t="s">
        <v>409</v>
      </c>
      <c r="E255" s="29" t="s">
        <v>10</v>
      </c>
      <c r="F255" s="173">
        <f>J255+N255+R255+V255+Z255+AD255+AH255+AL255+AP255+AT255+AX255</f>
        <v>0</v>
      </c>
      <c r="G255" s="172">
        <f>K255+O255+S255+W255+AA255+AE255+AI255+AM255+AQ255+AU255+AY255</f>
        <v>0</v>
      </c>
      <c r="H255" s="172">
        <f>L255+P255+T255+X255+AB255+AF255+AJ255+AN255+AR255+AV255+AZ255</f>
        <v>0</v>
      </c>
      <c r="I255" s="173">
        <f>M255+Q255+U255+Y255+AC255+AG255+AK255+AO255+AS255+AW255+BA255</f>
        <v>0</v>
      </c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</row>
    <row r="256" spans="1:53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173">
        <f>J256+N256+R256+V256+Z256+AD256+AH256+AL256+AP256+AT256+AX256</f>
        <v>0</v>
      </c>
      <c r="G256" s="172">
        <f>K256+O256+S256+W256+AA256+AE256+AI256+AM256+AQ256+AU256+AY256</f>
        <v>0</v>
      </c>
      <c r="H256" s="172">
        <f>L256+P256+T256+X256+AB256+AF256+AJ256+AN256+AR256+AV256+AZ256</f>
        <v>0</v>
      </c>
      <c r="I256" s="173">
        <f>M256+Q256+U256+Y256+AC256+AG256+AK256+AO256+AS256+AW256+BA256</f>
        <v>0</v>
      </c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</row>
    <row r="257" spans="1:53" ht="15.75" x14ac:dyDescent="0.25">
      <c r="A257" s="314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173">
        <f>J257+N257+R257+V257+Z257+AD257+AH257+AL257+AP257+AT257+AX257</f>
        <v>0</v>
      </c>
      <c r="G257" s="172">
        <f>K257+O257+S257+W257+AA257+AE257+AI257+AM257+AQ257+AU257+AY257</f>
        <v>0</v>
      </c>
      <c r="H257" s="172">
        <f>L257+P257+T257+X257+AB257+AF257+AJ257+AN257+AR257+AV257+AZ257</f>
        <v>0</v>
      </c>
      <c r="I257" s="173">
        <f>M257+Q257+U257+Y257+AC257+AG257+AK257+AO257+AS257+AW257+BA257</f>
        <v>0</v>
      </c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</row>
    <row r="258" spans="1:53" ht="15.75" x14ac:dyDescent="0.25">
      <c r="A258" s="314"/>
      <c r="B258" s="31" t="s">
        <v>420</v>
      </c>
      <c r="C258" s="20" t="s">
        <v>423</v>
      </c>
      <c r="D258" s="20" t="s">
        <v>422</v>
      </c>
      <c r="E258" s="33" t="s">
        <v>18</v>
      </c>
      <c r="F258" s="173">
        <f>J258+N258+R258+V258+Z258+AD258+AH258+AL258+AP258+AT258+AX258</f>
        <v>0</v>
      </c>
      <c r="G258" s="172">
        <f>K258+O258+S258+W258+AA258+AE258+AI258+AM258+AQ258+AU258+AY258</f>
        <v>0</v>
      </c>
      <c r="H258" s="172">
        <f>L258+P258+T258+X258+AB258+AF258+AJ258+AN258+AR258+AV258+AZ258</f>
        <v>0</v>
      </c>
      <c r="I258" s="173">
        <f>M258+Q258+U258+Y258+AC258+AG258+AK258+AO258+AS258+AW258+BA258</f>
        <v>0</v>
      </c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</row>
    <row r="259" spans="1:53" ht="15.75" x14ac:dyDescent="0.25">
      <c r="A259" s="314"/>
      <c r="B259" s="31" t="s">
        <v>424</v>
      </c>
      <c r="C259" s="20" t="s">
        <v>425</v>
      </c>
      <c r="D259" s="20" t="s">
        <v>422</v>
      </c>
      <c r="E259" s="33" t="s">
        <v>18</v>
      </c>
      <c r="F259" s="173">
        <f>J259+N259+R259+V259+Z259+AD259+AH259+AL259+AP259+AT259+AX259</f>
        <v>0</v>
      </c>
      <c r="G259" s="172">
        <f>K259+O259+S259+W259+AA259+AE259+AI259+AM259+AQ259+AU259+AY259</f>
        <v>0</v>
      </c>
      <c r="H259" s="172">
        <f>L259+P259+T259+X259+AB259+AF259+AJ259+AN259+AR259+AV259+AZ259</f>
        <v>0</v>
      </c>
      <c r="I259" s="173">
        <f>M259+Q259+U259+Y259+AC259+AG259+AK259+AO259+AS259+AW259+BA259</f>
        <v>0</v>
      </c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</row>
    <row r="260" spans="1:53" ht="15.75" x14ac:dyDescent="0.25">
      <c r="A260" s="314"/>
      <c r="B260" s="21" t="s">
        <v>426</v>
      </c>
      <c r="C260" s="20" t="s">
        <v>425</v>
      </c>
      <c r="D260" s="20" t="s">
        <v>422</v>
      </c>
      <c r="E260" s="33" t="s">
        <v>18</v>
      </c>
      <c r="F260" s="173">
        <f>J260+N260+R260+V260+Z260+AD260+AH260+AL260+AP260+AT260+AX260</f>
        <v>0</v>
      </c>
      <c r="G260" s="172">
        <f>K260+O260+S260+W260+AA260+AE260+AI260+AM260+AQ260+AU260+AY260</f>
        <v>0</v>
      </c>
      <c r="H260" s="172">
        <f>L260+P260+T260+X260+AB260+AF260+AJ260+AN260+AR260+AV260+AZ260</f>
        <v>0</v>
      </c>
      <c r="I260" s="173">
        <f>M260+Q260+U260+Y260+AC260+AG260+AK260+AO260+AS260+AW260+BA260</f>
        <v>0</v>
      </c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</row>
    <row r="261" spans="1:53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173">
        <f>J261+N261+R261+V261+Z261+AD261+AH261+AL261+AP261+AT261+AX261</f>
        <v>0</v>
      </c>
      <c r="G261" s="172">
        <f>K261+O261+S261+W261+AA261+AE261+AI261+AM261+AQ261+AU261+AY261</f>
        <v>0</v>
      </c>
      <c r="H261" s="172">
        <f>L261+P261+T261+X261+AB261+AF261+AJ261+AN261+AR261+AV261+AZ261</f>
        <v>0</v>
      </c>
      <c r="I261" s="173">
        <f>M261+Q261+U261+Y261+AC261+AG261+AK261+AO261+AS261+AW261+BA261</f>
        <v>0</v>
      </c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</row>
    <row r="262" spans="1:53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173">
        <f>J262+N262+R262+V262+Z262+AD262+AH262+AL262+AP262+AT262+AX262</f>
        <v>0</v>
      </c>
      <c r="G262" s="172">
        <f>K262+O262+S262+W262+AA262+AE262+AI262+AM262+AQ262+AU262+AY262</f>
        <v>0</v>
      </c>
      <c r="H262" s="172">
        <f>L262+P262+T262+X262+AB262+AF262+AJ262+AN262+AR262+AV262+AZ262</f>
        <v>0</v>
      </c>
      <c r="I262" s="173">
        <f>M262+Q262+U262+Y262+AC262+AG262+AK262+AO262+AS262+AW262+BA262</f>
        <v>0</v>
      </c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</row>
    <row r="263" spans="1:53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173">
        <f>J263+N263+R263+V263+Z263+AD263+AH263+AL263+AP263+AT263+AX263</f>
        <v>0</v>
      </c>
      <c r="G263" s="172">
        <f>K263+O263+S263+W263+AA263+AE263+AI263+AM263+AQ263+AU263+AY263</f>
        <v>0</v>
      </c>
      <c r="H263" s="172">
        <f>L263+P263+T263+X263+AB263+AF263+AJ263+AN263+AR263+AV263+AZ263</f>
        <v>0</v>
      </c>
      <c r="I263" s="173">
        <f>M263+Q263+U263+Y263+AC263+AG263+AK263+AO263+AS263+AW263+BA263</f>
        <v>0</v>
      </c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</row>
    <row r="264" spans="1:53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173">
        <f>J264+N264+R264+V264+Z264+AD264+AH264+AL264+AP264+AT264+AX264</f>
        <v>0</v>
      </c>
      <c r="G264" s="172">
        <f>K264+O264+S264+W264+AA264+AE264+AI264+AM264+AQ264+AU264+AY264</f>
        <v>0</v>
      </c>
      <c r="H264" s="172">
        <f>L264+P264+T264+X264+AB264+AF264+AJ264+AN264+AR264+AV264+AZ264</f>
        <v>0</v>
      </c>
      <c r="I264" s="173">
        <f>M264+Q264+U264+Y264+AC264+AG264+AK264+AO264+AS264+AW264+BA264</f>
        <v>0</v>
      </c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</row>
    <row r="265" spans="1:53" ht="15.75" x14ac:dyDescent="0.25">
      <c r="A265" s="314"/>
      <c r="B265" s="31" t="s">
        <v>435</v>
      </c>
      <c r="C265" s="41" t="s">
        <v>436</v>
      </c>
      <c r="D265" s="41" t="s">
        <v>504</v>
      </c>
      <c r="E265" s="33" t="s">
        <v>18</v>
      </c>
      <c r="F265" s="173">
        <f>J265+N265+R265+V265+Z265+AD265+AH265+AL265+AP265+AT265+AX265</f>
        <v>0</v>
      </c>
      <c r="G265" s="172">
        <f>K265+O265+S265+W265+AA265+AE265+AI265+AM265+AQ265+AU265+AY265</f>
        <v>0</v>
      </c>
      <c r="H265" s="172">
        <f>L265+P265+T265+X265+AB265+AF265+AJ265+AN265+AR265+AV265+AZ265</f>
        <v>0</v>
      </c>
      <c r="I265" s="173">
        <f>M265+Q265+U265+Y265+AC265+AG265+AK265+AO265+AS265+AW265+BA265</f>
        <v>0</v>
      </c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</row>
    <row r="266" spans="1:53" ht="15.75" x14ac:dyDescent="0.25">
      <c r="A266" s="314"/>
      <c r="B266" s="31" t="s">
        <v>437</v>
      </c>
      <c r="C266" s="41" t="s">
        <v>438</v>
      </c>
      <c r="D266" s="41" t="s">
        <v>504</v>
      </c>
      <c r="E266" s="29" t="s">
        <v>10</v>
      </c>
      <c r="F266" s="173">
        <f>J266+N266+R266+V266+Z266+AD266+AH266+AL266+AP266+AT266+AX266</f>
        <v>0</v>
      </c>
      <c r="G266" s="172">
        <f>K266+O266+S266+W266+AA266+AE266+AI266+AM266+AQ266+AU266+AY266</f>
        <v>0</v>
      </c>
      <c r="H266" s="172">
        <f>L266+P266+T266+X266+AB266+AF266+AJ266+AN266+AR266+AV266+AZ266</f>
        <v>0</v>
      </c>
      <c r="I266" s="173">
        <f>M266+Q266+U266+Y266+AC266+AG266+AK266+AO266+AS266+AW266+BA266</f>
        <v>0</v>
      </c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</row>
    <row r="267" spans="1:53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173">
        <f>J267+N267+R267+V267+Z267+AD267+AH267+AL267+AP267+AT267+AX267</f>
        <v>175</v>
      </c>
      <c r="G267" s="172">
        <f>K267+O267+S267+W267+AA267+AE267+AI267+AM267+AQ267+AU267+AY267</f>
        <v>4716</v>
      </c>
      <c r="H267" s="172">
        <f>L267+P267+T267+X267+AB267+AF267+AJ267+AN267+AR267+AV267+AZ267</f>
        <v>300</v>
      </c>
      <c r="I267" s="173">
        <f>M267+Q267+U267+Y267+AC267+AG267+AK267+AO267+AS267+AW267+BA267</f>
        <v>8085</v>
      </c>
      <c r="J267" s="173">
        <v>175</v>
      </c>
      <c r="K267" s="173">
        <v>4716</v>
      </c>
      <c r="L267" s="173">
        <v>300</v>
      </c>
      <c r="M267" s="173">
        <v>8085</v>
      </c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</row>
    <row r="268" spans="1:53" ht="15.75" x14ac:dyDescent="0.25">
      <c r="A268" s="314"/>
      <c r="B268" s="31" t="s">
        <v>439</v>
      </c>
      <c r="C268" s="41" t="s">
        <v>441</v>
      </c>
      <c r="D268" s="41" t="s">
        <v>505</v>
      </c>
      <c r="E268" s="29" t="s">
        <v>52</v>
      </c>
      <c r="F268" s="173">
        <f>J268+N268+R268+V268+Z268+AD268+AH268+AL268+AP268+AT268+AX268</f>
        <v>500</v>
      </c>
      <c r="G268" s="172">
        <f>K268+O268+S268+W268+AA268+AE268+AI268+AM268+AQ268+AU268+AY268</f>
        <v>13816</v>
      </c>
      <c r="H268" s="172">
        <f>L268+P268+T268+X268+AB268+AF268+AJ268+AN268+AR268+AV268+AZ268</f>
        <v>0</v>
      </c>
      <c r="I268" s="173">
        <f>M268+Q268+U268+Y268+AC268+AG268+AK268+AO268+AS268+AW268+BA268</f>
        <v>0</v>
      </c>
      <c r="J268" s="173"/>
      <c r="K268" s="173"/>
      <c r="L268" s="173"/>
      <c r="M268" s="173"/>
      <c r="N268" s="173"/>
      <c r="O268" s="173"/>
      <c r="P268" s="173"/>
      <c r="Q268" s="173"/>
      <c r="R268" s="173">
        <v>500</v>
      </c>
      <c r="S268" s="173">
        <v>13816</v>
      </c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</row>
    <row r="269" spans="1:53" ht="15.75" x14ac:dyDescent="0.25">
      <c r="A269" s="314"/>
      <c r="B269" s="31" t="s">
        <v>439</v>
      </c>
      <c r="C269" s="41" t="s">
        <v>442</v>
      </c>
      <c r="D269" s="41" t="s">
        <v>505</v>
      </c>
      <c r="E269" s="33" t="s">
        <v>18</v>
      </c>
      <c r="F269" s="173">
        <f>J269+N269+R269+V269+Z269+AD269+AH269+AL269+AP269+AT269+AX269</f>
        <v>0</v>
      </c>
      <c r="G269" s="172">
        <f>K269+O269+S269+W269+AA269+AE269+AI269+AM269+AQ269+AU269+AY269</f>
        <v>0</v>
      </c>
      <c r="H269" s="172">
        <f>L269+P269+T269+X269+AB269+AF269+AJ269+AN269+AR269+AV269+AZ269</f>
        <v>0</v>
      </c>
      <c r="I269" s="173">
        <f>M269+Q269+U269+Y269+AC269+AG269+AK269+AO269+AS269+AW269+BA269</f>
        <v>0</v>
      </c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</row>
    <row r="270" spans="1:53" ht="15.75" x14ac:dyDescent="0.25">
      <c r="A270" s="314"/>
      <c r="B270" s="31" t="s">
        <v>439</v>
      </c>
      <c r="C270" s="41" t="s">
        <v>443</v>
      </c>
      <c r="D270" s="41" t="s">
        <v>505</v>
      </c>
      <c r="E270" s="33" t="s">
        <v>18</v>
      </c>
      <c r="F270" s="173">
        <f>J270+N270+R270+V270+Z270+AD270+AH270+AL270+AP270+AT270+AX270</f>
        <v>0</v>
      </c>
      <c r="G270" s="172">
        <f>K270+O270+S270+W270+AA270+AE270+AI270+AM270+AQ270+AU270+AY270</f>
        <v>0</v>
      </c>
      <c r="H270" s="172">
        <f>L270+P270+T270+X270+AB270+AF270+AJ270+AN270+AR270+AV270+AZ270</f>
        <v>0</v>
      </c>
      <c r="I270" s="173">
        <f>M270+Q270+U270+Y270+AC270+AG270+AK270+AO270+AS270+AW270+BA270</f>
        <v>0</v>
      </c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</row>
    <row r="271" spans="1:53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173">
        <f>J271+N271+R271+V271+Z271+AD271+AH271+AL271+AP271+AT271+AX271</f>
        <v>0</v>
      </c>
      <c r="G271" s="172">
        <f>K271+O271+S271+W271+AA271+AE271+AI271+AM271+AQ271+AU271+AY271</f>
        <v>0</v>
      </c>
      <c r="H271" s="172">
        <f>L271+P271+T271+X271+AB271+AF271+AJ271+AN271+AR271+AV271+AZ271</f>
        <v>0</v>
      </c>
      <c r="I271" s="173">
        <f>M271+Q271+U271+Y271+AC271+AG271+AK271+AO271+AS271+AW271+BA271</f>
        <v>0</v>
      </c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</row>
    <row r="272" spans="1:53" ht="15.75" x14ac:dyDescent="0.25">
      <c r="A272" s="314"/>
      <c r="B272" s="31" t="s">
        <v>444</v>
      </c>
      <c r="C272" s="41" t="s">
        <v>446</v>
      </c>
      <c r="D272" s="41" t="s">
        <v>505</v>
      </c>
      <c r="E272" s="33" t="s">
        <v>18</v>
      </c>
      <c r="F272" s="173">
        <f>J272+N272+R272+V272+Z272+AD272+AH272+AL272+AP272+AT272+AX272</f>
        <v>0</v>
      </c>
      <c r="G272" s="172">
        <f>K272+O272+S272+W272+AA272+AE272+AI272+AM272+AQ272+AU272+AY272</f>
        <v>0</v>
      </c>
      <c r="H272" s="172">
        <f>L272+P272+T272+X272+AB272+AF272+AJ272+AN272+AR272+AV272+AZ272</f>
        <v>0</v>
      </c>
      <c r="I272" s="173">
        <f>M272+Q272+U272+Y272+AC272+AG272+AK272+AO272+AS272+AW272+BA272</f>
        <v>0</v>
      </c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</row>
    <row r="273" spans="1:55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173">
        <f>J273+N273+R273+V273+Z273+AD273+AH273+AL273+AP273+AT273+AX273</f>
        <v>0</v>
      </c>
      <c r="G273" s="172">
        <f>K273+O273+S273+W273+AA273+AE273+AI273+AM273+AQ273+AU273+AY273</f>
        <v>0</v>
      </c>
      <c r="H273" s="172">
        <f>L273+P273+T273+X273+AB273+AF273+AJ273+AN273+AR273+AV273+AZ273</f>
        <v>0</v>
      </c>
      <c r="I273" s="173">
        <f>M273+Q273+U273+Y273+AC273+AG273+AK273+AO273+AS273+AW273+BA273</f>
        <v>0</v>
      </c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</row>
    <row r="274" spans="1:55" ht="15.75" x14ac:dyDescent="0.25">
      <c r="A274" s="316"/>
      <c r="B274" s="53" t="s">
        <v>472</v>
      </c>
      <c r="C274" s="48" t="s">
        <v>474</v>
      </c>
      <c r="D274" s="63" t="s">
        <v>482</v>
      </c>
      <c r="E274" s="29" t="s">
        <v>10</v>
      </c>
      <c r="F274" s="173">
        <f>J274+N274+R274+V274+Z274+AD274+AH274+AL274+AP274+AT274+AX274</f>
        <v>0</v>
      </c>
      <c r="G274" s="172">
        <f>K274+O274+S274+W274+AA274+AE274+AI274+AM274+AQ274+AU274+AY274</f>
        <v>0</v>
      </c>
      <c r="H274" s="172">
        <f>L274+P274+T274+X274+AB274+AF274+AJ274+AN274+AR274+AV274+AZ274</f>
        <v>0</v>
      </c>
      <c r="I274" s="173">
        <f>M274+Q274+U274+Y274+AC274+AG274+AK274+AO274+AS274+AW274+BA274</f>
        <v>0</v>
      </c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</row>
    <row r="275" spans="1:55" ht="15.75" x14ac:dyDescent="0.25">
      <c r="A275" s="316"/>
      <c r="B275" s="53" t="s">
        <v>472</v>
      </c>
      <c r="C275" s="48" t="s">
        <v>475</v>
      </c>
      <c r="D275" s="63" t="s">
        <v>482</v>
      </c>
      <c r="E275" s="29" t="s">
        <v>10</v>
      </c>
      <c r="F275" s="173">
        <f>J275+N275+R275+V275+Z275+AD275+AH275+AL275+AP275+AT275+AX275</f>
        <v>0</v>
      </c>
      <c r="G275" s="172">
        <f>K275+O275+S275+W275+AA275+AE275+AI275+AM275+AQ275+AU275+AY275</f>
        <v>0</v>
      </c>
      <c r="H275" s="172">
        <f>L275+P275+T275+X275+AB275+AF275+AJ275+AN275+AR275+AV275+AZ275</f>
        <v>0</v>
      </c>
      <c r="I275" s="173">
        <f>M275+Q275+U275+Y275+AC275+AG275+AK275+AO275+AS275+AW275+BA275</f>
        <v>0</v>
      </c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</row>
    <row r="276" spans="1:55" ht="15.75" x14ac:dyDescent="0.25">
      <c r="A276" s="316"/>
      <c r="B276" s="53" t="s">
        <v>472</v>
      </c>
      <c r="C276" s="48" t="s">
        <v>476</v>
      </c>
      <c r="D276" s="63" t="s">
        <v>482</v>
      </c>
      <c r="E276" s="29" t="s">
        <v>10</v>
      </c>
      <c r="F276" s="173">
        <f>J276+N276+R276+V276+Z276+AD276+AH276+AL276+AP276+AT276+AX276</f>
        <v>0</v>
      </c>
      <c r="G276" s="172">
        <f>K276+O276+S276+W276+AA276+AE276+AI276+AM276+AQ276+AU276+AY276</f>
        <v>0</v>
      </c>
      <c r="H276" s="172">
        <f>L276+P276+T276+X276+AB276+AF276+AJ276+AN276+AR276+AV276+AZ276</f>
        <v>100</v>
      </c>
      <c r="I276" s="173">
        <f>M276+Q276+U276+Y276+AC276+AG276+AK276+AO276+AS276+AW276+BA276</f>
        <v>8000</v>
      </c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>
        <v>100</v>
      </c>
      <c r="AS276" s="173">
        <v>8000</v>
      </c>
      <c r="AT276" s="173"/>
      <c r="AU276" s="173"/>
      <c r="AV276" s="173"/>
      <c r="AW276" s="173"/>
      <c r="AX276" s="173"/>
      <c r="AY276" s="173"/>
      <c r="AZ276" s="173"/>
      <c r="BA276" s="173"/>
    </row>
    <row r="277" spans="1:55" ht="15.75" x14ac:dyDescent="0.25">
      <c r="A277" s="316"/>
      <c r="B277" s="53" t="s">
        <v>472</v>
      </c>
      <c r="C277" s="48" t="s">
        <v>477</v>
      </c>
      <c r="D277" s="63" t="s">
        <v>482</v>
      </c>
      <c r="E277" s="29" t="s">
        <v>10</v>
      </c>
      <c r="F277" s="173">
        <f>J277+N277+R277+V277+Z277+AD277+AH277+AL277+AP277+AT277+AX277</f>
        <v>0</v>
      </c>
      <c r="G277" s="172">
        <f>K277+O277+S277+W277+AA277+AE277+AI277+AM277+AQ277+AU277+AY277</f>
        <v>0</v>
      </c>
      <c r="H277" s="172">
        <f>L277+P277+T277+X277+AB277+AF277+AJ277+AN277+AR277+AV277+AZ277</f>
        <v>0</v>
      </c>
      <c r="I277" s="173">
        <f>M277+Q277+U277+Y277+AC277+AG277+AK277+AO277+AS277+AW277+BA277</f>
        <v>0</v>
      </c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</row>
    <row r="278" spans="1:55" ht="15.75" x14ac:dyDescent="0.25">
      <c r="A278" s="316"/>
      <c r="B278" s="53" t="s">
        <v>472</v>
      </c>
      <c r="C278" s="48" t="s">
        <v>478</v>
      </c>
      <c r="D278" s="63" t="s">
        <v>482</v>
      </c>
      <c r="E278" s="29" t="s">
        <v>10</v>
      </c>
      <c r="F278" s="173">
        <f>J278+N278+R278+V278+Z278+AD278+AH278+AL278+AP278+AT278+AX278</f>
        <v>0</v>
      </c>
      <c r="G278" s="172">
        <f>K278+O278+S278+W278+AA278+AE278+AI278+AM278+AQ278+AU278+AY278</f>
        <v>0</v>
      </c>
      <c r="H278" s="172">
        <f>L278+P278+T278+X278+AB278+AF278+AJ278+AN278+AR278+AV278+AZ278</f>
        <v>0</v>
      </c>
      <c r="I278" s="173">
        <f>M278+Q278+U278+Y278+AC278+AG278+AK278+AO278+AS278+AW278+BA278</f>
        <v>0</v>
      </c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</row>
    <row r="279" spans="1:55" ht="15.75" x14ac:dyDescent="0.25">
      <c r="A279" s="316"/>
      <c r="B279" s="53" t="s">
        <v>472</v>
      </c>
      <c r="C279" s="48" t="s">
        <v>479</v>
      </c>
      <c r="D279" s="63" t="s">
        <v>482</v>
      </c>
      <c r="E279" s="29" t="s">
        <v>10</v>
      </c>
      <c r="F279" s="173">
        <f>J279+N279+R279+V279+Z279+AD279+AH279+AL279+AP279+AT279+AX279</f>
        <v>0</v>
      </c>
      <c r="G279" s="172">
        <f>K279+O279+S279+W279+AA279+AE279+AI279+AM279+AQ279+AU279+AY279</f>
        <v>0</v>
      </c>
      <c r="H279" s="172">
        <f>L279+P279+T279+X279+AB279+AF279+AJ279+AN279+AR279+AV279+AZ279</f>
        <v>0</v>
      </c>
      <c r="I279" s="173">
        <f>M279+Q279+U279+Y279+AC279+AG279+AK279+AO279+AS279+AW279+BA279</f>
        <v>0</v>
      </c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</row>
    <row r="280" spans="1:55" ht="15.75" x14ac:dyDescent="0.25">
      <c r="A280" s="317"/>
      <c r="B280" s="53" t="s">
        <v>480</v>
      </c>
      <c r="C280" s="48" t="s">
        <v>481</v>
      </c>
      <c r="D280" s="63" t="s">
        <v>482</v>
      </c>
      <c r="E280" s="29" t="s">
        <v>10</v>
      </c>
      <c r="F280" s="173">
        <f>J280+N280+R280+V280+Z280+AD280+AH280+AL280+AP280+AT280+AX280</f>
        <v>0</v>
      </c>
      <c r="G280" s="172">
        <f>K280+O280+S280+W280+AA280+AE280+AI280+AM280+AQ280+AU280+AY280</f>
        <v>0</v>
      </c>
      <c r="H280" s="172">
        <f>L280+P280+T280+X280+AB280+AF280+AJ280+AN280+AR280+AV280+AZ280</f>
        <v>0</v>
      </c>
      <c r="I280" s="173">
        <f>M280+Q280+U280+Y280+AC280+AG280+AK280+AO280+AS280+AW280+BA280</f>
        <v>0</v>
      </c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</row>
    <row r="281" spans="1:55" s="49" customFormat="1" ht="15.75" x14ac:dyDescent="0.25">
      <c r="A281" s="315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173">
        <f>J281+N281+R281+V281+Z281+AD281+AH281+AL281+AP281+AT281+AX281</f>
        <v>0</v>
      </c>
      <c r="G281" s="172">
        <f>K281+O281+S281+W281+AA281+AE281+AI281+AM281+AQ281+AU281+AY281</f>
        <v>0</v>
      </c>
      <c r="H281" s="172">
        <f>L281+P281+T281+X281+AB281+AF281+AJ281+AN281+AR281+AV281+AZ281</f>
        <v>0</v>
      </c>
      <c r="I281" s="173">
        <f>M281+Q281+U281+Y281+AC281+AG281+AK281+AO281+AS281+AW281+BA281</f>
        <v>0</v>
      </c>
      <c r="J281" s="54"/>
      <c r="K281" s="54"/>
      <c r="L281" s="54"/>
      <c r="M281" s="54"/>
      <c r="N281" s="173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135"/>
      <c r="BC281" s="135"/>
    </row>
    <row r="282" spans="1:55" s="49" customFormat="1" ht="15.75" x14ac:dyDescent="0.25">
      <c r="A282" s="316"/>
      <c r="B282" s="57" t="s">
        <v>483</v>
      </c>
      <c r="C282" s="66" t="s">
        <v>486</v>
      </c>
      <c r="D282" s="62" t="s">
        <v>507</v>
      </c>
      <c r="E282" s="3" t="s">
        <v>10</v>
      </c>
      <c r="F282" s="173">
        <f>J282+N282+R282+V282+Z282+AD282+AH282+AL282+AP282+AT282+AX282</f>
        <v>0</v>
      </c>
      <c r="G282" s="172">
        <f>K282+O282+S282+W282+AA282+AE282+AI282+AM282+AQ282+AU282+AY282</f>
        <v>0</v>
      </c>
      <c r="H282" s="172">
        <f>L282+P282+T282+X282+AB282+AF282+AJ282+AN282+AR282+AV282+AZ282</f>
        <v>0</v>
      </c>
      <c r="I282" s="173">
        <f>M282+Q282+U282+Y282+AC282+AG282+AK282+AO282+AS282+AW282+BA282</f>
        <v>0</v>
      </c>
      <c r="J282" s="54"/>
      <c r="K282" s="54"/>
      <c r="L282" s="54"/>
      <c r="M282" s="54"/>
      <c r="N282" s="173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135"/>
      <c r="BC282" s="135"/>
    </row>
    <row r="283" spans="1:55" s="49" customFormat="1" ht="15.75" x14ac:dyDescent="0.25">
      <c r="A283" s="316"/>
      <c r="B283" s="58" t="s">
        <v>483</v>
      </c>
      <c r="C283" s="67" t="s">
        <v>487</v>
      </c>
      <c r="D283" s="62" t="s">
        <v>507</v>
      </c>
      <c r="E283" s="33" t="s">
        <v>18</v>
      </c>
      <c r="F283" s="173">
        <f>J283+N283+R283+V283+Z283+AD283+AH283+AL283+AP283+AT283+AX283</f>
        <v>0</v>
      </c>
      <c r="G283" s="172">
        <f>K283+O283+S283+W283+AA283+AE283+AI283+AM283+AQ283+AU283+AY283</f>
        <v>0</v>
      </c>
      <c r="H283" s="172">
        <f>L283+P283+T283+X283+AB283+AF283+AJ283+AN283+AR283+AV283+AZ283</f>
        <v>0</v>
      </c>
      <c r="I283" s="173">
        <f>M283+Q283+U283+Y283+AC283+AG283+AK283+AO283+AS283+AW283+BA283</f>
        <v>0</v>
      </c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135"/>
      <c r="BC283" s="135"/>
    </row>
    <row r="284" spans="1:55" s="49" customFormat="1" ht="15.75" x14ac:dyDescent="0.25">
      <c r="A284" s="316"/>
      <c r="B284" s="59" t="s">
        <v>484</v>
      </c>
      <c r="C284" s="65" t="s">
        <v>487</v>
      </c>
      <c r="D284" s="62" t="s">
        <v>507</v>
      </c>
      <c r="E284" s="33" t="s">
        <v>18</v>
      </c>
      <c r="F284" s="173">
        <f>J284+N284+R284+V284+Z284+AD284+AH284+AL284+AP284+AT284+AX284</f>
        <v>0</v>
      </c>
      <c r="G284" s="172">
        <f>K284+O284+S284+W284+AA284+AE284+AI284+AM284+AQ284+AU284+AY284</f>
        <v>0</v>
      </c>
      <c r="H284" s="172">
        <f>L284+P284+T284+X284+AB284+AF284+AJ284+AN284+AR284+AV284+AZ284</f>
        <v>0</v>
      </c>
      <c r="I284" s="173">
        <f>M284+Q284+U284+Y284+AC284+AG284+AK284+AO284+AS284+AW284+BA284</f>
        <v>0</v>
      </c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135"/>
      <c r="BC284" s="135"/>
    </row>
    <row r="285" spans="1:55" s="49" customFormat="1" ht="15.75" x14ac:dyDescent="0.25">
      <c r="A285" s="317"/>
      <c r="B285" s="59" t="s">
        <v>484</v>
      </c>
      <c r="C285" s="65" t="s">
        <v>488</v>
      </c>
      <c r="D285" s="62" t="s">
        <v>507</v>
      </c>
      <c r="E285" s="3" t="s">
        <v>10</v>
      </c>
      <c r="F285" s="173">
        <f>J285+N285+R285+V285+Z285+AD285+AH285+AL285+AP285+AT285+AX285</f>
        <v>0</v>
      </c>
      <c r="G285" s="172">
        <f>K285+O285+S285+W285+AA285+AE285+AI285+AM285+AQ285+AU285+AY285</f>
        <v>0</v>
      </c>
      <c r="H285" s="172">
        <f>L285+P285+T285+X285+AB285+AF285+AJ285+AN285+AR285+AV285+AZ285</f>
        <v>0</v>
      </c>
      <c r="I285" s="173">
        <f>M285+Q285+U285+Y285+AC285+AG285+AK285+AO285+AS285+AW285+BA285</f>
        <v>0</v>
      </c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135"/>
      <c r="BC285" s="135"/>
    </row>
    <row r="286" spans="1:55" ht="15.75" x14ac:dyDescent="0.25">
      <c r="A286" s="315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173">
        <f>J286+N286+R286+V286+Z286+AD286+AH286+AL286+AP286+AT286+AX286</f>
        <v>0</v>
      </c>
      <c r="G286" s="172">
        <f>K286+O286+S286+W286+AA286+AE286+AI286+AM286+AQ286+AU286+AY286</f>
        <v>0</v>
      </c>
      <c r="H286" s="172">
        <f>L286+P286+T286+X286+AB286+AF286+AJ286+AN286+AR286+AV286+AZ286</f>
        <v>0</v>
      </c>
      <c r="I286" s="173">
        <f>M286+Q286+U286+Y286+AC286+AG286+AK286+AO286+AS286+AW286+BA286</f>
        <v>0</v>
      </c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</row>
    <row r="287" spans="1:55" ht="15.75" x14ac:dyDescent="0.25">
      <c r="A287" s="316"/>
      <c r="B287" s="60" t="s">
        <v>489</v>
      </c>
      <c r="C287" s="65" t="s">
        <v>491</v>
      </c>
      <c r="D287" s="62" t="s">
        <v>508</v>
      </c>
      <c r="E287" s="69" t="s">
        <v>10</v>
      </c>
      <c r="F287" s="173">
        <f>J287+N287+R287+V287+Z287+AD287+AH287+AL287+AP287+AT287+AX287</f>
        <v>0</v>
      </c>
      <c r="G287" s="172">
        <f>K287+O287+S287+W287+AA287+AE287+AI287+AM287+AQ287+AU287+AY287</f>
        <v>0</v>
      </c>
      <c r="H287" s="172">
        <f>L287+P287+T287+X287+AB287+AF287+AJ287+AN287+AR287+AV287+AZ287</f>
        <v>0</v>
      </c>
      <c r="I287" s="173">
        <f>M287+Q287+U287+Y287+AC287+AG287+AK287+AO287+AS287+AW287+BA287</f>
        <v>0</v>
      </c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</row>
    <row r="288" spans="1:55" ht="15.75" x14ac:dyDescent="0.25">
      <c r="A288" s="317"/>
      <c r="B288" s="60" t="s">
        <v>489</v>
      </c>
      <c r="C288" s="68" t="s">
        <v>492</v>
      </c>
      <c r="D288" s="62" t="s">
        <v>508</v>
      </c>
      <c r="E288" s="3" t="s">
        <v>10</v>
      </c>
      <c r="F288" s="173">
        <f>J288+N288+R288+V288+Z288+AD288+AH288+AL288+AP288+AT288+AX288</f>
        <v>0</v>
      </c>
      <c r="G288" s="172">
        <f>K288+O288+S288+W288+AA288+AE288+AI288+AM288+AQ288+AU288+AY288</f>
        <v>0</v>
      </c>
      <c r="H288" s="172">
        <f>L288+P288+T288+X288+AB288+AF288+AJ288+AN288+AR288+AV288+AZ288</f>
        <v>0</v>
      </c>
      <c r="I288" s="173">
        <f>M288+Q288+U288+Y288+AC288+AG288+AK288+AO288+AS288+AW288+BA288</f>
        <v>0</v>
      </c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</row>
    <row r="289" spans="1:53" ht="15.75" x14ac:dyDescent="0.25">
      <c r="A289" s="315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173">
        <f>J289+N289+R289+V289+Z289+AD289+AH289+AL289+AP289+AT289+AX289</f>
        <v>0</v>
      </c>
      <c r="G289" s="172">
        <f>K289+O289+S289+W289+AA289+AE289+AI289+AM289+AQ289+AU289+AY289</f>
        <v>0</v>
      </c>
      <c r="H289" s="172">
        <f>L289+P289+T289+X289+AB289+AF289+AJ289+AN289+AR289+AV289+AZ289</f>
        <v>0</v>
      </c>
      <c r="I289" s="173">
        <f>M289+Q289+U289+Y289+AC289+AG289+AK289+AO289+AS289+AW289+BA289</f>
        <v>0</v>
      </c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</row>
    <row r="290" spans="1:53" ht="15.75" x14ac:dyDescent="0.25">
      <c r="A290" s="316"/>
      <c r="B290" s="59" t="s">
        <v>493</v>
      </c>
      <c r="C290" s="65" t="s">
        <v>495</v>
      </c>
      <c r="D290" s="62" t="s">
        <v>506</v>
      </c>
      <c r="E290" s="3" t="s">
        <v>10</v>
      </c>
      <c r="F290" s="173">
        <f>J290+N290+R290+V290+Z290+AD290+AH290+AL290+AP290+AT290+AX290</f>
        <v>0</v>
      </c>
      <c r="G290" s="172">
        <f>K290+O290+S290+W290+AA290+AE290+AI290+AM290+AQ290+AU290+AY290</f>
        <v>0</v>
      </c>
      <c r="H290" s="172">
        <f>L290+P290+T290+X290+AB290+AF290+AJ290+AN290+AR290+AV290+AZ290</f>
        <v>0</v>
      </c>
      <c r="I290" s="173">
        <f>M290+Q290+U290+Y290+AC290+AG290+AK290+AO290+AS290+AW290+BA290</f>
        <v>0</v>
      </c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</row>
    <row r="291" spans="1:53" ht="15.75" x14ac:dyDescent="0.25">
      <c r="A291" s="316"/>
      <c r="B291" s="59" t="s">
        <v>493</v>
      </c>
      <c r="C291" s="65" t="s">
        <v>496</v>
      </c>
      <c r="D291" s="62" t="s">
        <v>506</v>
      </c>
      <c r="E291" s="3" t="s">
        <v>10</v>
      </c>
      <c r="F291" s="173">
        <f>J291+N291+R291+V291+Z291+AD291+AH291+AL291+AP291+AT291+AX291</f>
        <v>0</v>
      </c>
      <c r="G291" s="172">
        <f>K291+O291+S291+W291+AA291+AE291+AI291+AM291+AQ291+AU291+AY291</f>
        <v>0</v>
      </c>
      <c r="H291" s="172">
        <f>L291+P291+T291+X291+AB291+AF291+AJ291+AN291+AR291+AV291+AZ291</f>
        <v>3</v>
      </c>
      <c r="I291" s="173">
        <f>M291+Q291+U291+Y291+AC291+AG291+AK291+AO291+AS291+AW291+BA291</f>
        <v>2100</v>
      </c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>
        <v>3</v>
      </c>
      <c r="AS291" s="173">
        <v>2100</v>
      </c>
      <c r="AT291" s="173"/>
      <c r="AU291" s="173"/>
      <c r="AV291" s="173"/>
      <c r="AW291" s="173"/>
      <c r="AX291" s="173"/>
      <c r="AY291" s="173"/>
      <c r="AZ291" s="173"/>
      <c r="BA291" s="173"/>
    </row>
    <row r="292" spans="1:53" ht="15.75" x14ac:dyDescent="0.25">
      <c r="A292" s="317"/>
      <c r="B292" s="59" t="s">
        <v>493</v>
      </c>
      <c r="C292" s="65" t="s">
        <v>497</v>
      </c>
      <c r="D292" s="62" t="s">
        <v>506</v>
      </c>
      <c r="E292" s="3" t="s">
        <v>10</v>
      </c>
      <c r="F292" s="173">
        <f>J292+N292+R292+V292+Z292+AD292+AH292+AL292+AP292+AT292+AX292</f>
        <v>0</v>
      </c>
      <c r="G292" s="172">
        <f>K292+O292+S292+W292+AA292+AE292+AI292+AM292+AQ292+AU292+AY292</f>
        <v>0</v>
      </c>
      <c r="H292" s="172">
        <f>L292+P292+T292+X292+AB292+AF292+AJ292+AN292+AR292+AV292+AZ292</f>
        <v>3</v>
      </c>
      <c r="I292" s="173">
        <f>M292+Q292+U292+Y292+AC292+AG292+AK292+AO292+AS292+AW292+BA292</f>
        <v>2400</v>
      </c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>
        <v>3</v>
      </c>
      <c r="AS292" s="173">
        <v>2400</v>
      </c>
      <c r="AT292" s="173"/>
      <c r="AU292" s="173"/>
      <c r="AV292" s="173"/>
      <c r="AW292" s="173"/>
      <c r="AX292" s="173"/>
      <c r="AY292" s="173"/>
      <c r="AZ292" s="173"/>
      <c r="BA292" s="173"/>
    </row>
    <row r="293" spans="1:53" ht="15.75" x14ac:dyDescent="0.25">
      <c r="A293" s="145"/>
      <c r="B293" s="146" t="s">
        <v>447</v>
      </c>
      <c r="C293" s="147"/>
      <c r="D293" s="148"/>
      <c r="E293" s="149"/>
      <c r="F293" s="228">
        <f>SUM(F5:F292)</f>
        <v>584694</v>
      </c>
      <c r="G293" s="176">
        <f t="shared" ref="G293:AW293" si="0">SUM(G5:G292)</f>
        <v>17632062.850000005</v>
      </c>
      <c r="H293" s="179">
        <f t="shared" si="0"/>
        <v>254630</v>
      </c>
      <c r="I293" s="227">
        <f t="shared" si="0"/>
        <v>10585613.619999997</v>
      </c>
      <c r="J293" s="228">
        <f t="shared" si="0"/>
        <v>27472</v>
      </c>
      <c r="K293" s="227">
        <f t="shared" si="0"/>
        <v>363141</v>
      </c>
      <c r="L293" s="228">
        <f t="shared" si="0"/>
        <v>18600</v>
      </c>
      <c r="M293" s="227">
        <f t="shared" si="0"/>
        <v>256785</v>
      </c>
      <c r="N293" s="228">
        <f t="shared" si="0"/>
        <v>12671</v>
      </c>
      <c r="O293" s="227">
        <f t="shared" si="0"/>
        <v>593522.18000000005</v>
      </c>
      <c r="P293" s="228">
        <f t="shared" si="0"/>
        <v>3440</v>
      </c>
      <c r="Q293" s="227">
        <f t="shared" si="0"/>
        <v>83821.399999999994</v>
      </c>
      <c r="R293" s="228">
        <f t="shared" si="0"/>
        <v>194839</v>
      </c>
      <c r="S293" s="227">
        <f t="shared" si="0"/>
        <v>7180592</v>
      </c>
      <c r="T293" s="228">
        <f t="shared" si="0"/>
        <v>97851</v>
      </c>
      <c r="U293" s="227">
        <f t="shared" si="0"/>
        <v>3150199</v>
      </c>
      <c r="V293" s="228">
        <f t="shared" si="0"/>
        <v>32577</v>
      </c>
      <c r="W293" s="227">
        <f t="shared" si="0"/>
        <v>777385.95</v>
      </c>
      <c r="X293" s="228">
        <f t="shared" si="0"/>
        <v>2970</v>
      </c>
      <c r="Y293" s="227">
        <f t="shared" si="0"/>
        <v>253593.51</v>
      </c>
      <c r="Z293" s="228">
        <f t="shared" si="0"/>
        <v>55778</v>
      </c>
      <c r="AA293" s="227">
        <f t="shared" si="0"/>
        <v>1073272</v>
      </c>
      <c r="AB293" s="228">
        <f t="shared" si="0"/>
        <v>23930</v>
      </c>
      <c r="AC293" s="227">
        <f t="shared" si="0"/>
        <v>547950</v>
      </c>
      <c r="AD293" s="228">
        <f t="shared" si="0"/>
        <v>37141</v>
      </c>
      <c r="AE293" s="227">
        <f t="shared" si="0"/>
        <v>1391998.19</v>
      </c>
      <c r="AF293" s="228">
        <f t="shared" si="0"/>
        <v>29530</v>
      </c>
      <c r="AG293" s="227">
        <f t="shared" si="0"/>
        <v>2414540.39</v>
      </c>
      <c r="AH293" s="228">
        <f t="shared" si="0"/>
        <v>34772</v>
      </c>
      <c r="AI293" s="227">
        <f t="shared" si="0"/>
        <v>785739</v>
      </c>
      <c r="AJ293" s="228">
        <f t="shared" si="0"/>
        <v>23044</v>
      </c>
      <c r="AK293" s="227">
        <f t="shared" si="0"/>
        <v>1078090</v>
      </c>
      <c r="AL293" s="228">
        <f t="shared" si="0"/>
        <v>93857</v>
      </c>
      <c r="AM293" s="227">
        <f t="shared" si="0"/>
        <v>3265570</v>
      </c>
      <c r="AN293" s="228">
        <f t="shared" si="0"/>
        <v>32422</v>
      </c>
      <c r="AO293" s="227">
        <f t="shared" si="0"/>
        <v>2275957</v>
      </c>
      <c r="AP293" s="228">
        <f t="shared" si="0"/>
        <v>48586</v>
      </c>
      <c r="AQ293" s="227">
        <f t="shared" si="0"/>
        <v>1695015.2</v>
      </c>
      <c r="AR293" s="228">
        <f t="shared" si="0"/>
        <v>9976</v>
      </c>
      <c r="AS293" s="227">
        <f t="shared" si="0"/>
        <v>240902</v>
      </c>
      <c r="AT293" s="228">
        <f t="shared" si="0"/>
        <v>37340</v>
      </c>
      <c r="AU293" s="227">
        <f t="shared" si="0"/>
        <v>426760.20999999996</v>
      </c>
      <c r="AV293" s="228">
        <f t="shared" si="0"/>
        <v>9895</v>
      </c>
      <c r="AW293" s="227">
        <f t="shared" si="0"/>
        <v>186211.12000000002</v>
      </c>
      <c r="AX293" s="228">
        <f t="shared" ref="AX293:BA293" si="1">SUM(AX5:AX292)</f>
        <v>9661</v>
      </c>
      <c r="AY293" s="227">
        <f t="shared" si="1"/>
        <v>79067.12</v>
      </c>
      <c r="AZ293" s="228">
        <f t="shared" si="1"/>
        <v>1600</v>
      </c>
      <c r="BA293" s="227">
        <f t="shared" si="1"/>
        <v>97564.2</v>
      </c>
    </row>
    <row r="294" spans="1:53" ht="18.75" x14ac:dyDescent="0.25">
      <c r="A294" s="71"/>
      <c r="B294" s="47"/>
      <c r="C294" s="24"/>
      <c r="D294" s="41"/>
      <c r="E294" s="29"/>
      <c r="F294" s="173"/>
      <c r="G294" s="172"/>
      <c r="H294" s="172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</row>
    <row r="295" spans="1:53" ht="15.75" x14ac:dyDescent="0.25">
      <c r="A295" s="22"/>
      <c r="B295" s="43" t="s">
        <v>448</v>
      </c>
      <c r="C295" s="13"/>
      <c r="D295" s="31"/>
      <c r="E295" s="35"/>
      <c r="F295" s="173"/>
      <c r="G295" s="172"/>
      <c r="H295" s="172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</row>
    <row r="296" spans="1:53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173">
        <f>J296+N296+R296+V296+Z296+AD296+AH296+AL296+AP296+AT296+AX296</f>
        <v>10011</v>
      </c>
      <c r="G296" s="172">
        <f>K296+O296+S296+W296+AA296+AE296+AI296+AM296+AQ296+AU296+AY296</f>
        <v>365875</v>
      </c>
      <c r="H296" s="172">
        <f>L296+P296+T296+X296+AB296+AF296+AJ296+AN296+AR296+AV296+AZ296</f>
        <v>3422</v>
      </c>
      <c r="I296" s="173">
        <f>M296+Q296+U296+Y296+AC296+AG296+AK296+AO296+AS296+AW296+BA296</f>
        <v>123487</v>
      </c>
      <c r="J296" s="173"/>
      <c r="K296" s="173"/>
      <c r="L296" s="173"/>
      <c r="M296" s="173"/>
      <c r="N296" s="173">
        <v>225</v>
      </c>
      <c r="O296" s="173">
        <v>6750</v>
      </c>
      <c r="P296" s="173">
        <v>50</v>
      </c>
      <c r="Q296" s="173">
        <v>1500</v>
      </c>
      <c r="R296" s="173">
        <v>2085</v>
      </c>
      <c r="S296" s="173">
        <v>65015</v>
      </c>
      <c r="T296" s="173">
        <v>904</v>
      </c>
      <c r="U296" s="173">
        <v>31640</v>
      </c>
      <c r="V296" s="173">
        <v>310</v>
      </c>
      <c r="W296" s="173">
        <v>13776</v>
      </c>
      <c r="X296" s="173">
        <v>100</v>
      </c>
      <c r="Y296" s="173">
        <v>2845</v>
      </c>
      <c r="Z296" s="173">
        <v>1160</v>
      </c>
      <c r="AA296" s="173">
        <v>35380</v>
      </c>
      <c r="AB296" s="173"/>
      <c r="AC296" s="173"/>
      <c r="AD296" s="173">
        <v>600</v>
      </c>
      <c r="AE296" s="173">
        <v>16902</v>
      </c>
      <c r="AF296" s="173">
        <v>2000</v>
      </c>
      <c r="AG296" s="173">
        <v>69780</v>
      </c>
      <c r="AH296" s="173">
        <v>1100</v>
      </c>
      <c r="AI296" s="173">
        <v>29667</v>
      </c>
      <c r="AJ296" s="173">
        <v>200</v>
      </c>
      <c r="AK296" s="173">
        <v>11792</v>
      </c>
      <c r="AL296" s="173">
        <v>3003</v>
      </c>
      <c r="AM296" s="173">
        <v>135135</v>
      </c>
      <c r="AN296" s="173"/>
      <c r="AO296" s="173"/>
      <c r="AP296" s="173">
        <v>1295</v>
      </c>
      <c r="AQ296" s="173">
        <v>55095</v>
      </c>
      <c r="AR296" s="173">
        <v>50</v>
      </c>
      <c r="AS296" s="173">
        <v>2050</v>
      </c>
      <c r="AT296" s="173">
        <v>233</v>
      </c>
      <c r="AU296" s="173">
        <v>8155</v>
      </c>
      <c r="AV296" s="173">
        <v>68</v>
      </c>
      <c r="AW296" s="173">
        <v>2380</v>
      </c>
      <c r="AX296" s="173"/>
      <c r="AY296" s="173"/>
      <c r="AZ296" s="173">
        <v>50</v>
      </c>
      <c r="BA296" s="173">
        <v>1500</v>
      </c>
    </row>
    <row r="297" spans="1:53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173">
        <f>J297+N297+R297+V297+Z297+AD297+AH297+AL297+AP297+AT297+AX297</f>
        <v>4847</v>
      </c>
      <c r="G297" s="172">
        <f>K297+O297+S297+W297+AA297+AE297+AI297+AM297+AQ297+AU297+AY297</f>
        <v>24170.15</v>
      </c>
      <c r="H297" s="172">
        <f>L297+P297+T297+X297+AB297+AF297+AJ297+AN297+AR297+AV297+AZ297</f>
        <v>7887</v>
      </c>
      <c r="I297" s="173">
        <f>M297+Q297+U297+Y297+AC297+AG297+AK297+AO297+AS297+AW297+BA297</f>
        <v>38628.1</v>
      </c>
      <c r="J297" s="173"/>
      <c r="K297" s="173"/>
      <c r="L297" s="173"/>
      <c r="M297" s="173"/>
      <c r="N297" s="173"/>
      <c r="O297" s="173"/>
      <c r="P297" s="173"/>
      <c r="Q297" s="173"/>
      <c r="R297" s="173">
        <v>600</v>
      </c>
      <c r="S297" s="173">
        <v>2304</v>
      </c>
      <c r="T297" s="173"/>
      <c r="U297" s="173"/>
      <c r="V297" s="173">
        <v>40</v>
      </c>
      <c r="W297" s="173">
        <v>268.45</v>
      </c>
      <c r="X297" s="173">
        <v>42</v>
      </c>
      <c r="Y297" s="173">
        <v>142.80000000000001</v>
      </c>
      <c r="Z297" s="173"/>
      <c r="AA297" s="173"/>
      <c r="AB297" s="173"/>
      <c r="AC297" s="173"/>
      <c r="AD297" s="173">
        <v>3720</v>
      </c>
      <c r="AE297" s="173">
        <v>12796.8</v>
      </c>
      <c r="AF297" s="173">
        <v>3495</v>
      </c>
      <c r="AG297" s="173">
        <v>17475</v>
      </c>
      <c r="AH297" s="173"/>
      <c r="AI297" s="173"/>
      <c r="AJ297" s="173"/>
      <c r="AK297" s="173"/>
      <c r="AL297" s="173"/>
      <c r="AM297" s="173"/>
      <c r="AN297" s="173">
        <v>1000</v>
      </c>
      <c r="AO297" s="173">
        <v>2050</v>
      </c>
      <c r="AP297" s="173"/>
      <c r="AQ297" s="173"/>
      <c r="AR297" s="173">
        <v>3000</v>
      </c>
      <c r="AS297" s="173">
        <v>10200</v>
      </c>
      <c r="AT297" s="173">
        <v>117</v>
      </c>
      <c r="AU297" s="173">
        <v>526.5</v>
      </c>
      <c r="AV297" s="173">
        <v>250</v>
      </c>
      <c r="AW297" s="173">
        <v>8442.2999999999993</v>
      </c>
      <c r="AX297" s="173">
        <v>370</v>
      </c>
      <c r="AY297" s="173">
        <v>8274.4</v>
      </c>
      <c r="AZ297" s="173">
        <v>100</v>
      </c>
      <c r="BA297" s="173">
        <v>318</v>
      </c>
    </row>
    <row r="298" spans="1:53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173">
        <f>J298+N298+R298+V298+Z298+AD298+AH298+AL298+AP298+AT298+AX298</f>
        <v>95410</v>
      </c>
      <c r="G298" s="172">
        <f>K298+O298+S298+W298+AA298+AE298+AI298+AM298+AQ298+AU298+AY298</f>
        <v>276264.79000000004</v>
      </c>
      <c r="H298" s="172">
        <f>L298+P298+T298+X298+AB298+AF298+AJ298+AN298+AR298+AV298+AZ298</f>
        <v>34570</v>
      </c>
      <c r="I298" s="173">
        <f>M298+Q298+U298+Y298+AC298+AG298+AK298+AO298+AS298+AW298+BA298</f>
        <v>80916</v>
      </c>
      <c r="J298" s="173">
        <v>10000</v>
      </c>
      <c r="K298" s="173">
        <v>25000</v>
      </c>
      <c r="L298" s="173">
        <v>10000</v>
      </c>
      <c r="M298" s="173">
        <v>21500</v>
      </c>
      <c r="N298" s="173">
        <v>4220</v>
      </c>
      <c r="O298" s="173">
        <v>10279.790000000001</v>
      </c>
      <c r="P298" s="173">
        <v>1500</v>
      </c>
      <c r="Q298" s="173">
        <v>3636</v>
      </c>
      <c r="R298" s="173">
        <v>4630</v>
      </c>
      <c r="S298" s="173">
        <v>10629</v>
      </c>
      <c r="T298" s="173"/>
      <c r="U298" s="173"/>
      <c r="V298" s="173">
        <v>0</v>
      </c>
      <c r="W298" s="173">
        <v>0</v>
      </c>
      <c r="X298" s="173">
        <v>10</v>
      </c>
      <c r="Y298" s="173">
        <v>309</v>
      </c>
      <c r="Z298" s="173">
        <v>26810</v>
      </c>
      <c r="AA298" s="173">
        <v>59477</v>
      </c>
      <c r="AB298" s="173"/>
      <c r="AC298" s="173"/>
      <c r="AD298" s="173">
        <v>1950</v>
      </c>
      <c r="AE298" s="173">
        <v>4485</v>
      </c>
      <c r="AF298" s="173">
        <v>4660</v>
      </c>
      <c r="AG298" s="173">
        <v>11417</v>
      </c>
      <c r="AH298" s="173">
        <v>6000</v>
      </c>
      <c r="AI298" s="173">
        <v>12900</v>
      </c>
      <c r="AJ298" s="173">
        <v>1500</v>
      </c>
      <c r="AK298" s="173">
        <v>3450</v>
      </c>
      <c r="AL298" s="173">
        <v>30080</v>
      </c>
      <c r="AM298" s="173">
        <v>69184</v>
      </c>
      <c r="AN298" s="173">
        <v>5000</v>
      </c>
      <c r="AO298" s="173">
        <v>12500</v>
      </c>
      <c r="AP298" s="173">
        <v>9960</v>
      </c>
      <c r="AQ298" s="173">
        <v>39840</v>
      </c>
      <c r="AR298" s="173">
        <v>1500</v>
      </c>
      <c r="AS298" s="173">
        <v>6000</v>
      </c>
      <c r="AT298" s="173">
        <v>460</v>
      </c>
      <c r="AU298" s="173">
        <v>32250</v>
      </c>
      <c r="AV298" s="173">
        <v>10000</v>
      </c>
      <c r="AW298" s="173">
        <v>21500</v>
      </c>
      <c r="AX298" s="173">
        <v>1300</v>
      </c>
      <c r="AY298" s="173">
        <v>12220</v>
      </c>
      <c r="AZ298" s="173">
        <v>400</v>
      </c>
      <c r="BA298" s="173">
        <v>604</v>
      </c>
    </row>
    <row r="299" spans="1:53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173">
        <f>J299+N299+R299+V299+Z299+AD299+AH299+AL299+AP299+AT299+AX299</f>
        <v>90190</v>
      </c>
      <c r="G299" s="172">
        <f>K299+O299+S299+W299+AA299+AE299+AI299+AM299+AQ299+AU299+AY299</f>
        <v>249140.09999999998</v>
      </c>
      <c r="H299" s="172">
        <f>L299+P299+T299+X299+AB299+AF299+AJ299+AN299+AR299+AV299+AZ299</f>
        <v>66810</v>
      </c>
      <c r="I299" s="173">
        <f>M299+Q299+U299+Y299+AC299+AG299+AK299+AO299+AS299+AW299+BA299</f>
        <v>147455.5</v>
      </c>
      <c r="J299" s="173">
        <v>20000</v>
      </c>
      <c r="K299" s="173">
        <v>50000</v>
      </c>
      <c r="L299" s="173">
        <v>10000</v>
      </c>
      <c r="M299" s="173">
        <v>24500</v>
      </c>
      <c r="N299" s="173">
        <v>4220</v>
      </c>
      <c r="O299" s="173">
        <v>11564.25</v>
      </c>
      <c r="P299" s="173">
        <v>2000</v>
      </c>
      <c r="Q299" s="173">
        <v>5480</v>
      </c>
      <c r="R299" s="173">
        <v>25700</v>
      </c>
      <c r="S299" s="173">
        <v>74530</v>
      </c>
      <c r="T299" s="173">
        <v>22600</v>
      </c>
      <c r="U299" s="173">
        <v>38420</v>
      </c>
      <c r="V299" s="173">
        <v>1400</v>
      </c>
      <c r="W299" s="173">
        <v>7006.05</v>
      </c>
      <c r="X299" s="173">
        <v>560</v>
      </c>
      <c r="Y299" s="173">
        <v>1086.4000000000001</v>
      </c>
      <c r="Z299" s="173">
        <v>20160</v>
      </c>
      <c r="AA299" s="173">
        <v>48986</v>
      </c>
      <c r="AB299" s="173"/>
      <c r="AC299" s="173"/>
      <c r="AD299" s="173">
        <v>150</v>
      </c>
      <c r="AE299" s="173">
        <v>387</v>
      </c>
      <c r="AF299" s="173">
        <v>4660</v>
      </c>
      <c r="AG299" s="173">
        <v>12116</v>
      </c>
      <c r="AH299" s="173">
        <v>2400</v>
      </c>
      <c r="AI299" s="173">
        <v>5928</v>
      </c>
      <c r="AJ299" s="173">
        <v>4500</v>
      </c>
      <c r="AK299" s="173">
        <v>8730</v>
      </c>
      <c r="AL299" s="173">
        <v>14400</v>
      </c>
      <c r="AM299" s="173">
        <v>38592</v>
      </c>
      <c r="AN299" s="173">
        <v>16000</v>
      </c>
      <c r="AO299" s="173">
        <v>29280</v>
      </c>
      <c r="AP299" s="173"/>
      <c r="AQ299" s="173"/>
      <c r="AR299" s="173">
        <v>5000</v>
      </c>
      <c r="AS299" s="173">
        <v>20000</v>
      </c>
      <c r="AT299" s="173">
        <v>460</v>
      </c>
      <c r="AU299" s="173">
        <v>1421.4</v>
      </c>
      <c r="AV299" s="173">
        <v>990</v>
      </c>
      <c r="AW299" s="173">
        <v>5843.1</v>
      </c>
      <c r="AX299" s="173">
        <v>1300</v>
      </c>
      <c r="AY299" s="173">
        <v>10725.4</v>
      </c>
      <c r="AZ299" s="173">
        <v>500</v>
      </c>
      <c r="BA299" s="173">
        <v>2000</v>
      </c>
    </row>
    <row r="300" spans="1:53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173">
        <f>J300+N300+R300+V300+Z300+AD300+AH300+AL300+AP300+AT300+AX300</f>
        <v>103755</v>
      </c>
      <c r="G300" s="172">
        <f>K300+O300+S300+W300+AA300+AE300+AI300+AM300+AQ300+AU300+AY300</f>
        <v>983190.36300000001</v>
      </c>
      <c r="H300" s="172">
        <f>L300+P300+T300+X300+AB300+AF300+AJ300+AN300+AR300+AV300+AZ300</f>
        <v>58336</v>
      </c>
      <c r="I300" s="173">
        <f>M300+Q300+U300+Y300+AC300+AG300+AK300+AO300+AS300+AW300+BA300</f>
        <v>185296.4</v>
      </c>
      <c r="J300" s="173">
        <v>20000</v>
      </c>
      <c r="K300" s="173">
        <v>70000</v>
      </c>
      <c r="L300" s="173">
        <v>15000</v>
      </c>
      <c r="M300" s="173">
        <v>51750</v>
      </c>
      <c r="N300" s="173">
        <v>7185</v>
      </c>
      <c r="O300" s="173">
        <v>28166.343000000001</v>
      </c>
      <c r="P300" s="173">
        <v>3000</v>
      </c>
      <c r="Q300" s="173">
        <v>11760</v>
      </c>
      <c r="R300" s="173">
        <v>29790</v>
      </c>
      <c r="S300" s="173">
        <v>110298</v>
      </c>
      <c r="T300" s="173">
        <v>22600</v>
      </c>
      <c r="U300" s="173">
        <v>56600</v>
      </c>
      <c r="V300" s="173">
        <v>11370</v>
      </c>
      <c r="W300" s="173">
        <v>87497.9</v>
      </c>
      <c r="X300" s="173">
        <v>140</v>
      </c>
      <c r="Y300" s="173">
        <v>700</v>
      </c>
      <c r="Z300" s="173">
        <v>9480</v>
      </c>
      <c r="AA300" s="173">
        <v>34033</v>
      </c>
      <c r="AB300" s="173"/>
      <c r="AC300" s="173"/>
      <c r="AD300" s="173">
        <v>430</v>
      </c>
      <c r="AE300" s="173">
        <v>1285.7</v>
      </c>
      <c r="AF300" s="173">
        <v>4660</v>
      </c>
      <c r="AG300" s="173">
        <v>20970</v>
      </c>
      <c r="AH300" s="173">
        <v>1000</v>
      </c>
      <c r="AI300" s="173">
        <v>3520</v>
      </c>
      <c r="AJ300" s="173">
        <v>4800</v>
      </c>
      <c r="AK300" s="173">
        <v>15360</v>
      </c>
      <c r="AL300" s="173">
        <v>20740</v>
      </c>
      <c r="AM300" s="173">
        <v>630496</v>
      </c>
      <c r="AN300" s="173">
        <v>6000</v>
      </c>
      <c r="AO300" s="173">
        <v>16800</v>
      </c>
      <c r="AP300" s="173">
        <v>2650</v>
      </c>
      <c r="AQ300" s="173">
        <v>11581</v>
      </c>
      <c r="AR300" s="173">
        <v>1000</v>
      </c>
      <c r="AS300" s="173">
        <v>5000</v>
      </c>
      <c r="AT300" s="173">
        <v>610</v>
      </c>
      <c r="AU300" s="173">
        <v>2501</v>
      </c>
      <c r="AV300" s="173">
        <v>836</v>
      </c>
      <c r="AW300" s="173">
        <v>5402.4</v>
      </c>
      <c r="AX300" s="173">
        <v>500</v>
      </c>
      <c r="AY300" s="173">
        <v>3811.42</v>
      </c>
      <c r="AZ300" s="173">
        <v>300</v>
      </c>
      <c r="BA300" s="173">
        <v>954</v>
      </c>
    </row>
    <row r="301" spans="1:53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173">
        <f>J301+N301+R301+V301+Z301+AD301+AH301+AL301+AP301+AT301+AX301</f>
        <v>59253</v>
      </c>
      <c r="G301" s="172">
        <f>K301+O301+S301+W301+AA301+AE301+AI301+AM301+AQ301+AU301+AY301</f>
        <v>413788.86</v>
      </c>
      <c r="H301" s="172">
        <f>L301+P301+T301+X301+AB301+AF301+AJ301+AN301+AR301+AV301+AZ301</f>
        <v>9349</v>
      </c>
      <c r="I301" s="173">
        <f>M301+Q301+U301+Y301+AC301+AG301+AK301+AO301+AS301+AW301+BA301</f>
        <v>50735</v>
      </c>
      <c r="J301" s="173">
        <v>2200</v>
      </c>
      <c r="K301" s="173">
        <v>11000</v>
      </c>
      <c r="L301" s="173">
        <v>4000</v>
      </c>
      <c r="M301" s="173">
        <v>21120</v>
      </c>
      <c r="N301" s="173">
        <v>980</v>
      </c>
      <c r="O301" s="173">
        <v>5556</v>
      </c>
      <c r="P301" s="173">
        <v>600</v>
      </c>
      <c r="Q301" s="173">
        <v>3390</v>
      </c>
      <c r="R301" s="173">
        <v>530</v>
      </c>
      <c r="S301" s="173">
        <v>3339</v>
      </c>
      <c r="T301" s="173">
        <v>234</v>
      </c>
      <c r="U301" s="173">
        <v>819</v>
      </c>
      <c r="V301" s="173">
        <v>4855</v>
      </c>
      <c r="W301" s="173">
        <v>95643.5</v>
      </c>
      <c r="X301" s="173">
        <v>140</v>
      </c>
      <c r="Y301" s="173">
        <v>1176</v>
      </c>
      <c r="Z301" s="173"/>
      <c r="AA301" s="173"/>
      <c r="AB301" s="173"/>
      <c r="AC301" s="173"/>
      <c r="AD301" s="173">
        <v>30348</v>
      </c>
      <c r="AE301" s="173">
        <v>176625.36</v>
      </c>
      <c r="AF301" s="173">
        <v>930</v>
      </c>
      <c r="AG301" s="173">
        <v>4650</v>
      </c>
      <c r="AH301" s="173">
        <v>2030</v>
      </c>
      <c r="AI301" s="173">
        <v>11510</v>
      </c>
      <c r="AJ301" s="173">
        <v>1200</v>
      </c>
      <c r="AK301" s="173">
        <v>7080</v>
      </c>
      <c r="AL301" s="173">
        <v>2645</v>
      </c>
      <c r="AM301" s="173">
        <v>17986</v>
      </c>
      <c r="AN301" s="173">
        <v>1000</v>
      </c>
      <c r="AO301" s="173">
        <v>4200</v>
      </c>
      <c r="AP301" s="173">
        <v>15663</v>
      </c>
      <c r="AQ301" s="173">
        <v>92109</v>
      </c>
      <c r="AR301" s="173">
        <v>1000</v>
      </c>
      <c r="AS301" s="173">
        <v>6000</v>
      </c>
      <c r="AT301" s="173">
        <v>2</v>
      </c>
      <c r="AU301" s="173">
        <v>20</v>
      </c>
      <c r="AV301" s="173">
        <v>185</v>
      </c>
      <c r="AW301" s="173">
        <v>1850</v>
      </c>
      <c r="AX301" s="173"/>
      <c r="AY301" s="173"/>
      <c r="AZ301" s="173">
        <v>60</v>
      </c>
      <c r="BA301" s="173">
        <v>450</v>
      </c>
    </row>
    <row r="302" spans="1:53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173">
        <f>J302+N302+R302+V302+Z302+AD302+AH302+AL302+AP302+AT302+AX302</f>
        <v>96915</v>
      </c>
      <c r="G302" s="172">
        <f>K302+O302+S302+W302+AA302+AE302+AI302+AM302+AQ302+AU302+AY302</f>
        <v>1220255.19</v>
      </c>
      <c r="H302" s="172">
        <f>L302+P302+T302+X302+AB302+AF302+AJ302+AN302+AR302+AV302+AZ302</f>
        <v>36715</v>
      </c>
      <c r="I302" s="173">
        <f>M302+Q302+U302+Y302+AC302+AG302+AK302+AO302+AS302+AW302+BA302</f>
        <v>474439.62</v>
      </c>
      <c r="J302" s="173">
        <v>13000</v>
      </c>
      <c r="K302" s="173">
        <v>117000</v>
      </c>
      <c r="L302" s="173">
        <v>10000</v>
      </c>
      <c r="M302" s="173">
        <v>174200</v>
      </c>
      <c r="N302" s="173">
        <v>1800</v>
      </c>
      <c r="O302" s="173">
        <v>21600</v>
      </c>
      <c r="P302" s="173">
        <v>1000</v>
      </c>
      <c r="Q302" s="173">
        <v>15000</v>
      </c>
      <c r="R302" s="173"/>
      <c r="S302" s="173"/>
      <c r="T302" s="173">
        <v>9040</v>
      </c>
      <c r="U302" s="173">
        <v>76740</v>
      </c>
      <c r="V302" s="173">
        <v>1985</v>
      </c>
      <c r="W302" s="173">
        <v>28962.3</v>
      </c>
      <c r="X302" s="173">
        <v>200</v>
      </c>
      <c r="Y302" s="173">
        <v>2918</v>
      </c>
      <c r="Z302" s="173">
        <v>20390</v>
      </c>
      <c r="AA302" s="173">
        <v>265728</v>
      </c>
      <c r="AB302" s="173"/>
      <c r="AC302" s="173"/>
      <c r="AD302" s="173">
        <v>19445</v>
      </c>
      <c r="AE302" s="173">
        <v>252823.89</v>
      </c>
      <c r="AF302" s="173">
        <v>5870</v>
      </c>
      <c r="AG302" s="173">
        <v>52830</v>
      </c>
      <c r="AH302" s="173">
        <v>15000</v>
      </c>
      <c r="AI302" s="173">
        <v>186000</v>
      </c>
      <c r="AJ302" s="173">
        <v>1500</v>
      </c>
      <c r="AK302" s="173">
        <v>12660</v>
      </c>
      <c r="AL302" s="173">
        <v>8965</v>
      </c>
      <c r="AM302" s="173">
        <v>125510</v>
      </c>
      <c r="AN302" s="173">
        <v>6000</v>
      </c>
      <c r="AO302" s="173">
        <v>92700</v>
      </c>
      <c r="AP302" s="173">
        <v>12735</v>
      </c>
      <c r="AQ302" s="173">
        <v>161230</v>
      </c>
      <c r="AR302" s="173">
        <v>2000</v>
      </c>
      <c r="AS302" s="173">
        <v>24000</v>
      </c>
      <c r="AT302" s="173">
        <v>1630</v>
      </c>
      <c r="AU302" s="173">
        <v>22494</v>
      </c>
      <c r="AV302" s="173">
        <v>505</v>
      </c>
      <c r="AW302" s="173">
        <v>13191.62</v>
      </c>
      <c r="AX302" s="173">
        <v>1965</v>
      </c>
      <c r="AY302" s="173">
        <v>38907</v>
      </c>
      <c r="AZ302" s="173">
        <v>600</v>
      </c>
      <c r="BA302" s="173">
        <v>10200</v>
      </c>
    </row>
    <row r="303" spans="1:53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173">
        <f>J303+N303+R303+V303+Z303+AD303+AH303+AL303+AP303+AT303+AX303</f>
        <v>12900</v>
      </c>
      <c r="G303" s="172">
        <f>K303+O303+S303+W303+AA303+AE303+AI303+AM303+AQ303+AU303+AY303</f>
        <v>213940.3</v>
      </c>
      <c r="H303" s="172">
        <f>L303+P303+T303+X303+AB303+AF303+AJ303+AN303+AR303+AV303+AZ303</f>
        <v>3580</v>
      </c>
      <c r="I303" s="173">
        <f>M303+Q303+U303+Y303+AC303+AG303+AK303+AO303+AS303+AW303+BA303</f>
        <v>45469.61</v>
      </c>
      <c r="J303" s="173">
        <v>500</v>
      </c>
      <c r="K303" s="173">
        <v>10000</v>
      </c>
      <c r="L303" s="173"/>
      <c r="M303" s="173"/>
      <c r="N303" s="173"/>
      <c r="O303" s="173"/>
      <c r="P303" s="173"/>
      <c r="Q303" s="173"/>
      <c r="R303" s="173">
        <v>2026</v>
      </c>
      <c r="S303" s="173">
        <v>45247</v>
      </c>
      <c r="T303" s="173">
        <v>670</v>
      </c>
      <c r="U303" s="173">
        <v>9380</v>
      </c>
      <c r="V303" s="173">
        <v>358</v>
      </c>
      <c r="W303" s="173">
        <v>5741.5</v>
      </c>
      <c r="X303" s="173">
        <v>30</v>
      </c>
      <c r="Y303" s="173">
        <v>520.11</v>
      </c>
      <c r="Z303" s="173">
        <v>948</v>
      </c>
      <c r="AA303" s="173">
        <v>12906</v>
      </c>
      <c r="AB303" s="173"/>
      <c r="AC303" s="173"/>
      <c r="AD303" s="173">
        <v>376</v>
      </c>
      <c r="AE303" s="173">
        <v>4812.8</v>
      </c>
      <c r="AF303" s="173">
        <v>350</v>
      </c>
      <c r="AG303" s="173">
        <v>5008.5</v>
      </c>
      <c r="AH303" s="173">
        <v>1500</v>
      </c>
      <c r="AI303" s="173">
        <v>29385</v>
      </c>
      <c r="AJ303" s="173">
        <v>300</v>
      </c>
      <c r="AK303" s="173">
        <v>3861</v>
      </c>
      <c r="AL303" s="173">
        <v>6096</v>
      </c>
      <c r="AM303" s="173">
        <v>91075</v>
      </c>
      <c r="AN303" s="173">
        <v>2000</v>
      </c>
      <c r="AO303" s="173">
        <v>23380</v>
      </c>
      <c r="AP303" s="173">
        <v>1061</v>
      </c>
      <c r="AQ303" s="173">
        <v>13793</v>
      </c>
      <c r="AR303" s="173">
        <v>200</v>
      </c>
      <c r="AS303" s="173">
        <v>2600</v>
      </c>
      <c r="AT303" s="173">
        <v>35</v>
      </c>
      <c r="AU303" s="173">
        <v>980</v>
      </c>
      <c r="AV303" s="173"/>
      <c r="AW303" s="173"/>
      <c r="AX303" s="173"/>
      <c r="AY303" s="173"/>
      <c r="AZ303" s="173">
        <v>30</v>
      </c>
      <c r="BA303" s="173">
        <v>720</v>
      </c>
    </row>
    <row r="304" spans="1:53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173">
        <f>J304+N304+R304+V304+Z304+AD304+AH304+AL304+AP304+AT304+AX304</f>
        <v>784</v>
      </c>
      <c r="G304" s="172">
        <f>K304+O304+S304+W304+AA304+AE304+AI304+AM304+AQ304+AU304+AY304</f>
        <v>10956</v>
      </c>
      <c r="H304" s="172">
        <f>L304+P304+T304+X304+AB304+AF304+AJ304+AN304+AR304+AV304+AZ304</f>
        <v>73</v>
      </c>
      <c r="I304" s="173">
        <f>M304+Q304+U304+Y304+AC304+AG304+AK304+AO304+AS304+AW304+BA304</f>
        <v>952</v>
      </c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>
        <v>749</v>
      </c>
      <c r="AA304" s="173">
        <v>10186</v>
      </c>
      <c r="AB304" s="173"/>
      <c r="AC304" s="173"/>
      <c r="AD304" s="173"/>
      <c r="AE304" s="173"/>
      <c r="AF304" s="173"/>
      <c r="AG304" s="173"/>
      <c r="AH304" s="173">
        <v>0</v>
      </c>
      <c r="AI304" s="173">
        <v>0</v>
      </c>
      <c r="AJ304" s="173"/>
      <c r="AK304" s="173"/>
      <c r="AL304" s="173"/>
      <c r="AM304" s="173"/>
      <c r="AN304" s="173"/>
      <c r="AO304" s="173"/>
      <c r="AP304" s="173"/>
      <c r="AQ304" s="173"/>
      <c r="AR304" s="173">
        <v>5</v>
      </c>
      <c r="AS304" s="173"/>
      <c r="AT304" s="173">
        <v>35</v>
      </c>
      <c r="AU304" s="173">
        <v>770</v>
      </c>
      <c r="AV304" s="173">
        <v>68</v>
      </c>
      <c r="AW304" s="173">
        <v>952</v>
      </c>
      <c r="AX304" s="173"/>
      <c r="AY304" s="173"/>
      <c r="AZ304" s="173"/>
      <c r="BA304" s="173"/>
    </row>
    <row r="305" spans="1:55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173">
        <f>J305+N305+R305+V305+Z305+AD305+AH305+AL305+AP305+AT305+AX305</f>
        <v>1850</v>
      </c>
      <c r="G305" s="172">
        <f>K305+O305+S305+W305+AA305+AE305+AI305+AM305+AQ305+AU305+AY305</f>
        <v>88054.760000000009</v>
      </c>
      <c r="H305" s="172">
        <f>L305+P305+T305+X305+AB305+AF305+AJ305+AN305+AR305+AV305+AZ305</f>
        <v>227</v>
      </c>
      <c r="I305" s="173">
        <f>M305+Q305+U305+Y305+AC305+AG305+AK305+AO305+AS305+AW305+BA305</f>
        <v>11620.65</v>
      </c>
      <c r="J305" s="173">
        <v>100</v>
      </c>
      <c r="K305" s="173">
        <v>5000</v>
      </c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>
        <v>133</v>
      </c>
      <c r="W305" s="173">
        <v>3529</v>
      </c>
      <c r="X305" s="173">
        <v>2</v>
      </c>
      <c r="Y305" s="173">
        <v>40</v>
      </c>
      <c r="Z305" s="173">
        <v>257</v>
      </c>
      <c r="AA305" s="173">
        <v>12137</v>
      </c>
      <c r="AB305" s="173"/>
      <c r="AC305" s="173"/>
      <c r="AD305" s="173">
        <v>308</v>
      </c>
      <c r="AE305" s="173">
        <v>12618.76</v>
      </c>
      <c r="AF305" s="173">
        <v>85</v>
      </c>
      <c r="AG305" s="173">
        <v>3483.65</v>
      </c>
      <c r="AH305" s="173">
        <v>290</v>
      </c>
      <c r="AI305" s="173">
        <v>13630</v>
      </c>
      <c r="AJ305" s="173">
        <v>30</v>
      </c>
      <c r="AK305" s="173">
        <v>1473</v>
      </c>
      <c r="AL305" s="173">
        <v>723</v>
      </c>
      <c r="AM305" s="173">
        <v>38495</v>
      </c>
      <c r="AN305" s="173">
        <v>100</v>
      </c>
      <c r="AO305" s="173">
        <v>6554</v>
      </c>
      <c r="AP305" s="173">
        <v>39</v>
      </c>
      <c r="AQ305" s="173">
        <v>2645</v>
      </c>
      <c r="AR305" s="173">
        <v>10</v>
      </c>
      <c r="AS305" s="173">
        <v>70</v>
      </c>
      <c r="AT305" s="173"/>
      <c r="AU305" s="173"/>
      <c r="AV305" s="173"/>
      <c r="AW305" s="173"/>
      <c r="AX305" s="173"/>
      <c r="AY305" s="173"/>
      <c r="AZ305" s="173"/>
      <c r="BA305" s="173"/>
    </row>
    <row r="306" spans="1:55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173">
        <f>J306+N306+R306+V306+Z306+AD306+AH306+AL306+AP306+AT306+AX306</f>
        <v>640</v>
      </c>
      <c r="G306" s="172">
        <f>K306+O306+S306+W306+AA306+AE306+AI306+AM306+AQ306+AU306+AY306</f>
        <v>61341</v>
      </c>
      <c r="H306" s="172">
        <f>L306+P306+T306+X306+AB306+AF306+AJ306+AN306+AR306+AV306+AZ306</f>
        <v>30</v>
      </c>
      <c r="I306" s="173">
        <f>M306+Q306+U306+Y306+AC306+AG306+AK306+AO306+AS306+AW306+BA306</f>
        <v>22500</v>
      </c>
      <c r="J306" s="173">
        <v>30</v>
      </c>
      <c r="K306" s="173">
        <v>22500</v>
      </c>
      <c r="L306" s="173">
        <v>30</v>
      </c>
      <c r="M306" s="173">
        <v>22500</v>
      </c>
      <c r="N306" s="173"/>
      <c r="O306" s="173"/>
      <c r="P306" s="173"/>
      <c r="Q306" s="173"/>
      <c r="R306" s="173">
        <v>440</v>
      </c>
      <c r="S306" s="173">
        <v>31191</v>
      </c>
      <c r="T306" s="173"/>
      <c r="U306" s="173"/>
      <c r="V306" s="173"/>
      <c r="W306" s="173"/>
      <c r="X306" s="173"/>
      <c r="Y306" s="173"/>
      <c r="Z306" s="173">
        <v>170</v>
      </c>
      <c r="AA306" s="173">
        <v>7650</v>
      </c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</row>
    <row r="307" spans="1:55" ht="15.75" x14ac:dyDescent="0.25">
      <c r="A307" s="151"/>
      <c r="B307" s="146" t="s">
        <v>464</v>
      </c>
      <c r="C307" s="152"/>
      <c r="D307" s="146"/>
      <c r="E307" s="146"/>
      <c r="F307" s="228">
        <f>SUM(F296:F306)</f>
        <v>476555</v>
      </c>
      <c r="G307" s="176">
        <f t="shared" ref="G307:AW307" si="2">SUM(G296:G306)</f>
        <v>3906976.5129999993</v>
      </c>
      <c r="H307" s="179">
        <f t="shared" si="2"/>
        <v>220999</v>
      </c>
      <c r="I307" s="227">
        <f t="shared" si="2"/>
        <v>1181499.8800000001</v>
      </c>
      <c r="J307" s="228">
        <f t="shared" si="2"/>
        <v>65830</v>
      </c>
      <c r="K307" s="227">
        <f t="shared" si="2"/>
        <v>310500</v>
      </c>
      <c r="L307" s="228">
        <f t="shared" si="2"/>
        <v>49030</v>
      </c>
      <c r="M307" s="227">
        <f t="shared" si="2"/>
        <v>315570</v>
      </c>
      <c r="N307" s="228">
        <f t="shared" si="2"/>
        <v>18630</v>
      </c>
      <c r="O307" s="227">
        <f t="shared" si="2"/>
        <v>83916.383000000002</v>
      </c>
      <c r="P307" s="228">
        <f t="shared" si="2"/>
        <v>8150</v>
      </c>
      <c r="Q307" s="227">
        <f t="shared" si="2"/>
        <v>40766</v>
      </c>
      <c r="R307" s="228">
        <f t="shared" si="2"/>
        <v>65801</v>
      </c>
      <c r="S307" s="227">
        <f t="shared" si="2"/>
        <v>342553</v>
      </c>
      <c r="T307" s="228">
        <f t="shared" si="2"/>
        <v>56048</v>
      </c>
      <c r="U307" s="227">
        <f t="shared" si="2"/>
        <v>213599</v>
      </c>
      <c r="V307" s="228">
        <f t="shared" si="2"/>
        <v>20451</v>
      </c>
      <c r="W307" s="227">
        <f t="shared" si="2"/>
        <v>242424.69999999998</v>
      </c>
      <c r="X307" s="228">
        <f t="shared" si="2"/>
        <v>1224</v>
      </c>
      <c r="Y307" s="227">
        <f t="shared" si="2"/>
        <v>9737.3100000000013</v>
      </c>
      <c r="Z307" s="228">
        <f t="shared" si="2"/>
        <v>80124</v>
      </c>
      <c r="AA307" s="227">
        <f t="shared" si="2"/>
        <v>486483</v>
      </c>
      <c r="AB307" s="228">
        <f t="shared" si="2"/>
        <v>0</v>
      </c>
      <c r="AC307" s="227">
        <f t="shared" si="2"/>
        <v>0</v>
      </c>
      <c r="AD307" s="228">
        <f t="shared" si="2"/>
        <v>57327</v>
      </c>
      <c r="AE307" s="227">
        <f t="shared" si="2"/>
        <v>482737.31</v>
      </c>
      <c r="AF307" s="228">
        <f t="shared" si="2"/>
        <v>26710</v>
      </c>
      <c r="AG307" s="227">
        <f t="shared" si="2"/>
        <v>197730.15</v>
      </c>
      <c r="AH307" s="228">
        <f t="shared" si="2"/>
        <v>29320</v>
      </c>
      <c r="AI307" s="227">
        <f t="shared" si="2"/>
        <v>292540</v>
      </c>
      <c r="AJ307" s="228">
        <f t="shared" si="2"/>
        <v>14030</v>
      </c>
      <c r="AK307" s="227">
        <f t="shared" si="2"/>
        <v>64406</v>
      </c>
      <c r="AL307" s="228">
        <f t="shared" si="2"/>
        <v>86652</v>
      </c>
      <c r="AM307" s="227">
        <f t="shared" si="2"/>
        <v>1146473</v>
      </c>
      <c r="AN307" s="228">
        <f t="shared" si="2"/>
        <v>37100</v>
      </c>
      <c r="AO307" s="227">
        <f t="shared" si="2"/>
        <v>187464</v>
      </c>
      <c r="AP307" s="228">
        <f t="shared" si="2"/>
        <v>43403</v>
      </c>
      <c r="AQ307" s="227">
        <f t="shared" si="2"/>
        <v>376293</v>
      </c>
      <c r="AR307" s="228">
        <f t="shared" si="2"/>
        <v>13765</v>
      </c>
      <c r="AS307" s="227">
        <f t="shared" si="2"/>
        <v>75920</v>
      </c>
      <c r="AT307" s="228">
        <f t="shared" si="2"/>
        <v>3582</v>
      </c>
      <c r="AU307" s="227">
        <f t="shared" si="2"/>
        <v>69117.899999999994</v>
      </c>
      <c r="AV307" s="228">
        <f t="shared" si="2"/>
        <v>12902</v>
      </c>
      <c r="AW307" s="227">
        <f t="shared" si="2"/>
        <v>59561.420000000006</v>
      </c>
      <c r="AX307" s="228">
        <f t="shared" ref="AX307:BA307" si="3">SUM(AX296:AX306)</f>
        <v>5435</v>
      </c>
      <c r="AY307" s="227">
        <f t="shared" si="3"/>
        <v>73938.22</v>
      </c>
      <c r="AZ307" s="228">
        <f t="shared" si="3"/>
        <v>2040</v>
      </c>
      <c r="BA307" s="227">
        <f t="shared" si="3"/>
        <v>16746</v>
      </c>
    </row>
    <row r="308" spans="1:55" x14ac:dyDescent="0.25">
      <c r="A308" s="40"/>
      <c r="B308" s="62"/>
      <c r="C308" s="62"/>
      <c r="D308" s="62"/>
      <c r="E308" s="62"/>
      <c r="F308" s="187"/>
      <c r="G308" s="172"/>
      <c r="H308" s="276"/>
      <c r="I308" s="173"/>
      <c r="J308" s="187"/>
      <c r="K308" s="173"/>
      <c r="L308" s="187"/>
      <c r="M308" s="173"/>
      <c r="N308" s="187"/>
      <c r="O308" s="173"/>
      <c r="P308" s="187"/>
      <c r="Q308" s="173"/>
      <c r="R308" s="187"/>
      <c r="S308" s="173"/>
      <c r="T308" s="187"/>
      <c r="U308" s="173"/>
      <c r="V308" s="187"/>
      <c r="W308" s="173"/>
      <c r="X308" s="187"/>
      <c r="Y308" s="173"/>
      <c r="Z308" s="187"/>
      <c r="AA308" s="173"/>
      <c r="AB308" s="187"/>
      <c r="AC308" s="173"/>
      <c r="AD308" s="187"/>
      <c r="AE308" s="173"/>
      <c r="AF308" s="187"/>
      <c r="AG308" s="173"/>
      <c r="AH308" s="187"/>
      <c r="AI308" s="173"/>
      <c r="AJ308" s="187"/>
      <c r="AK308" s="173"/>
      <c r="AL308" s="187"/>
      <c r="AM308" s="173"/>
      <c r="AN308" s="187"/>
      <c r="AO308" s="173"/>
      <c r="AP308" s="187"/>
      <c r="AQ308" s="173"/>
      <c r="AR308" s="187"/>
      <c r="AS308" s="173"/>
      <c r="AT308" s="187"/>
      <c r="AU308" s="173"/>
      <c r="AV308" s="187"/>
      <c r="AW308" s="173"/>
      <c r="AX308" s="187"/>
      <c r="AY308" s="173"/>
      <c r="AZ308" s="187"/>
      <c r="BA308" s="173"/>
    </row>
    <row r="309" spans="1:55" ht="15.75" x14ac:dyDescent="0.25">
      <c r="A309" s="168"/>
      <c r="B309" s="163" t="s">
        <v>465</v>
      </c>
      <c r="C309" s="152"/>
      <c r="D309" s="146"/>
      <c r="E309" s="146"/>
      <c r="F309" s="228">
        <f>F293+F307</f>
        <v>1061249</v>
      </c>
      <c r="G309" s="227">
        <f t="shared" ref="G309:AW309" si="4">G293+G307</f>
        <v>21539039.363000005</v>
      </c>
      <c r="H309" s="179">
        <f t="shared" si="4"/>
        <v>475629</v>
      </c>
      <c r="I309" s="227">
        <f t="shared" si="4"/>
        <v>11767113.499999998</v>
      </c>
      <c r="J309" s="228">
        <f t="shared" si="4"/>
        <v>93302</v>
      </c>
      <c r="K309" s="227">
        <f t="shared" si="4"/>
        <v>673641</v>
      </c>
      <c r="L309" s="228">
        <f t="shared" si="4"/>
        <v>67630</v>
      </c>
      <c r="M309" s="227">
        <f t="shared" si="4"/>
        <v>572355</v>
      </c>
      <c r="N309" s="228">
        <f t="shared" si="4"/>
        <v>31301</v>
      </c>
      <c r="O309" s="227">
        <f t="shared" si="4"/>
        <v>677438.56300000008</v>
      </c>
      <c r="P309" s="228">
        <f t="shared" si="4"/>
        <v>11590</v>
      </c>
      <c r="Q309" s="227">
        <f t="shared" si="4"/>
        <v>124587.4</v>
      </c>
      <c r="R309" s="228">
        <f t="shared" si="4"/>
        <v>260640</v>
      </c>
      <c r="S309" s="227">
        <f t="shared" si="4"/>
        <v>7523145</v>
      </c>
      <c r="T309" s="228">
        <f t="shared" si="4"/>
        <v>153899</v>
      </c>
      <c r="U309" s="227">
        <f t="shared" si="4"/>
        <v>3363798</v>
      </c>
      <c r="V309" s="228">
        <f t="shared" si="4"/>
        <v>53028</v>
      </c>
      <c r="W309" s="227">
        <f t="shared" si="4"/>
        <v>1019810.6499999999</v>
      </c>
      <c r="X309" s="228">
        <f t="shared" si="4"/>
        <v>4194</v>
      </c>
      <c r="Y309" s="227">
        <f t="shared" si="4"/>
        <v>263330.82</v>
      </c>
      <c r="Z309" s="228">
        <f t="shared" si="4"/>
        <v>135902</v>
      </c>
      <c r="AA309" s="227">
        <f t="shared" si="4"/>
        <v>1559755</v>
      </c>
      <c r="AB309" s="228">
        <f t="shared" si="4"/>
        <v>23930</v>
      </c>
      <c r="AC309" s="227">
        <f t="shared" si="4"/>
        <v>547950</v>
      </c>
      <c r="AD309" s="228">
        <f t="shared" si="4"/>
        <v>94468</v>
      </c>
      <c r="AE309" s="227">
        <f t="shared" si="4"/>
        <v>1874735.5</v>
      </c>
      <c r="AF309" s="228">
        <f t="shared" si="4"/>
        <v>56240</v>
      </c>
      <c r="AG309" s="227">
        <f t="shared" si="4"/>
        <v>2612270.54</v>
      </c>
      <c r="AH309" s="228">
        <f t="shared" si="4"/>
        <v>64092</v>
      </c>
      <c r="AI309" s="227">
        <f t="shared" si="4"/>
        <v>1078279</v>
      </c>
      <c r="AJ309" s="228">
        <f t="shared" si="4"/>
        <v>37074</v>
      </c>
      <c r="AK309" s="227">
        <f t="shared" si="4"/>
        <v>1142496</v>
      </c>
      <c r="AL309" s="228">
        <f t="shared" si="4"/>
        <v>180509</v>
      </c>
      <c r="AM309" s="227">
        <f t="shared" si="4"/>
        <v>4412043</v>
      </c>
      <c r="AN309" s="228">
        <f t="shared" si="4"/>
        <v>69522</v>
      </c>
      <c r="AO309" s="227">
        <f t="shared" si="4"/>
        <v>2463421</v>
      </c>
      <c r="AP309" s="228">
        <f t="shared" si="4"/>
        <v>91989</v>
      </c>
      <c r="AQ309" s="227">
        <f t="shared" si="4"/>
        <v>2071308.2</v>
      </c>
      <c r="AR309" s="228">
        <f t="shared" si="4"/>
        <v>23741</v>
      </c>
      <c r="AS309" s="227">
        <f t="shared" si="4"/>
        <v>316822</v>
      </c>
      <c r="AT309" s="228">
        <f t="shared" si="4"/>
        <v>40922</v>
      </c>
      <c r="AU309" s="227">
        <f t="shared" si="4"/>
        <v>495878.11</v>
      </c>
      <c r="AV309" s="228">
        <f t="shared" si="4"/>
        <v>22797</v>
      </c>
      <c r="AW309" s="227">
        <f t="shared" si="4"/>
        <v>245772.54000000004</v>
      </c>
      <c r="AX309" s="228">
        <f t="shared" ref="AX309:BA309" si="5">AX293+AX307</f>
        <v>15096</v>
      </c>
      <c r="AY309" s="227">
        <f t="shared" si="5"/>
        <v>153005.34</v>
      </c>
      <c r="AZ309" s="228">
        <f t="shared" si="5"/>
        <v>3640</v>
      </c>
      <c r="BA309" s="227">
        <f t="shared" si="5"/>
        <v>114310.2</v>
      </c>
    </row>
    <row r="310" spans="1:55" x14ac:dyDescent="0.25">
      <c r="A310" s="40"/>
      <c r="B310" s="62"/>
      <c r="C310" s="62"/>
      <c r="D310" s="62"/>
      <c r="E310" s="62"/>
      <c r="F310" s="39"/>
      <c r="G310" s="132"/>
      <c r="H310" s="132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</row>
    <row r="311" spans="1:55" ht="15.75" x14ac:dyDescent="0.25">
      <c r="A311" s="32"/>
      <c r="B311" s="62"/>
      <c r="C311" s="62"/>
      <c r="D311" s="62"/>
      <c r="E311" s="62"/>
      <c r="F311" s="39"/>
      <c r="G311" s="132"/>
      <c r="H311" s="132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</row>
    <row r="312" spans="1:55" x14ac:dyDescent="0.25"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BB312" s="96"/>
      <c r="BC312" s="96"/>
    </row>
    <row r="313" spans="1:55" x14ac:dyDescent="0.25"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BB313" s="96"/>
      <c r="BC313" s="96"/>
    </row>
    <row r="314" spans="1:55" x14ac:dyDescent="0.25"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BB314" s="96"/>
      <c r="BC314" s="96"/>
    </row>
    <row r="315" spans="1:55" x14ac:dyDescent="0.25"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BB315" s="96"/>
      <c r="BC315" s="96"/>
    </row>
    <row r="316" spans="1:55" x14ac:dyDescent="0.25"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BB316" s="96"/>
      <c r="BC316" s="96"/>
    </row>
    <row r="317" spans="1:55" x14ac:dyDescent="0.25"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BB317" s="96"/>
      <c r="BC317" s="96"/>
    </row>
  </sheetData>
  <autoFilter ref="A4:BA293"/>
  <mergeCells count="122">
    <mergeCell ref="AX3:AY3"/>
    <mergeCell ref="AZ3:BA3"/>
    <mergeCell ref="AP3:AQ3"/>
    <mergeCell ref="AR3:AS3"/>
    <mergeCell ref="Z3:AA3"/>
    <mergeCell ref="AB3:AC3"/>
    <mergeCell ref="AD3:AE3"/>
    <mergeCell ref="AT3:AU3"/>
    <mergeCell ref="AV3:AW3"/>
    <mergeCell ref="AH3:AI3"/>
    <mergeCell ref="AJ3:AK3"/>
    <mergeCell ref="AL3:AM3"/>
    <mergeCell ref="AN3:AO3"/>
    <mergeCell ref="AF3:AG3"/>
    <mergeCell ref="N3:O3"/>
    <mergeCell ref="P3:Q3"/>
    <mergeCell ref="R3:S3"/>
    <mergeCell ref="T3:U3"/>
    <mergeCell ref="V3:W3"/>
    <mergeCell ref="X3:Y3"/>
    <mergeCell ref="A281:A285"/>
    <mergeCell ref="A286:A288"/>
    <mergeCell ref="A289:A292"/>
    <mergeCell ref="N2:Q2"/>
    <mergeCell ref="R2:U2"/>
    <mergeCell ref="V2:Y2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5:A8"/>
    <mergeCell ref="A9:A12"/>
    <mergeCell ref="A13:A19"/>
    <mergeCell ref="A20:A21"/>
    <mergeCell ref="A22:A26"/>
    <mergeCell ref="A27:A29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J1:M1"/>
    <mergeCell ref="A1:E2"/>
    <mergeCell ref="AX1:BA1"/>
    <mergeCell ref="N1:Q1"/>
    <mergeCell ref="R1:U1"/>
    <mergeCell ref="V1:Y1"/>
    <mergeCell ref="Z1:AC1"/>
    <mergeCell ref="AD1:AG1"/>
    <mergeCell ref="AH1:AK1"/>
    <mergeCell ref="AL1:AO1"/>
    <mergeCell ref="AP1:AS1"/>
    <mergeCell ref="AT1:AW1"/>
    <mergeCell ref="F2:I2"/>
    <mergeCell ref="J2:M2"/>
    <mergeCell ref="AX2:BA2"/>
    <mergeCell ref="Z2:AC2"/>
    <mergeCell ref="AD2:AG2"/>
    <mergeCell ref="AH2:AK2"/>
    <mergeCell ref="AL2:AO2"/>
    <mergeCell ref="AP2:AS2"/>
    <mergeCell ref="AT2:AW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11"/>
  <sheetViews>
    <sheetView tabSelected="1" zoomScaleNormal="100" workbookViewId="0">
      <pane xSplit="5" ySplit="4" topLeftCell="AJ5" activePane="bottomRight" state="frozen"/>
      <selection pane="topRight" activeCell="F1" sqref="F1"/>
      <selection pane="bottomLeft" activeCell="A5" sqref="A5"/>
      <selection pane="bottomRight" activeCell="AL13" sqref="AL13"/>
    </sheetView>
  </sheetViews>
  <sheetFormatPr defaultRowHeight="15" x14ac:dyDescent="0.25"/>
  <cols>
    <col min="1" max="1" width="7" customWidth="1"/>
    <col min="2" max="2" width="39.28515625" style="61" customWidth="1"/>
    <col min="3" max="3" width="25.28515625" style="61" customWidth="1"/>
    <col min="4" max="4" width="24.85546875" style="61" customWidth="1"/>
    <col min="5" max="5" width="12.140625" style="61" bestFit="1" customWidth="1"/>
    <col min="6" max="6" width="9.140625" style="2"/>
    <col min="7" max="7" width="16.7109375" style="2" customWidth="1"/>
    <col min="8" max="8" width="9.140625" style="2"/>
    <col min="9" max="9" width="13.7109375" style="2" customWidth="1"/>
    <col min="10" max="10" width="9.140625" style="2"/>
    <col min="11" max="11" width="14.5703125" style="2" customWidth="1"/>
    <col min="12" max="12" width="9.140625" style="2"/>
    <col min="13" max="13" width="13.5703125" style="2" customWidth="1"/>
    <col min="14" max="14" width="9.140625" style="2"/>
    <col min="15" max="15" width="13.7109375" style="2" customWidth="1"/>
    <col min="16" max="16" width="9.140625" style="2"/>
    <col min="17" max="17" width="19.7109375" style="2" customWidth="1"/>
    <col min="18" max="18" width="9.140625" style="2"/>
    <col min="19" max="19" width="13" style="2" customWidth="1"/>
    <col min="20" max="20" width="9.5703125" style="2" bestFit="1" customWidth="1"/>
    <col min="21" max="21" width="10" style="2" customWidth="1"/>
    <col min="22" max="22" width="9.140625" style="2"/>
    <col min="23" max="23" width="13" style="2" customWidth="1"/>
    <col min="24" max="24" width="9.140625" style="2"/>
    <col min="25" max="25" width="12.85546875" style="2" customWidth="1"/>
    <col min="26" max="26" width="9.140625" style="2"/>
    <col min="27" max="27" width="16.7109375" style="2" customWidth="1"/>
    <col min="28" max="28" width="9.140625" style="2"/>
    <col min="29" max="29" width="15.28515625" style="2" customWidth="1"/>
    <col min="30" max="30" width="9.140625" style="2"/>
    <col min="31" max="31" width="12.7109375" style="2" customWidth="1"/>
    <col min="32" max="34" width="9.140625" style="2"/>
    <col min="35" max="35" width="15.5703125" style="2" bestFit="1" customWidth="1"/>
    <col min="36" max="36" width="9.140625" style="2"/>
    <col min="37" max="37" width="13.85546875" style="2" customWidth="1"/>
    <col min="38" max="38" width="9.140625" style="2"/>
    <col min="39" max="39" width="15.42578125" style="133" customWidth="1"/>
    <col min="40" max="40" width="9.140625" style="2"/>
    <col min="41" max="41" width="14.42578125" style="2" customWidth="1"/>
  </cols>
  <sheetData>
    <row r="1" spans="1:41" ht="15.75" customHeight="1" x14ac:dyDescent="0.25">
      <c r="A1" s="307" t="s">
        <v>630</v>
      </c>
      <c r="B1" s="307"/>
      <c r="C1" s="307"/>
      <c r="D1" s="307"/>
      <c r="E1" s="308"/>
    </row>
    <row r="2" spans="1:41" s="2" customFormat="1" ht="15.75" customHeight="1" x14ac:dyDescent="0.25">
      <c r="A2" s="309"/>
      <c r="B2" s="309"/>
      <c r="C2" s="309"/>
      <c r="D2" s="309"/>
      <c r="E2" s="310"/>
      <c r="F2" s="297" t="s">
        <v>522</v>
      </c>
      <c r="G2" s="298"/>
      <c r="H2" s="297"/>
      <c r="I2" s="297"/>
      <c r="J2" s="299" t="s">
        <v>523</v>
      </c>
      <c r="K2" s="299"/>
      <c r="L2" s="299"/>
      <c r="M2" s="299"/>
      <c r="N2" s="299" t="s">
        <v>524</v>
      </c>
      <c r="O2" s="299"/>
      <c r="P2" s="299"/>
      <c r="Q2" s="299"/>
      <c r="R2" s="299" t="s">
        <v>525</v>
      </c>
      <c r="S2" s="299"/>
      <c r="T2" s="299"/>
      <c r="U2" s="299"/>
      <c r="V2" s="299" t="s">
        <v>526</v>
      </c>
      <c r="W2" s="299"/>
      <c r="X2" s="299"/>
      <c r="Y2" s="299"/>
      <c r="Z2" s="299" t="s">
        <v>527</v>
      </c>
      <c r="AA2" s="299"/>
      <c r="AB2" s="299"/>
      <c r="AC2" s="299"/>
      <c r="AD2" s="299" t="s">
        <v>528</v>
      </c>
      <c r="AE2" s="299"/>
      <c r="AF2" s="299"/>
      <c r="AG2" s="299"/>
      <c r="AH2" s="299" t="s">
        <v>529</v>
      </c>
      <c r="AI2" s="299"/>
      <c r="AJ2" s="299"/>
      <c r="AK2" s="299"/>
      <c r="AL2" s="299" t="s">
        <v>530</v>
      </c>
      <c r="AM2" s="299"/>
      <c r="AN2" s="299"/>
      <c r="AO2" s="299"/>
    </row>
    <row r="3" spans="1:41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301" t="s">
        <v>4</v>
      </c>
      <c r="F3" s="300" t="s">
        <v>466</v>
      </c>
      <c r="G3" s="300"/>
      <c r="H3" s="300" t="s">
        <v>467</v>
      </c>
      <c r="I3" s="300"/>
      <c r="J3" s="300" t="s">
        <v>466</v>
      </c>
      <c r="K3" s="300"/>
      <c r="L3" s="300" t="s">
        <v>467</v>
      </c>
      <c r="M3" s="300"/>
      <c r="N3" s="300" t="s">
        <v>466</v>
      </c>
      <c r="O3" s="300"/>
      <c r="P3" s="300" t="s">
        <v>467</v>
      </c>
      <c r="Q3" s="300"/>
      <c r="R3" s="300" t="s">
        <v>466</v>
      </c>
      <c r="S3" s="300"/>
      <c r="T3" s="300" t="s">
        <v>467</v>
      </c>
      <c r="U3" s="300"/>
      <c r="V3" s="300" t="s">
        <v>466</v>
      </c>
      <c r="W3" s="300"/>
      <c r="X3" s="300" t="s">
        <v>467</v>
      </c>
      <c r="Y3" s="300"/>
      <c r="Z3" s="300" t="s">
        <v>466</v>
      </c>
      <c r="AA3" s="300"/>
      <c r="AB3" s="300" t="s">
        <v>467</v>
      </c>
      <c r="AC3" s="300"/>
      <c r="AD3" s="300" t="s">
        <v>466</v>
      </c>
      <c r="AE3" s="300"/>
      <c r="AF3" s="300" t="s">
        <v>467</v>
      </c>
      <c r="AG3" s="300"/>
      <c r="AH3" s="300" t="s">
        <v>466</v>
      </c>
      <c r="AI3" s="300"/>
      <c r="AJ3" s="300" t="s">
        <v>467</v>
      </c>
      <c r="AK3" s="300"/>
      <c r="AL3" s="300" t="s">
        <v>466</v>
      </c>
      <c r="AM3" s="300"/>
      <c r="AN3" s="300" t="s">
        <v>467</v>
      </c>
      <c r="AO3" s="300"/>
    </row>
    <row r="4" spans="1:41" ht="15.75" x14ac:dyDescent="0.25">
      <c r="A4" s="304"/>
      <c r="B4" s="302"/>
      <c r="C4" s="304"/>
      <c r="D4" s="306"/>
      <c r="E4" s="302"/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131" t="s">
        <v>469</v>
      </c>
      <c r="AN4" s="37" t="s">
        <v>470</v>
      </c>
      <c r="AO4" s="36" t="s">
        <v>469</v>
      </c>
    </row>
    <row r="5" spans="1:41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39">
        <f>J5+N5+R5+V5+Z5+AD5+AH5+AL5</f>
        <v>20747</v>
      </c>
      <c r="G5" s="198">
        <f>K5+O5+S5+W5+AA5+AE5+AI5+AM5</f>
        <v>304.88362999999998</v>
      </c>
      <c r="H5" s="39">
        <f>L5+P5+T5+X5+AB5+AF5+AJ5+AN5</f>
        <v>4174</v>
      </c>
      <c r="I5" s="198">
        <f>M5+Q5+U5+Y5+AC5+AG5+AK5+AO5</f>
        <v>62.944380000000002</v>
      </c>
      <c r="J5" s="39">
        <v>790</v>
      </c>
      <c r="K5" s="198">
        <v>7.9794999999999998</v>
      </c>
      <c r="L5" s="39">
        <v>460</v>
      </c>
      <c r="M5" s="198">
        <v>10.038</v>
      </c>
      <c r="N5" s="39">
        <v>4884</v>
      </c>
      <c r="O5" s="198">
        <v>63.036999999999999</v>
      </c>
      <c r="P5" s="39">
        <v>350</v>
      </c>
      <c r="Q5" s="198">
        <v>3.5350000000000001</v>
      </c>
      <c r="R5" s="39">
        <v>9916</v>
      </c>
      <c r="S5" s="198">
        <v>151.80438000000001</v>
      </c>
      <c r="T5" s="39">
        <v>854</v>
      </c>
      <c r="U5" s="198">
        <v>15.20998</v>
      </c>
      <c r="V5" s="39">
        <v>618</v>
      </c>
      <c r="W5" s="198">
        <v>9.2840000000000007</v>
      </c>
      <c r="X5" s="39">
        <v>195</v>
      </c>
      <c r="Y5" s="198">
        <v>2.4112</v>
      </c>
      <c r="Z5" s="39">
        <v>621</v>
      </c>
      <c r="AA5" s="198">
        <v>5.6107899999999997</v>
      </c>
      <c r="AB5" s="39">
        <v>290</v>
      </c>
      <c r="AC5" s="198">
        <v>3.556</v>
      </c>
      <c r="AD5" s="39">
        <v>1000</v>
      </c>
      <c r="AE5" s="198">
        <v>19.5</v>
      </c>
      <c r="AF5" s="39">
        <v>150</v>
      </c>
      <c r="AG5" s="198">
        <v>3</v>
      </c>
      <c r="AH5" s="39">
        <v>2042</v>
      </c>
      <c r="AI5" s="198">
        <v>29.467959999999998</v>
      </c>
      <c r="AJ5" s="39">
        <v>1845</v>
      </c>
      <c r="AK5" s="198">
        <v>25.074200000000001</v>
      </c>
      <c r="AL5" s="39">
        <v>876</v>
      </c>
      <c r="AM5" s="198">
        <v>18.2</v>
      </c>
      <c r="AN5" s="39">
        <v>30</v>
      </c>
      <c r="AO5" s="198">
        <v>0.12</v>
      </c>
    </row>
    <row r="6" spans="1:41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39">
        <f>J6+N6+R6+V6+Z6+AD6+AH6+AL6</f>
        <v>4845715</v>
      </c>
      <c r="G6" s="198">
        <f>K6+O6+S6+W6+AA6+AE6+AI6+AM6</f>
        <v>1232.7078120000001</v>
      </c>
      <c r="H6" s="39">
        <f>L6+P6+T6+X6+AB6+AF6+AJ6+AN6</f>
        <v>7303</v>
      </c>
      <c r="I6" s="198">
        <f>M6+Q6+U6+Y6+AC6+AG6+AK6+AO6</f>
        <v>1160.9585500000001</v>
      </c>
      <c r="J6" s="39">
        <v>183</v>
      </c>
      <c r="K6" s="198">
        <v>1.4530000000000001</v>
      </c>
      <c r="L6" s="39">
        <v>927</v>
      </c>
      <c r="M6" s="198">
        <v>14.414</v>
      </c>
      <c r="N6" s="39">
        <v>3156</v>
      </c>
      <c r="O6" s="198">
        <v>76.209000000000003</v>
      </c>
      <c r="P6" s="39">
        <v>595</v>
      </c>
      <c r="Q6" s="198">
        <v>11.95205</v>
      </c>
      <c r="R6" s="39">
        <v>5610</v>
      </c>
      <c r="S6" s="198">
        <v>178.75684199999998</v>
      </c>
      <c r="T6" s="39">
        <v>835</v>
      </c>
      <c r="U6" s="198">
        <v>911.46500000000003</v>
      </c>
      <c r="V6" s="39">
        <v>2039</v>
      </c>
      <c r="W6" s="198">
        <v>62.852019999999996</v>
      </c>
      <c r="X6" s="39">
        <v>476</v>
      </c>
      <c r="Y6" s="198">
        <v>13.1485</v>
      </c>
      <c r="Z6" s="39">
        <v>5741</v>
      </c>
      <c r="AA6" s="198">
        <v>233.47072</v>
      </c>
      <c r="AB6" s="39">
        <v>80</v>
      </c>
      <c r="AC6" s="198">
        <v>2.3170000000000002</v>
      </c>
      <c r="AD6" s="39">
        <v>286</v>
      </c>
      <c r="AE6" s="198">
        <v>14.308</v>
      </c>
      <c r="AF6" s="39">
        <v>610</v>
      </c>
      <c r="AG6" s="198">
        <v>89.415999999999997</v>
      </c>
      <c r="AH6" s="39">
        <v>1824</v>
      </c>
      <c r="AI6" s="198">
        <v>69.727890000000002</v>
      </c>
      <c r="AJ6" s="39">
        <v>1080</v>
      </c>
      <c r="AK6" s="198">
        <v>61.89</v>
      </c>
      <c r="AL6" s="39">
        <v>4826876</v>
      </c>
      <c r="AM6" s="198">
        <v>595.93034000000011</v>
      </c>
      <c r="AN6" s="39">
        <v>2700</v>
      </c>
      <c r="AO6" s="198">
        <v>56.356000000000002</v>
      </c>
    </row>
    <row r="7" spans="1:41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39">
        <f>J7+N7+R7+V7+Z7+AD7+AH7+AL7</f>
        <v>0</v>
      </c>
      <c r="G7" s="198">
        <f>K7+O7+S7+W7+AA7+AE7+AI7+AM7</f>
        <v>0</v>
      </c>
      <c r="H7" s="39">
        <f>L7+P7+T7+X7+AB7+AF7+AJ7+AN7</f>
        <v>650</v>
      </c>
      <c r="I7" s="198">
        <f>M7+Q7+U7+Y7+AC7+AG7+AK7+AO7</f>
        <v>27.332000000000001</v>
      </c>
      <c r="J7" s="39">
        <v>0</v>
      </c>
      <c r="K7" s="198">
        <v>0</v>
      </c>
      <c r="L7" s="39">
        <v>0</v>
      </c>
      <c r="M7" s="198">
        <v>0</v>
      </c>
      <c r="N7" s="39">
        <v>0</v>
      </c>
      <c r="O7" s="198">
        <v>0</v>
      </c>
      <c r="P7" s="39">
        <v>200</v>
      </c>
      <c r="Q7" s="198">
        <v>9</v>
      </c>
      <c r="R7" s="39">
        <v>0</v>
      </c>
      <c r="S7" s="198">
        <v>0</v>
      </c>
      <c r="T7" s="39">
        <v>0</v>
      </c>
      <c r="U7" s="198">
        <v>0</v>
      </c>
      <c r="V7" s="39">
        <v>0</v>
      </c>
      <c r="W7" s="198">
        <v>0</v>
      </c>
      <c r="X7" s="39">
        <v>0</v>
      </c>
      <c r="Y7" s="198">
        <v>0</v>
      </c>
      <c r="Z7" s="39">
        <v>0</v>
      </c>
      <c r="AA7" s="198">
        <v>0</v>
      </c>
      <c r="AB7" s="39">
        <v>50</v>
      </c>
      <c r="AC7" s="198">
        <v>9</v>
      </c>
      <c r="AD7" s="39">
        <v>0</v>
      </c>
      <c r="AE7" s="198">
        <v>0</v>
      </c>
      <c r="AF7" s="39">
        <v>0</v>
      </c>
      <c r="AG7" s="198">
        <v>0</v>
      </c>
      <c r="AH7" s="39">
        <v>0</v>
      </c>
      <c r="AI7" s="198">
        <v>0</v>
      </c>
      <c r="AJ7" s="39">
        <v>0</v>
      </c>
      <c r="AK7" s="198">
        <v>0</v>
      </c>
      <c r="AL7" s="39">
        <v>0</v>
      </c>
      <c r="AM7" s="198">
        <v>0</v>
      </c>
      <c r="AN7" s="39">
        <v>400</v>
      </c>
      <c r="AO7" s="198">
        <v>9.3320000000000007</v>
      </c>
    </row>
    <row r="8" spans="1:41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39">
        <f>J8+N8+R8+V8+Z8+AD8+AH8+AL8</f>
        <v>0</v>
      </c>
      <c r="G8" s="198">
        <f>K8+O8+S8+W8+AA8+AE8+AI8+AM8</f>
        <v>0</v>
      </c>
      <c r="H8" s="39">
        <f>L8+P8+T8+X8+AB8+AF8+AJ8+AN8</f>
        <v>153</v>
      </c>
      <c r="I8" s="198">
        <f>M8+Q8+U8+Y8+AC8+AG8+AK8+AO8</f>
        <v>29.725000000000001</v>
      </c>
      <c r="J8" s="39">
        <v>0</v>
      </c>
      <c r="K8" s="198">
        <v>0</v>
      </c>
      <c r="L8" s="39">
        <v>0</v>
      </c>
      <c r="M8" s="198">
        <v>0</v>
      </c>
      <c r="N8" s="39">
        <v>0</v>
      </c>
      <c r="O8" s="198">
        <v>0</v>
      </c>
      <c r="P8" s="39">
        <v>133</v>
      </c>
      <c r="Q8" s="198">
        <v>26.125</v>
      </c>
      <c r="R8" s="39">
        <v>0</v>
      </c>
      <c r="S8" s="198">
        <v>0</v>
      </c>
      <c r="T8" s="39">
        <v>0</v>
      </c>
      <c r="U8" s="198">
        <v>0</v>
      </c>
      <c r="V8" s="39">
        <v>0</v>
      </c>
      <c r="W8" s="198">
        <v>0</v>
      </c>
      <c r="X8" s="39">
        <v>0</v>
      </c>
      <c r="Y8" s="198">
        <v>0</v>
      </c>
      <c r="Z8" s="39">
        <v>0</v>
      </c>
      <c r="AA8" s="198">
        <v>0</v>
      </c>
      <c r="AB8" s="39">
        <v>20</v>
      </c>
      <c r="AC8" s="198">
        <v>3.6</v>
      </c>
      <c r="AD8" s="39">
        <v>0</v>
      </c>
      <c r="AE8" s="198">
        <v>0</v>
      </c>
      <c r="AF8" s="39">
        <v>0</v>
      </c>
      <c r="AG8" s="198">
        <v>0</v>
      </c>
      <c r="AH8" s="39">
        <v>0</v>
      </c>
      <c r="AI8" s="198">
        <v>0</v>
      </c>
      <c r="AJ8" s="39">
        <v>0</v>
      </c>
      <c r="AK8" s="198">
        <v>0</v>
      </c>
      <c r="AL8" s="39">
        <v>0</v>
      </c>
      <c r="AM8" s="198">
        <v>0</v>
      </c>
      <c r="AN8" s="39">
        <v>0</v>
      </c>
      <c r="AO8" s="198">
        <v>0</v>
      </c>
    </row>
    <row r="9" spans="1:41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39">
        <f>J9+N9+R9+V9+Z9+AD9+AH9+AL9</f>
        <v>324</v>
      </c>
      <c r="G9" s="198">
        <f>K9+O9+S9+W9+AA9+AE9+AI9+AM9</f>
        <v>42.552839999999996</v>
      </c>
      <c r="H9" s="39">
        <f>L9+P9+T9+X9+AB9+AF9+AJ9+AN9</f>
        <v>349</v>
      </c>
      <c r="I9" s="198">
        <f>M9+Q9+U9+Y9+AC9+AG9+AK9+AO9</f>
        <v>33.413200000000003</v>
      </c>
      <c r="J9" s="39">
        <v>0</v>
      </c>
      <c r="K9" s="198">
        <v>0</v>
      </c>
      <c r="L9" s="39">
        <v>0</v>
      </c>
      <c r="M9" s="198">
        <v>0</v>
      </c>
      <c r="N9" s="39">
        <v>236</v>
      </c>
      <c r="O9" s="198">
        <v>29.457999999999998</v>
      </c>
      <c r="P9" s="39">
        <v>114</v>
      </c>
      <c r="Q9" s="198">
        <v>12.192</v>
      </c>
      <c r="R9" s="39">
        <v>0</v>
      </c>
      <c r="S9" s="198">
        <v>0</v>
      </c>
      <c r="T9" s="39">
        <v>25</v>
      </c>
      <c r="U9" s="198">
        <v>3.45</v>
      </c>
      <c r="V9" s="39">
        <v>2</v>
      </c>
      <c r="W9" s="198">
        <v>0.2</v>
      </c>
      <c r="X9" s="39">
        <v>130</v>
      </c>
      <c r="Y9" s="198">
        <v>12.948</v>
      </c>
      <c r="Z9" s="39">
        <v>86</v>
      </c>
      <c r="AA9" s="198">
        <v>12.89484</v>
      </c>
      <c r="AB9" s="39">
        <v>30</v>
      </c>
      <c r="AC9" s="198">
        <v>4.4981999999999998</v>
      </c>
      <c r="AD9" s="39">
        <v>0</v>
      </c>
      <c r="AE9" s="198">
        <v>0</v>
      </c>
      <c r="AF9" s="39">
        <v>50</v>
      </c>
      <c r="AG9" s="198">
        <v>0.32500000000000001</v>
      </c>
      <c r="AH9" s="39">
        <v>0</v>
      </c>
      <c r="AI9" s="198">
        <v>0</v>
      </c>
      <c r="AJ9" s="39">
        <v>0</v>
      </c>
      <c r="AK9" s="198">
        <v>0</v>
      </c>
      <c r="AL9" s="39">
        <v>0</v>
      </c>
      <c r="AM9" s="198">
        <v>0</v>
      </c>
      <c r="AN9" s="39">
        <v>0</v>
      </c>
      <c r="AO9" s="198">
        <v>0</v>
      </c>
    </row>
    <row r="10" spans="1:41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39">
        <f>J10+N10+R10+V10+Z10+AD10+AH10+AL10</f>
        <v>987</v>
      </c>
      <c r="G10" s="198">
        <f>K10+O10+S10+W10+AA10+AE10+AI10+AM10</f>
        <v>147.006</v>
      </c>
      <c r="H10" s="39">
        <f>L10+P10+T10+X10+AB10+AF10+AJ10+AN10</f>
        <v>787</v>
      </c>
      <c r="I10" s="198">
        <f>M10+Q10+U10+Y10+AC10+AG10+AK10+AO10</f>
        <v>36.339999999999996</v>
      </c>
      <c r="J10" s="39">
        <v>0</v>
      </c>
      <c r="K10" s="198">
        <v>0</v>
      </c>
      <c r="L10" s="39">
        <v>400</v>
      </c>
      <c r="M10" s="198">
        <v>0.8</v>
      </c>
      <c r="N10" s="39">
        <v>0</v>
      </c>
      <c r="O10" s="198">
        <v>0</v>
      </c>
      <c r="P10" s="39">
        <v>167</v>
      </c>
      <c r="Q10" s="198">
        <v>24.4</v>
      </c>
      <c r="R10" s="39">
        <v>900</v>
      </c>
      <c r="S10" s="198">
        <v>135</v>
      </c>
      <c r="T10" s="39">
        <v>60</v>
      </c>
      <c r="U10" s="198">
        <v>3</v>
      </c>
      <c r="V10" s="39">
        <v>87</v>
      </c>
      <c r="W10" s="198">
        <v>12.006</v>
      </c>
      <c r="X10" s="39">
        <v>30</v>
      </c>
      <c r="Y10" s="198">
        <v>4.1399999999999997</v>
      </c>
      <c r="Z10" s="39">
        <v>0</v>
      </c>
      <c r="AA10" s="198">
        <v>0</v>
      </c>
      <c r="AB10" s="39">
        <v>30</v>
      </c>
      <c r="AC10" s="198">
        <v>2.7</v>
      </c>
      <c r="AD10" s="39">
        <v>0</v>
      </c>
      <c r="AE10" s="198">
        <v>0</v>
      </c>
      <c r="AF10" s="39">
        <v>100</v>
      </c>
      <c r="AG10" s="198">
        <v>1.3</v>
      </c>
      <c r="AH10" s="39">
        <v>0</v>
      </c>
      <c r="AI10" s="198">
        <v>0</v>
      </c>
      <c r="AJ10" s="39">
        <v>0</v>
      </c>
      <c r="AK10" s="198">
        <v>0</v>
      </c>
      <c r="AL10" s="39">
        <v>0</v>
      </c>
      <c r="AM10" s="198">
        <v>0</v>
      </c>
      <c r="AN10" s="39">
        <v>0</v>
      </c>
      <c r="AO10" s="198">
        <v>0</v>
      </c>
    </row>
    <row r="11" spans="1:41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39">
        <f>J11+N11+R11+V11+Z11+AD11+AH11+AL11</f>
        <v>88820</v>
      </c>
      <c r="G11" s="198">
        <f>K11+O11+S11+W11+AA11+AE11+AI11+AM11</f>
        <v>145.80394999999999</v>
      </c>
      <c r="H11" s="39">
        <f>L11+P11+T11+X11+AB11+AF11+AJ11+AN11</f>
        <v>15770</v>
      </c>
      <c r="I11" s="198">
        <f>M11+Q11+U11+Y11+AC11+AG11+AK11+AO11</f>
        <v>44.003</v>
      </c>
      <c r="J11" s="39">
        <v>5250</v>
      </c>
      <c r="K11" s="198">
        <v>9.4867999999999988</v>
      </c>
      <c r="L11" s="39">
        <v>9150</v>
      </c>
      <c r="M11" s="198">
        <v>30.56</v>
      </c>
      <c r="N11" s="39">
        <v>21560</v>
      </c>
      <c r="O11" s="198">
        <v>40.472149999999992</v>
      </c>
      <c r="P11" s="39">
        <v>2700</v>
      </c>
      <c r="Q11" s="198">
        <v>4.4470000000000001</v>
      </c>
      <c r="R11" s="39">
        <v>25160</v>
      </c>
      <c r="S11" s="198">
        <v>35.585999999999999</v>
      </c>
      <c r="T11" s="39">
        <v>1200</v>
      </c>
      <c r="U11" s="198">
        <v>2.38</v>
      </c>
      <c r="V11" s="39">
        <v>29780</v>
      </c>
      <c r="W11" s="198">
        <v>39.555</v>
      </c>
      <c r="X11" s="39">
        <v>1660</v>
      </c>
      <c r="Y11" s="198">
        <v>3.51</v>
      </c>
      <c r="Z11" s="39">
        <v>1840</v>
      </c>
      <c r="AA11" s="198">
        <v>5.2850000000000001</v>
      </c>
      <c r="AB11" s="39">
        <v>100</v>
      </c>
      <c r="AC11" s="198">
        <v>0.152</v>
      </c>
      <c r="AD11" s="39">
        <v>0</v>
      </c>
      <c r="AE11" s="198">
        <v>0</v>
      </c>
      <c r="AF11" s="39">
        <v>40</v>
      </c>
      <c r="AG11" s="198">
        <v>0.39800000000000002</v>
      </c>
      <c r="AH11" s="39">
        <v>4400</v>
      </c>
      <c r="AI11" s="198">
        <v>12.994</v>
      </c>
      <c r="AJ11" s="39">
        <v>500</v>
      </c>
      <c r="AK11" s="198">
        <v>1.55</v>
      </c>
      <c r="AL11" s="39">
        <v>830</v>
      </c>
      <c r="AM11" s="198">
        <v>2.4249999999999998</v>
      </c>
      <c r="AN11" s="39">
        <v>420</v>
      </c>
      <c r="AO11" s="198">
        <v>1.006</v>
      </c>
    </row>
    <row r="12" spans="1:41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39">
        <f>J12+N12+R12+V12+Z12+AD12+AH12+AL12</f>
        <v>39759</v>
      </c>
      <c r="G12" s="198">
        <f>K12+O12+S12+W12+AA12+AE12+AI12+AM12</f>
        <v>125.47687999999999</v>
      </c>
      <c r="H12" s="39">
        <f>L12+P12+T12+X12+AB12+AF12+AJ12+AN12</f>
        <v>16640</v>
      </c>
      <c r="I12" s="198">
        <f>M12+Q12+U12+Y12+AC12+AG12+AK12+AO12</f>
        <v>56.123840000000001</v>
      </c>
      <c r="J12" s="39">
        <v>5520</v>
      </c>
      <c r="K12" s="198">
        <v>17.220959999999998</v>
      </c>
      <c r="L12" s="39">
        <v>1800</v>
      </c>
      <c r="M12" s="198">
        <v>5.2809999999999997</v>
      </c>
      <c r="N12" s="39">
        <v>5580</v>
      </c>
      <c r="O12" s="198">
        <v>17.6767</v>
      </c>
      <c r="P12" s="39">
        <v>6060</v>
      </c>
      <c r="Q12" s="198">
        <v>16.808900000000001</v>
      </c>
      <c r="R12" s="39">
        <v>1300</v>
      </c>
      <c r="S12" s="198">
        <v>4.7176200000000001</v>
      </c>
      <c r="T12" s="39">
        <v>920</v>
      </c>
      <c r="U12" s="198">
        <v>3.2115399999999998</v>
      </c>
      <c r="V12" s="39">
        <v>20044</v>
      </c>
      <c r="W12" s="198">
        <v>61.11</v>
      </c>
      <c r="X12" s="39">
        <v>2480</v>
      </c>
      <c r="Y12" s="198">
        <v>11.0905</v>
      </c>
      <c r="Z12" s="39">
        <v>880</v>
      </c>
      <c r="AA12" s="198">
        <v>2.948</v>
      </c>
      <c r="AB12" s="39">
        <v>800</v>
      </c>
      <c r="AC12" s="198">
        <v>2.1850000000000001</v>
      </c>
      <c r="AD12" s="39">
        <v>1415</v>
      </c>
      <c r="AE12" s="198">
        <v>7.6529999999999996</v>
      </c>
      <c r="AF12" s="39">
        <v>230</v>
      </c>
      <c r="AG12" s="198">
        <v>0.78</v>
      </c>
      <c r="AH12" s="39">
        <v>4220</v>
      </c>
      <c r="AI12" s="198">
        <v>12.070600000000001</v>
      </c>
      <c r="AJ12" s="39">
        <v>320</v>
      </c>
      <c r="AK12" s="198">
        <v>1.1776</v>
      </c>
      <c r="AL12" s="39">
        <v>800</v>
      </c>
      <c r="AM12" s="198">
        <v>2.08</v>
      </c>
      <c r="AN12" s="39">
        <v>4030</v>
      </c>
      <c r="AO12" s="198">
        <v>15.5893</v>
      </c>
    </row>
    <row r="13" spans="1:41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39">
        <f>J13+N13+R13+V13+Z13+AD13+AH13+AL13</f>
        <v>3180</v>
      </c>
      <c r="G13" s="198">
        <f>K13+O13+S13+W13+AA13+AE13+AI13+AM13</f>
        <v>248.30817999999999</v>
      </c>
      <c r="H13" s="39">
        <f>L13+P13+T13+X13+AB13+AF13+AJ13+AN13</f>
        <v>18348</v>
      </c>
      <c r="I13" s="198">
        <f>M13+Q13+U13+Y13+AC13+AG13+AK13+AO13</f>
        <v>144.916</v>
      </c>
      <c r="J13" s="39">
        <v>300</v>
      </c>
      <c r="K13" s="198">
        <v>45.783999999999999</v>
      </c>
      <c r="L13" s="39">
        <v>16661</v>
      </c>
      <c r="M13" s="198">
        <v>61.265000000000001</v>
      </c>
      <c r="N13" s="39">
        <v>200</v>
      </c>
      <c r="O13" s="198">
        <v>22.792999999999999</v>
      </c>
      <c r="P13" s="39">
        <v>242</v>
      </c>
      <c r="Q13" s="198">
        <v>37.82</v>
      </c>
      <c r="R13" s="39">
        <v>0</v>
      </c>
      <c r="S13" s="198">
        <v>0</v>
      </c>
      <c r="T13" s="39">
        <v>10</v>
      </c>
      <c r="U13" s="198">
        <v>1.8</v>
      </c>
      <c r="V13" s="39">
        <v>177</v>
      </c>
      <c r="W13" s="198">
        <v>12.978</v>
      </c>
      <c r="X13" s="39">
        <v>215</v>
      </c>
      <c r="Y13" s="198">
        <v>29.3</v>
      </c>
      <c r="Z13" s="39">
        <v>22</v>
      </c>
      <c r="AA13" s="198">
        <v>3.1680000000000001</v>
      </c>
      <c r="AB13" s="39">
        <v>220</v>
      </c>
      <c r="AC13" s="198">
        <v>12.231</v>
      </c>
      <c r="AD13" s="39">
        <v>0</v>
      </c>
      <c r="AE13" s="198">
        <v>0</v>
      </c>
      <c r="AF13" s="39">
        <v>0</v>
      </c>
      <c r="AG13" s="198">
        <v>0</v>
      </c>
      <c r="AH13" s="39">
        <v>1063</v>
      </c>
      <c r="AI13" s="198">
        <v>17.116</v>
      </c>
      <c r="AJ13" s="39">
        <v>1000</v>
      </c>
      <c r="AK13" s="198">
        <v>2.5</v>
      </c>
      <c r="AL13" s="39">
        <v>1418</v>
      </c>
      <c r="AM13" s="198">
        <v>146.46917999999999</v>
      </c>
      <c r="AN13" s="39">
        <v>0</v>
      </c>
      <c r="AO13" s="198">
        <v>0</v>
      </c>
    </row>
    <row r="14" spans="1:41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39">
        <f>J14+N14+R14+V14+Z14+AD14+AH14+AL14</f>
        <v>2758</v>
      </c>
      <c r="G14" s="198">
        <f>K14+O14+S14+W14+AA14+AE14+AI14+AM14</f>
        <v>35.768000000000001</v>
      </c>
      <c r="H14" s="39">
        <f>L14+P14+T14+X14+AB14+AF14+AJ14+AN14</f>
        <v>407</v>
      </c>
      <c r="I14" s="198">
        <f>M14+Q14+U14+Y14+AC14+AG14+AK14+AO14</f>
        <v>37.668299999999995</v>
      </c>
      <c r="J14" s="39">
        <v>0</v>
      </c>
      <c r="K14" s="198">
        <v>0</v>
      </c>
      <c r="L14" s="39">
        <v>0</v>
      </c>
      <c r="M14" s="198">
        <v>0</v>
      </c>
      <c r="N14" s="39">
        <v>0</v>
      </c>
      <c r="O14" s="198">
        <v>0</v>
      </c>
      <c r="P14" s="39">
        <v>147</v>
      </c>
      <c r="Q14" s="198">
        <v>29.4</v>
      </c>
      <c r="R14" s="39">
        <v>51</v>
      </c>
      <c r="S14" s="198">
        <v>4.335</v>
      </c>
      <c r="T14" s="39">
        <v>35</v>
      </c>
      <c r="U14" s="198">
        <v>5.2750000000000004</v>
      </c>
      <c r="V14" s="39">
        <v>287</v>
      </c>
      <c r="W14" s="198">
        <v>10.385</v>
      </c>
      <c r="X14" s="39">
        <v>15</v>
      </c>
      <c r="Y14" s="198">
        <v>2.085</v>
      </c>
      <c r="Z14" s="39">
        <v>0</v>
      </c>
      <c r="AA14" s="198">
        <v>0</v>
      </c>
      <c r="AB14" s="39">
        <v>50</v>
      </c>
      <c r="AC14" s="198">
        <v>0.5</v>
      </c>
      <c r="AD14" s="39">
        <v>0</v>
      </c>
      <c r="AE14" s="198">
        <v>0</v>
      </c>
      <c r="AF14" s="39">
        <v>0</v>
      </c>
      <c r="AG14" s="198">
        <v>0</v>
      </c>
      <c r="AH14" s="39">
        <v>2370</v>
      </c>
      <c r="AI14" s="198">
        <v>6.048</v>
      </c>
      <c r="AJ14" s="39">
        <v>160</v>
      </c>
      <c r="AK14" s="198">
        <v>0.4083</v>
      </c>
      <c r="AL14" s="39">
        <v>50</v>
      </c>
      <c r="AM14" s="198">
        <v>15</v>
      </c>
      <c r="AN14" s="39">
        <v>0</v>
      </c>
      <c r="AO14" s="198">
        <v>0</v>
      </c>
    </row>
    <row r="15" spans="1:41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39">
        <f>J15+N15+R15+V15+Z15+AD15+AH15+AL15</f>
        <v>2670</v>
      </c>
      <c r="G15" s="198">
        <f>K15+O15+S15+W15+AA15+AE15+AI15+AM15</f>
        <v>11.82</v>
      </c>
      <c r="H15" s="39">
        <f>L15+P15+T15+X15+AB15+AF15+AJ15+AN15</f>
        <v>941</v>
      </c>
      <c r="I15" s="198">
        <f>M15+Q15+U15+Y15+AC15+AG15+AK15+AO15</f>
        <v>91.546700000000001</v>
      </c>
      <c r="J15" s="39">
        <v>0</v>
      </c>
      <c r="K15" s="198">
        <v>0</v>
      </c>
      <c r="L15" s="39">
        <v>0</v>
      </c>
      <c r="M15" s="198">
        <v>0</v>
      </c>
      <c r="N15" s="39">
        <v>0</v>
      </c>
      <c r="O15" s="198">
        <v>0</v>
      </c>
      <c r="P15" s="39">
        <v>317</v>
      </c>
      <c r="Q15" s="198">
        <v>29.22</v>
      </c>
      <c r="R15" s="39">
        <v>0</v>
      </c>
      <c r="S15" s="198">
        <v>0</v>
      </c>
      <c r="T15" s="39">
        <v>364</v>
      </c>
      <c r="U15" s="198">
        <v>36.4</v>
      </c>
      <c r="V15" s="39">
        <v>10</v>
      </c>
      <c r="W15" s="198">
        <v>1.4</v>
      </c>
      <c r="X15" s="39">
        <v>50</v>
      </c>
      <c r="Y15" s="198">
        <v>7.8</v>
      </c>
      <c r="Z15" s="39">
        <v>0</v>
      </c>
      <c r="AA15" s="198">
        <v>0</v>
      </c>
      <c r="AB15" s="39">
        <v>50</v>
      </c>
      <c r="AC15" s="198">
        <v>17.5</v>
      </c>
      <c r="AD15" s="39">
        <v>0</v>
      </c>
      <c r="AE15" s="198">
        <v>0</v>
      </c>
      <c r="AF15" s="39">
        <v>0</v>
      </c>
      <c r="AG15" s="198">
        <v>0</v>
      </c>
      <c r="AH15" s="39">
        <v>2660</v>
      </c>
      <c r="AI15" s="198">
        <v>10.42</v>
      </c>
      <c r="AJ15" s="39">
        <v>160</v>
      </c>
      <c r="AK15" s="198">
        <v>0.62670000000000003</v>
      </c>
      <c r="AL15" s="39">
        <v>0</v>
      </c>
      <c r="AM15" s="198">
        <v>0</v>
      </c>
      <c r="AN15" s="39">
        <v>0</v>
      </c>
      <c r="AO15" s="198">
        <v>0</v>
      </c>
    </row>
    <row r="16" spans="1:41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39">
        <f>J16+N16+R16+V16+Z16+AD16+AH16+AL16</f>
        <v>4659</v>
      </c>
      <c r="G16" s="198">
        <f>K16+O16+S16+W16+AA16+AE16+AI16+AM16</f>
        <v>654.49700000000007</v>
      </c>
      <c r="H16" s="39">
        <f>L16+P16+T16+X16+AB16+AF16+AJ16+AN16</f>
        <v>5754</v>
      </c>
      <c r="I16" s="198">
        <f>M16+Q16+U16+Y16+AC16+AG16+AK16+AO16</f>
        <v>583.34219999999993</v>
      </c>
      <c r="J16" s="39">
        <v>0</v>
      </c>
      <c r="K16" s="198">
        <v>0</v>
      </c>
      <c r="L16" s="39">
        <v>600</v>
      </c>
      <c r="M16" s="198">
        <v>96</v>
      </c>
      <c r="N16" s="39">
        <v>2656</v>
      </c>
      <c r="O16" s="198">
        <v>304.58800000000002</v>
      </c>
      <c r="P16" s="39">
        <v>284</v>
      </c>
      <c r="Q16" s="198">
        <v>45.015999999999998</v>
      </c>
      <c r="R16" s="39">
        <v>35</v>
      </c>
      <c r="S16" s="198">
        <v>3.85</v>
      </c>
      <c r="T16" s="39">
        <v>200</v>
      </c>
      <c r="U16" s="198">
        <v>30</v>
      </c>
      <c r="V16" s="39">
        <v>154</v>
      </c>
      <c r="W16" s="198">
        <v>46.2</v>
      </c>
      <c r="X16" s="39">
        <v>150</v>
      </c>
      <c r="Y16" s="198">
        <v>45</v>
      </c>
      <c r="Z16" s="39">
        <v>138</v>
      </c>
      <c r="AA16" s="198">
        <v>44.16</v>
      </c>
      <c r="AB16" s="39">
        <v>500</v>
      </c>
      <c r="AC16" s="198">
        <v>115</v>
      </c>
      <c r="AD16" s="39">
        <v>100</v>
      </c>
      <c r="AE16" s="198">
        <v>99.266000000000005</v>
      </c>
      <c r="AF16" s="39">
        <v>100</v>
      </c>
      <c r="AG16" s="198">
        <v>20</v>
      </c>
      <c r="AH16" s="39">
        <v>1576</v>
      </c>
      <c r="AI16" s="198">
        <v>156.43299999999999</v>
      </c>
      <c r="AJ16" s="39">
        <v>0</v>
      </c>
      <c r="AK16" s="198">
        <v>0</v>
      </c>
      <c r="AL16" s="39">
        <v>0</v>
      </c>
      <c r="AM16" s="198">
        <v>0</v>
      </c>
      <c r="AN16" s="39">
        <v>3920</v>
      </c>
      <c r="AO16" s="198">
        <v>232.3262</v>
      </c>
    </row>
    <row r="17" spans="1:41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39">
        <f>J17+N17+R17+V17+Z17+AD17+AH17+AL17</f>
        <v>158</v>
      </c>
      <c r="G17" s="198">
        <f>K17+O17+S17+W17+AA17+AE17+AI17+AM17</f>
        <v>0.32800000000000001</v>
      </c>
      <c r="H17" s="39">
        <f>L17+P17+T17+X17+AB17+AF17+AJ17+AN17</f>
        <v>343</v>
      </c>
      <c r="I17" s="198">
        <f>M17+Q17+U17+Y17+AC17+AG17+AK17+AO17</f>
        <v>15.57</v>
      </c>
      <c r="J17" s="39">
        <v>0</v>
      </c>
      <c r="K17" s="198">
        <v>0</v>
      </c>
      <c r="L17" s="39">
        <v>0</v>
      </c>
      <c r="M17" s="198">
        <v>0</v>
      </c>
      <c r="N17" s="39">
        <v>0</v>
      </c>
      <c r="O17" s="198">
        <v>0</v>
      </c>
      <c r="P17" s="39">
        <v>33</v>
      </c>
      <c r="Q17" s="198">
        <v>1.65</v>
      </c>
      <c r="R17" s="39">
        <v>80</v>
      </c>
      <c r="S17" s="198">
        <v>0.2</v>
      </c>
      <c r="T17" s="39">
        <v>100</v>
      </c>
      <c r="U17" s="198">
        <v>5</v>
      </c>
      <c r="V17" s="39">
        <v>0</v>
      </c>
      <c r="W17" s="198">
        <v>0</v>
      </c>
      <c r="X17" s="39">
        <v>0</v>
      </c>
      <c r="Y17" s="198">
        <v>0</v>
      </c>
      <c r="Z17" s="39">
        <v>0</v>
      </c>
      <c r="AA17" s="198">
        <v>0</v>
      </c>
      <c r="AB17" s="39">
        <v>50</v>
      </c>
      <c r="AC17" s="198">
        <v>0.8</v>
      </c>
      <c r="AD17" s="39">
        <v>0</v>
      </c>
      <c r="AE17" s="198">
        <v>0</v>
      </c>
      <c r="AF17" s="39">
        <v>0</v>
      </c>
      <c r="AG17" s="198">
        <v>0</v>
      </c>
      <c r="AH17" s="39">
        <v>78</v>
      </c>
      <c r="AI17" s="198">
        <v>0.128</v>
      </c>
      <c r="AJ17" s="39">
        <v>100</v>
      </c>
      <c r="AK17" s="198">
        <v>1.4</v>
      </c>
      <c r="AL17" s="39">
        <v>0</v>
      </c>
      <c r="AM17" s="198">
        <v>0</v>
      </c>
      <c r="AN17" s="39">
        <v>60</v>
      </c>
      <c r="AO17" s="198">
        <v>6.72</v>
      </c>
    </row>
    <row r="18" spans="1:41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39">
        <f>J18+N18+R18+V18+Z18+AD18+AH18+AL18</f>
        <v>24603</v>
      </c>
      <c r="G18" s="198">
        <f>K18+O18+S18+W18+AA18+AE18+AI18+AM18</f>
        <v>242.21804000000003</v>
      </c>
      <c r="H18" s="39">
        <f>L18+P18+T18+X18+AB18+AF18+AJ18+AN18</f>
        <v>3520</v>
      </c>
      <c r="I18" s="198">
        <f>M18+Q18+U18+Y18+AC18+AG18+AK18+AO18</f>
        <v>47.653999999999996</v>
      </c>
      <c r="J18" s="39">
        <v>1540</v>
      </c>
      <c r="K18" s="198">
        <v>16.155000000000001</v>
      </c>
      <c r="L18" s="39">
        <v>300</v>
      </c>
      <c r="M18" s="198">
        <v>4.87</v>
      </c>
      <c r="N18" s="39">
        <v>860</v>
      </c>
      <c r="O18" s="198">
        <v>2.5190000000000001</v>
      </c>
      <c r="P18" s="39">
        <v>770</v>
      </c>
      <c r="Q18" s="198">
        <v>8.8070000000000004</v>
      </c>
      <c r="R18" s="39">
        <v>440</v>
      </c>
      <c r="S18" s="198">
        <v>1.5229999999999999</v>
      </c>
      <c r="T18" s="39">
        <v>100</v>
      </c>
      <c r="U18" s="198">
        <v>7</v>
      </c>
      <c r="V18" s="39">
        <v>100</v>
      </c>
      <c r="W18" s="198">
        <v>0.34499999999999997</v>
      </c>
      <c r="X18" s="39">
        <v>120</v>
      </c>
      <c r="Y18" s="198">
        <v>0.39</v>
      </c>
      <c r="Z18" s="39">
        <v>0</v>
      </c>
      <c r="AA18" s="198">
        <v>0</v>
      </c>
      <c r="AB18" s="39">
        <v>50</v>
      </c>
      <c r="AC18" s="198">
        <v>0.95</v>
      </c>
      <c r="AD18" s="39">
        <v>0</v>
      </c>
      <c r="AE18" s="198">
        <v>0</v>
      </c>
      <c r="AF18" s="39">
        <v>0</v>
      </c>
      <c r="AG18" s="198">
        <v>0</v>
      </c>
      <c r="AH18" s="39">
        <v>2208</v>
      </c>
      <c r="AI18" s="198">
        <v>6.1740000000000004</v>
      </c>
      <c r="AJ18" s="39">
        <v>0</v>
      </c>
      <c r="AK18" s="198">
        <v>0</v>
      </c>
      <c r="AL18" s="39">
        <v>19455</v>
      </c>
      <c r="AM18" s="198">
        <v>215.50204000000002</v>
      </c>
      <c r="AN18" s="39">
        <v>2180</v>
      </c>
      <c r="AO18" s="198">
        <v>25.637</v>
      </c>
    </row>
    <row r="19" spans="1:41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39">
        <f>J19+N19+R19+V19+Z19+AD19+AH19+AL19</f>
        <v>63</v>
      </c>
      <c r="G19" s="198">
        <f>K19+O19+S19+W19+AA19+AE19+AI19+AM19</f>
        <v>0.70749000000000006</v>
      </c>
      <c r="H19" s="39">
        <f>L19+P19+T19+X19+AB19+AF19+AJ19+AN19</f>
        <v>2946</v>
      </c>
      <c r="I19" s="198">
        <f>M19+Q19+U19+Y19+AC19+AG19+AK19+AO19</f>
        <v>39.832320000000003</v>
      </c>
      <c r="J19" s="39">
        <v>0</v>
      </c>
      <c r="K19" s="198">
        <v>0</v>
      </c>
      <c r="L19" s="39">
        <v>0</v>
      </c>
      <c r="M19" s="198">
        <v>0</v>
      </c>
      <c r="N19" s="39">
        <v>0</v>
      </c>
      <c r="O19" s="198">
        <v>0</v>
      </c>
      <c r="P19" s="39">
        <v>200</v>
      </c>
      <c r="Q19" s="198">
        <v>5</v>
      </c>
      <c r="R19" s="39">
        <v>0</v>
      </c>
      <c r="S19" s="198">
        <v>0</v>
      </c>
      <c r="T19" s="39">
        <v>1000</v>
      </c>
      <c r="U19" s="198">
        <v>11.28</v>
      </c>
      <c r="V19" s="39">
        <v>0</v>
      </c>
      <c r="W19" s="198">
        <v>0</v>
      </c>
      <c r="X19" s="39">
        <v>0</v>
      </c>
      <c r="Y19" s="198">
        <v>0</v>
      </c>
      <c r="Z19" s="39">
        <v>0</v>
      </c>
      <c r="AA19" s="198">
        <v>0</v>
      </c>
      <c r="AB19" s="39">
        <v>50</v>
      </c>
      <c r="AC19" s="198">
        <v>1.1000000000000001</v>
      </c>
      <c r="AD19" s="39">
        <v>63</v>
      </c>
      <c r="AE19" s="198">
        <v>0.70749000000000006</v>
      </c>
      <c r="AF19" s="39">
        <v>100</v>
      </c>
      <c r="AG19" s="198">
        <v>3.4279999999999999</v>
      </c>
      <c r="AH19" s="39">
        <v>0</v>
      </c>
      <c r="AI19" s="198">
        <v>0</v>
      </c>
      <c r="AJ19" s="39">
        <v>0</v>
      </c>
      <c r="AK19" s="198">
        <v>0</v>
      </c>
      <c r="AL19" s="39">
        <v>0</v>
      </c>
      <c r="AM19" s="198">
        <v>0</v>
      </c>
      <c r="AN19" s="39">
        <v>1596</v>
      </c>
      <c r="AO19" s="198">
        <v>19.024319999999999</v>
      </c>
    </row>
    <row r="20" spans="1:41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39">
        <f>J20+N20+R20+V20+Z20+AD20+AH20+AL20</f>
        <v>194064</v>
      </c>
      <c r="G20" s="198">
        <f>K20+O20+S20+W20+AA20+AE20+AI20+AM20</f>
        <v>2549.4325500000004</v>
      </c>
      <c r="H20" s="39">
        <f>L20+P20+T20+X20+AB20+AF20+AJ20+AN20</f>
        <v>38644</v>
      </c>
      <c r="I20" s="198">
        <f>M20+Q20+U20+Y20+AC20+AG20+AK20+AO20</f>
        <v>465.51799999999997</v>
      </c>
      <c r="J20" s="39">
        <v>6009</v>
      </c>
      <c r="K20" s="198">
        <v>76.249600000000001</v>
      </c>
      <c r="L20" s="39">
        <v>3900</v>
      </c>
      <c r="M20" s="198">
        <v>47.74</v>
      </c>
      <c r="N20" s="39">
        <v>83611</v>
      </c>
      <c r="O20" s="198">
        <v>1119.7601999999999</v>
      </c>
      <c r="P20" s="39">
        <v>5350</v>
      </c>
      <c r="Q20" s="198">
        <v>62.116</v>
      </c>
      <c r="R20" s="39">
        <v>54630</v>
      </c>
      <c r="S20" s="198">
        <v>762.08100000000002</v>
      </c>
      <c r="T20" s="39">
        <v>13234</v>
      </c>
      <c r="U20" s="198">
        <v>171.626</v>
      </c>
      <c r="V20" s="39">
        <v>20050</v>
      </c>
      <c r="W20" s="198">
        <v>250.42500000000001</v>
      </c>
      <c r="X20" s="39">
        <v>3710</v>
      </c>
      <c r="Y20" s="198">
        <v>35.944000000000003</v>
      </c>
      <c r="Z20" s="39">
        <v>2984</v>
      </c>
      <c r="AA20" s="198">
        <v>43.627050000000004</v>
      </c>
      <c r="AB20" s="39">
        <v>1300</v>
      </c>
      <c r="AC20" s="198">
        <v>18</v>
      </c>
      <c r="AD20" s="39">
        <v>0</v>
      </c>
      <c r="AE20" s="198">
        <v>0</v>
      </c>
      <c r="AF20" s="39">
        <v>500</v>
      </c>
      <c r="AG20" s="198">
        <v>6</v>
      </c>
      <c r="AH20" s="39">
        <v>17300</v>
      </c>
      <c r="AI20" s="198">
        <v>192.69320000000002</v>
      </c>
      <c r="AJ20" s="39">
        <v>700</v>
      </c>
      <c r="AK20" s="198">
        <v>14.4</v>
      </c>
      <c r="AL20" s="39">
        <v>9480</v>
      </c>
      <c r="AM20" s="198">
        <v>104.59650000000001</v>
      </c>
      <c r="AN20" s="39">
        <v>9950</v>
      </c>
      <c r="AO20" s="198">
        <v>109.69199999999999</v>
      </c>
    </row>
    <row r="21" spans="1:41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39">
        <f>J21+N21+R21+V21+Z21+AD21+AH21+AL21</f>
        <v>241867</v>
      </c>
      <c r="G21" s="198">
        <f>K21+O21+S21+W21+AA21+AE21+AI21+AM21</f>
        <v>3740.9794999999995</v>
      </c>
      <c r="H21" s="39">
        <f>L21+P21+T21+X21+AB21+AF21+AJ21+AN21</f>
        <v>59849</v>
      </c>
      <c r="I21" s="198">
        <f>M21+Q21+U21+Y21+AC21+AG21+AK21+AO21</f>
        <v>864.33928181818192</v>
      </c>
      <c r="J21" s="39">
        <v>19115</v>
      </c>
      <c r="K21" s="198">
        <v>292.92750000000001</v>
      </c>
      <c r="L21" s="39">
        <v>10788</v>
      </c>
      <c r="M21" s="198">
        <v>113.688</v>
      </c>
      <c r="N21" s="39">
        <v>45651</v>
      </c>
      <c r="O21" s="198">
        <v>677.51261</v>
      </c>
      <c r="P21" s="39">
        <v>7066</v>
      </c>
      <c r="Q21" s="198">
        <v>113.55500000000001</v>
      </c>
      <c r="R21" s="39">
        <v>68605</v>
      </c>
      <c r="S21" s="198">
        <v>1126.9140899999998</v>
      </c>
      <c r="T21" s="39">
        <v>9200</v>
      </c>
      <c r="U21" s="198">
        <v>135.86850000000001</v>
      </c>
      <c r="V21" s="39">
        <v>37477</v>
      </c>
      <c r="W21" s="198">
        <v>530.66300000000001</v>
      </c>
      <c r="X21" s="39">
        <v>10660</v>
      </c>
      <c r="Y21" s="198">
        <v>146.42060000000001</v>
      </c>
      <c r="Z21" s="39">
        <v>17615</v>
      </c>
      <c r="AA21" s="198">
        <v>325.03120000000001</v>
      </c>
      <c r="AB21" s="39">
        <v>5300</v>
      </c>
      <c r="AC21" s="198">
        <v>113.99</v>
      </c>
      <c r="AD21" s="39">
        <v>4764</v>
      </c>
      <c r="AE21" s="198">
        <v>80.340800000000002</v>
      </c>
      <c r="AF21" s="39">
        <v>1000</v>
      </c>
      <c r="AG21" s="198">
        <v>13.34</v>
      </c>
      <c r="AH21" s="39">
        <v>23290</v>
      </c>
      <c r="AI21" s="198">
        <v>370.35829999999999</v>
      </c>
      <c r="AJ21" s="39">
        <v>4885</v>
      </c>
      <c r="AK21" s="198">
        <v>81.709999999999994</v>
      </c>
      <c r="AL21" s="39">
        <v>25350</v>
      </c>
      <c r="AM21" s="198">
        <v>337.23200000000003</v>
      </c>
      <c r="AN21" s="39">
        <v>10950</v>
      </c>
      <c r="AO21" s="198">
        <v>145.76718181818183</v>
      </c>
    </row>
    <row r="22" spans="1:41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39">
        <f>J22+N22+R22+V22+Z22+AD22+AH22+AL22</f>
        <v>57987</v>
      </c>
      <c r="G22" s="198">
        <f>K22+O22+S22+W22+AA22+AE22+AI22+AM22</f>
        <v>100.65190000000001</v>
      </c>
      <c r="H22" s="39">
        <f>L22+P22+T22+X22+AB22+AF22+AJ22+AN22</f>
        <v>14900</v>
      </c>
      <c r="I22" s="198">
        <f>M22+Q22+U22+Y22+AC22+AG22+AK22+AO22</f>
        <v>30.904000000000003</v>
      </c>
      <c r="J22" s="39">
        <v>0</v>
      </c>
      <c r="K22" s="198">
        <v>0</v>
      </c>
      <c r="L22" s="39">
        <v>400</v>
      </c>
      <c r="M22" s="198">
        <v>0.71199999999999997</v>
      </c>
      <c r="N22" s="39">
        <v>18980</v>
      </c>
      <c r="O22" s="198">
        <v>39.360570000000003</v>
      </c>
      <c r="P22" s="39">
        <v>6200</v>
      </c>
      <c r="Q22" s="198">
        <v>12.05</v>
      </c>
      <c r="R22" s="39">
        <v>2080</v>
      </c>
      <c r="S22" s="198">
        <v>3.9272</v>
      </c>
      <c r="T22" s="39">
        <v>700</v>
      </c>
      <c r="U22" s="198">
        <v>1.48</v>
      </c>
      <c r="V22" s="39">
        <v>6360</v>
      </c>
      <c r="W22" s="198">
        <v>4.24</v>
      </c>
      <c r="X22" s="39">
        <v>0</v>
      </c>
      <c r="Y22" s="198">
        <v>0</v>
      </c>
      <c r="Z22" s="39">
        <v>0</v>
      </c>
      <c r="AA22" s="198">
        <v>0</v>
      </c>
      <c r="AB22" s="39">
        <v>100</v>
      </c>
      <c r="AC22" s="198">
        <v>0.12</v>
      </c>
      <c r="AD22" s="39">
        <v>0</v>
      </c>
      <c r="AE22" s="198">
        <v>0</v>
      </c>
      <c r="AF22" s="39">
        <v>0</v>
      </c>
      <c r="AG22" s="198">
        <v>0</v>
      </c>
      <c r="AH22" s="39">
        <v>6000</v>
      </c>
      <c r="AI22" s="198">
        <v>12.06</v>
      </c>
      <c r="AJ22" s="39">
        <v>3300</v>
      </c>
      <c r="AK22" s="198">
        <v>6.25</v>
      </c>
      <c r="AL22" s="39">
        <v>24567</v>
      </c>
      <c r="AM22" s="198">
        <v>41.064130000000006</v>
      </c>
      <c r="AN22" s="39">
        <v>4200</v>
      </c>
      <c r="AO22" s="198">
        <v>10.292</v>
      </c>
    </row>
    <row r="23" spans="1:41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39">
        <f>J23+N23+R23+V23+Z23+AD23+AH23+AL23</f>
        <v>12820</v>
      </c>
      <c r="G23" s="198">
        <f>K23+O23+S23+W23+AA23+AE23+AI23+AM23</f>
        <v>11.383759999999999</v>
      </c>
      <c r="H23" s="39">
        <f>L23+P23+T23+X23+AB23+AF23+AJ23+AN23</f>
        <v>4555</v>
      </c>
      <c r="I23" s="198">
        <f>M23+Q23+U23+Y23+AC23+AG23+AK23+AO23</f>
        <v>7.4610000000000003</v>
      </c>
      <c r="J23" s="39">
        <v>600</v>
      </c>
      <c r="K23" s="198">
        <v>0.32600000000000001</v>
      </c>
      <c r="L23" s="39">
        <v>55</v>
      </c>
      <c r="M23" s="198">
        <v>5.5E-2</v>
      </c>
      <c r="N23" s="39">
        <v>0</v>
      </c>
      <c r="O23" s="198">
        <v>0</v>
      </c>
      <c r="P23" s="39">
        <v>1000</v>
      </c>
      <c r="Q23" s="198">
        <v>1.2</v>
      </c>
      <c r="R23" s="39">
        <v>3000</v>
      </c>
      <c r="S23" s="198">
        <v>2.34</v>
      </c>
      <c r="T23" s="39">
        <v>0</v>
      </c>
      <c r="U23" s="198">
        <v>0</v>
      </c>
      <c r="V23" s="39">
        <v>4060</v>
      </c>
      <c r="W23" s="198">
        <v>4.0599999999999996</v>
      </c>
      <c r="X23" s="39">
        <v>0</v>
      </c>
      <c r="Y23" s="198">
        <v>0</v>
      </c>
      <c r="Z23" s="39">
        <v>0</v>
      </c>
      <c r="AA23" s="198">
        <v>0</v>
      </c>
      <c r="AB23" s="39">
        <v>100</v>
      </c>
      <c r="AC23" s="198">
        <v>0.15</v>
      </c>
      <c r="AD23" s="39">
        <v>0</v>
      </c>
      <c r="AE23" s="198">
        <v>0</v>
      </c>
      <c r="AF23" s="39">
        <v>200</v>
      </c>
      <c r="AG23" s="198">
        <v>0.14000000000000001</v>
      </c>
      <c r="AH23" s="39">
        <v>0</v>
      </c>
      <c r="AI23" s="198">
        <v>0</v>
      </c>
      <c r="AJ23" s="39">
        <v>3200</v>
      </c>
      <c r="AK23" s="198">
        <v>5.9160000000000004</v>
      </c>
      <c r="AL23" s="39">
        <v>5160</v>
      </c>
      <c r="AM23" s="198">
        <v>4.6577600000000006</v>
      </c>
      <c r="AN23" s="39">
        <v>0</v>
      </c>
      <c r="AO23" s="198">
        <v>0</v>
      </c>
    </row>
    <row r="24" spans="1:41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39">
        <f>J24+N24+R24+V24+Z24+AD24+AH24+AL24</f>
        <v>15510</v>
      </c>
      <c r="G24" s="198">
        <f>K24+O24+S24+W24+AA24+AE24+AI24+AM24</f>
        <v>27.600999999999999</v>
      </c>
      <c r="H24" s="39">
        <f>L24+P24+T24+X24+AB24+AF24+AJ24+AN24</f>
        <v>6950</v>
      </c>
      <c r="I24" s="198">
        <f>M24+Q24+U24+Y24+AC24+AG24+AK24+AO24</f>
        <v>16.490587301587304</v>
      </c>
      <c r="J24" s="39">
        <v>0</v>
      </c>
      <c r="K24" s="198">
        <v>0</v>
      </c>
      <c r="L24" s="39">
        <v>200</v>
      </c>
      <c r="M24" s="198">
        <v>0.376</v>
      </c>
      <c r="N24" s="39">
        <v>60</v>
      </c>
      <c r="O24" s="198">
        <v>4.1000000000000002E-2</v>
      </c>
      <c r="P24" s="39">
        <v>200</v>
      </c>
      <c r="Q24" s="198">
        <v>0.66</v>
      </c>
      <c r="R24" s="39">
        <v>0</v>
      </c>
      <c r="S24" s="198">
        <v>0</v>
      </c>
      <c r="T24" s="39">
        <v>0</v>
      </c>
      <c r="U24" s="198">
        <v>0</v>
      </c>
      <c r="V24" s="39">
        <v>0</v>
      </c>
      <c r="W24" s="198">
        <v>0</v>
      </c>
      <c r="X24" s="39">
        <v>0</v>
      </c>
      <c r="Y24" s="198">
        <v>0</v>
      </c>
      <c r="Z24" s="39">
        <v>420</v>
      </c>
      <c r="AA24" s="198">
        <v>0.97899999999999998</v>
      </c>
      <c r="AB24" s="39">
        <v>1300</v>
      </c>
      <c r="AC24" s="198">
        <v>2.9860000000000002</v>
      </c>
      <c r="AD24" s="39">
        <v>0</v>
      </c>
      <c r="AE24" s="198">
        <v>0</v>
      </c>
      <c r="AF24" s="39">
        <v>0</v>
      </c>
      <c r="AG24" s="198">
        <v>0</v>
      </c>
      <c r="AH24" s="39">
        <v>8940</v>
      </c>
      <c r="AI24" s="198">
        <v>17.701000000000001</v>
      </c>
      <c r="AJ24" s="39">
        <v>1000</v>
      </c>
      <c r="AK24" s="198">
        <v>6.6920000000000002</v>
      </c>
      <c r="AL24" s="39">
        <v>6090</v>
      </c>
      <c r="AM24" s="198">
        <v>8.8800000000000008</v>
      </c>
      <c r="AN24" s="39">
        <v>4250</v>
      </c>
      <c r="AO24" s="198">
        <v>5.7765873015873019</v>
      </c>
    </row>
    <row r="25" spans="1:41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39">
        <f>J25+N25+R25+V25+Z25+AD25+AH25+AL25</f>
        <v>0</v>
      </c>
      <c r="G25" s="198">
        <f>K25+O25+S25+W25+AA25+AE25+AI25+AM25</f>
        <v>0</v>
      </c>
      <c r="H25" s="39">
        <f>L25+P25+T25+X25+AB25+AF25+AJ25+AN25</f>
        <v>100</v>
      </c>
      <c r="I25" s="198">
        <f>M25+Q25+U25+Y25+AC25+AG25+AK25+AO25</f>
        <v>0.25</v>
      </c>
      <c r="J25" s="39">
        <v>0</v>
      </c>
      <c r="K25" s="198">
        <v>0</v>
      </c>
      <c r="L25" s="39">
        <v>0</v>
      </c>
      <c r="M25" s="198">
        <v>0</v>
      </c>
      <c r="N25" s="39">
        <v>0</v>
      </c>
      <c r="O25" s="198">
        <v>0</v>
      </c>
      <c r="P25" s="39">
        <v>0</v>
      </c>
      <c r="Q25" s="198">
        <v>0</v>
      </c>
      <c r="R25" s="39">
        <v>0</v>
      </c>
      <c r="S25" s="198">
        <v>0</v>
      </c>
      <c r="T25" s="39">
        <v>0</v>
      </c>
      <c r="U25" s="198">
        <v>0</v>
      </c>
      <c r="V25" s="39">
        <v>0</v>
      </c>
      <c r="W25" s="198">
        <v>0</v>
      </c>
      <c r="X25" s="39">
        <v>0</v>
      </c>
      <c r="Y25" s="198">
        <v>0</v>
      </c>
      <c r="Z25" s="39">
        <v>0</v>
      </c>
      <c r="AA25" s="198">
        <v>0</v>
      </c>
      <c r="AB25" s="39">
        <v>100</v>
      </c>
      <c r="AC25" s="198">
        <v>0.25</v>
      </c>
      <c r="AD25" s="39">
        <v>0</v>
      </c>
      <c r="AE25" s="198">
        <v>0</v>
      </c>
      <c r="AF25" s="39">
        <v>0</v>
      </c>
      <c r="AG25" s="198">
        <v>0</v>
      </c>
      <c r="AH25" s="39">
        <v>0</v>
      </c>
      <c r="AI25" s="198">
        <v>0</v>
      </c>
      <c r="AJ25" s="39">
        <v>0</v>
      </c>
      <c r="AK25" s="198">
        <v>0</v>
      </c>
      <c r="AL25" s="39">
        <v>0</v>
      </c>
      <c r="AM25" s="198">
        <v>0</v>
      </c>
      <c r="AN25" s="39">
        <v>0</v>
      </c>
      <c r="AO25" s="198">
        <v>0</v>
      </c>
    </row>
    <row r="26" spans="1:41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39">
        <f>J26+N26+R26+V26+Z26+AD26+AH26+AL26</f>
        <v>244369</v>
      </c>
      <c r="G26" s="198">
        <f>K26+O26+S26+W26+AA26+AE26+AI26+AM26</f>
        <v>161.46017999999998</v>
      </c>
      <c r="H26" s="39">
        <f>L26+P26+T26+X26+AB26+AF26+AJ26+AN26</f>
        <v>14160</v>
      </c>
      <c r="I26" s="198">
        <f>M26+Q26+U26+Y26+AC26+AG26+AK26+AO26</f>
        <v>27.471019999999999</v>
      </c>
      <c r="J26" s="39">
        <v>8680</v>
      </c>
      <c r="K26" s="198">
        <v>9.0129999999999999</v>
      </c>
      <c r="L26" s="39">
        <v>500</v>
      </c>
      <c r="M26" s="198">
        <v>0.442</v>
      </c>
      <c r="N26" s="39">
        <v>70882</v>
      </c>
      <c r="O26" s="198">
        <v>41.743360000000003</v>
      </c>
      <c r="P26" s="39">
        <v>2360</v>
      </c>
      <c r="Q26" s="198">
        <v>4.2424999999999997</v>
      </c>
      <c r="R26" s="39">
        <v>7874</v>
      </c>
      <c r="S26" s="198">
        <v>5.7457799999999999</v>
      </c>
      <c r="T26" s="39">
        <v>1440</v>
      </c>
      <c r="U26" s="198">
        <v>2.92516</v>
      </c>
      <c r="V26" s="39">
        <v>103522</v>
      </c>
      <c r="W26" s="198">
        <v>54.045999999999999</v>
      </c>
      <c r="X26" s="39">
        <v>2250</v>
      </c>
      <c r="Y26" s="198">
        <v>1.6710399999999999</v>
      </c>
      <c r="Z26" s="39">
        <v>3819</v>
      </c>
      <c r="AA26" s="198">
        <v>3.20662</v>
      </c>
      <c r="AB26" s="39">
        <v>2000</v>
      </c>
      <c r="AC26" s="198">
        <v>1.756</v>
      </c>
      <c r="AD26" s="39">
        <v>7716</v>
      </c>
      <c r="AE26" s="198">
        <v>4.9887700000000006</v>
      </c>
      <c r="AF26" s="39">
        <v>200</v>
      </c>
      <c r="AG26" s="198">
        <v>0.13</v>
      </c>
      <c r="AH26" s="39">
        <v>15312</v>
      </c>
      <c r="AI26" s="198">
        <v>23.0715</v>
      </c>
      <c r="AJ26" s="39">
        <v>3660</v>
      </c>
      <c r="AK26" s="198">
        <v>3.145</v>
      </c>
      <c r="AL26" s="39">
        <v>26564</v>
      </c>
      <c r="AM26" s="198">
        <v>19.645150000000001</v>
      </c>
      <c r="AN26" s="39">
        <v>1750</v>
      </c>
      <c r="AO26" s="198">
        <v>13.159319999999999</v>
      </c>
    </row>
    <row r="27" spans="1:41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39">
        <f>J27+N27+R27+V27+Z27+AD27+AH27+AL27</f>
        <v>0</v>
      </c>
      <c r="G27" s="198">
        <f>K27+O27+S27+W27+AA27+AE27+AI27+AM27</f>
        <v>0</v>
      </c>
      <c r="H27" s="39">
        <f>L27+P27+T27+X27+AB27+AF27+AJ27+AN27</f>
        <v>120</v>
      </c>
      <c r="I27" s="198">
        <f>M27+Q27+U27+Y27+AC27+AG27+AK27+AO27</f>
        <v>27.4</v>
      </c>
      <c r="J27" s="39">
        <v>0</v>
      </c>
      <c r="K27" s="198">
        <v>0</v>
      </c>
      <c r="L27" s="39">
        <v>0</v>
      </c>
      <c r="M27" s="198">
        <v>0</v>
      </c>
      <c r="N27" s="39">
        <v>0</v>
      </c>
      <c r="O27" s="198">
        <v>0</v>
      </c>
      <c r="P27" s="39">
        <v>0</v>
      </c>
      <c r="Q27" s="198">
        <v>0</v>
      </c>
      <c r="R27" s="39">
        <v>0</v>
      </c>
      <c r="S27" s="198">
        <v>0</v>
      </c>
      <c r="T27" s="39">
        <v>0</v>
      </c>
      <c r="U27" s="198">
        <v>0</v>
      </c>
      <c r="V27" s="39">
        <v>0</v>
      </c>
      <c r="W27" s="198">
        <v>0</v>
      </c>
      <c r="X27" s="39">
        <v>0</v>
      </c>
      <c r="Y27" s="198">
        <v>0</v>
      </c>
      <c r="Z27" s="39">
        <v>0</v>
      </c>
      <c r="AA27" s="198">
        <v>0</v>
      </c>
      <c r="AB27" s="39">
        <v>20</v>
      </c>
      <c r="AC27" s="198">
        <v>2.4</v>
      </c>
      <c r="AD27" s="39">
        <v>0</v>
      </c>
      <c r="AE27" s="198">
        <v>0</v>
      </c>
      <c r="AF27" s="39">
        <v>0</v>
      </c>
      <c r="AG27" s="198">
        <v>0</v>
      </c>
      <c r="AH27" s="39">
        <v>0</v>
      </c>
      <c r="AI27" s="198">
        <v>0</v>
      </c>
      <c r="AJ27" s="39">
        <v>0</v>
      </c>
      <c r="AK27" s="198">
        <v>0</v>
      </c>
      <c r="AL27" s="39">
        <v>0</v>
      </c>
      <c r="AM27" s="198">
        <v>0</v>
      </c>
      <c r="AN27" s="39">
        <v>100</v>
      </c>
      <c r="AO27" s="198">
        <v>25</v>
      </c>
    </row>
    <row r="28" spans="1:41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39">
        <f>J28+N28+R28+V28+Z28+AD28+AH28+AL28</f>
        <v>1170</v>
      </c>
      <c r="G28" s="198">
        <f>K28+O28+S28+W28+AA28+AE28+AI28+AM28</f>
        <v>336.68</v>
      </c>
      <c r="H28" s="39">
        <f>L28+P28+T28+X28+AB28+AF28+AJ28+AN28</f>
        <v>1240</v>
      </c>
      <c r="I28" s="198">
        <f>M28+Q28+U28+Y28+AC28+AG28+AK28+AO28</f>
        <v>234.8819</v>
      </c>
      <c r="J28" s="39">
        <v>0</v>
      </c>
      <c r="K28" s="198">
        <v>0</v>
      </c>
      <c r="L28" s="39">
        <v>0</v>
      </c>
      <c r="M28" s="198">
        <v>0</v>
      </c>
      <c r="N28" s="39">
        <v>970</v>
      </c>
      <c r="O28" s="198">
        <v>236.68</v>
      </c>
      <c r="P28" s="39">
        <v>100</v>
      </c>
      <c r="Q28" s="198">
        <v>24.4</v>
      </c>
      <c r="R28" s="39">
        <v>200</v>
      </c>
      <c r="S28" s="198">
        <v>100</v>
      </c>
      <c r="T28" s="39">
        <v>200</v>
      </c>
      <c r="U28" s="198">
        <v>38</v>
      </c>
      <c r="V28" s="39">
        <v>0</v>
      </c>
      <c r="W28" s="198">
        <v>0</v>
      </c>
      <c r="X28" s="39">
        <v>0</v>
      </c>
      <c r="Y28" s="198">
        <v>0</v>
      </c>
      <c r="Z28" s="39">
        <v>0</v>
      </c>
      <c r="AA28" s="198">
        <v>0</v>
      </c>
      <c r="AB28" s="39">
        <v>20</v>
      </c>
      <c r="AC28" s="198">
        <v>3.6</v>
      </c>
      <c r="AD28" s="39">
        <v>0</v>
      </c>
      <c r="AE28" s="198">
        <v>0</v>
      </c>
      <c r="AF28" s="39">
        <v>0</v>
      </c>
      <c r="AG28" s="198">
        <v>0</v>
      </c>
      <c r="AH28" s="39">
        <v>0</v>
      </c>
      <c r="AI28" s="198">
        <v>0</v>
      </c>
      <c r="AJ28" s="39">
        <v>80</v>
      </c>
      <c r="AK28" s="198">
        <v>19.600000000000001</v>
      </c>
      <c r="AL28" s="39">
        <v>0</v>
      </c>
      <c r="AM28" s="198">
        <v>0</v>
      </c>
      <c r="AN28" s="39">
        <v>840</v>
      </c>
      <c r="AO28" s="198">
        <v>149.28190000000001</v>
      </c>
    </row>
    <row r="29" spans="1:41" ht="15.75" x14ac:dyDescent="0.25">
      <c r="A29" s="296"/>
      <c r="B29" s="5" t="s">
        <v>46</v>
      </c>
      <c r="C29" s="6" t="s">
        <v>48</v>
      </c>
      <c r="D29" s="6" t="s">
        <v>45</v>
      </c>
      <c r="E29" s="27" t="s">
        <v>10</v>
      </c>
      <c r="F29" s="39">
        <f>J29+N29+R29+V29+Z29+AD29+AH29+AL29</f>
        <v>2691</v>
      </c>
      <c r="G29" s="198">
        <f>K29+O29+S29+W29+AA29+AE29+AI29+AM29</f>
        <v>703.42937000000006</v>
      </c>
      <c r="H29" s="39">
        <f>L29+P29+T29+X29+AB29+AF29+AJ29+AN29</f>
        <v>2620</v>
      </c>
      <c r="I29" s="198">
        <f>M29+Q29+U29+Y29+AC29+AG29+AK29+AO29</f>
        <v>706.27730000000008</v>
      </c>
      <c r="J29" s="39">
        <v>520</v>
      </c>
      <c r="K29" s="198">
        <v>118.04</v>
      </c>
      <c r="L29" s="39">
        <v>104</v>
      </c>
      <c r="M29" s="198">
        <v>20.22</v>
      </c>
      <c r="N29" s="39">
        <v>906</v>
      </c>
      <c r="O29" s="198">
        <v>194.60679999999999</v>
      </c>
      <c r="P29" s="39">
        <v>80</v>
      </c>
      <c r="Q29" s="198">
        <v>14.4</v>
      </c>
      <c r="R29" s="39">
        <v>753</v>
      </c>
      <c r="S29" s="198">
        <v>234.29599999999999</v>
      </c>
      <c r="T29" s="39">
        <v>150</v>
      </c>
      <c r="U29" s="198">
        <v>12.34</v>
      </c>
      <c r="V29" s="39">
        <v>0</v>
      </c>
      <c r="W29" s="198">
        <v>0</v>
      </c>
      <c r="X29" s="39">
        <v>50</v>
      </c>
      <c r="Y29" s="198">
        <v>7.5</v>
      </c>
      <c r="Z29" s="39">
        <v>0</v>
      </c>
      <c r="AA29" s="198">
        <v>0</v>
      </c>
      <c r="AB29" s="39">
        <v>20</v>
      </c>
      <c r="AC29" s="198">
        <v>3.46</v>
      </c>
      <c r="AD29" s="39">
        <v>0</v>
      </c>
      <c r="AE29" s="198">
        <v>0</v>
      </c>
      <c r="AF29" s="39">
        <v>100</v>
      </c>
      <c r="AG29" s="198">
        <v>47</v>
      </c>
      <c r="AH29" s="39">
        <v>50</v>
      </c>
      <c r="AI29" s="198">
        <v>22.4</v>
      </c>
      <c r="AJ29" s="39">
        <v>246</v>
      </c>
      <c r="AK29" s="198">
        <v>44.820900000000002</v>
      </c>
      <c r="AL29" s="39">
        <v>462</v>
      </c>
      <c r="AM29" s="198">
        <v>134.08656999999999</v>
      </c>
      <c r="AN29" s="39">
        <v>1870</v>
      </c>
      <c r="AO29" s="198">
        <v>556.53640000000007</v>
      </c>
    </row>
    <row r="30" spans="1:41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39">
        <f>J30+N30+R30+V30+Z30+AD30+AH30+AL30</f>
        <v>342</v>
      </c>
      <c r="G30" s="198">
        <f>K30+O30+S30+W30+AA30+AE30+AI30+AM30</f>
        <v>52.340999999999994</v>
      </c>
      <c r="H30" s="39">
        <f>L30+P30+T30+X30+AB30+AF30+AJ30+AN30</f>
        <v>1150</v>
      </c>
      <c r="I30" s="198">
        <f>M30+Q30+U30+Y30+AC30+AG30+AK30+AO30</f>
        <v>110</v>
      </c>
      <c r="J30" s="39">
        <v>0</v>
      </c>
      <c r="K30" s="198">
        <v>0</v>
      </c>
      <c r="L30" s="39">
        <v>0</v>
      </c>
      <c r="M30" s="198">
        <v>0</v>
      </c>
      <c r="N30" s="39">
        <v>0</v>
      </c>
      <c r="O30" s="198">
        <v>0</v>
      </c>
      <c r="P30" s="39">
        <v>0</v>
      </c>
      <c r="Q30" s="198">
        <v>0</v>
      </c>
      <c r="R30" s="39">
        <v>242</v>
      </c>
      <c r="S30" s="198">
        <v>27.140999999999998</v>
      </c>
      <c r="T30" s="39">
        <v>100</v>
      </c>
      <c r="U30" s="198">
        <v>6</v>
      </c>
      <c r="V30" s="39">
        <v>100</v>
      </c>
      <c r="W30" s="198">
        <v>25.2</v>
      </c>
      <c r="X30" s="39">
        <v>0</v>
      </c>
      <c r="Y30" s="198">
        <v>0</v>
      </c>
      <c r="Z30" s="39">
        <v>0</v>
      </c>
      <c r="AA30" s="198">
        <v>0</v>
      </c>
      <c r="AB30" s="39">
        <v>50</v>
      </c>
      <c r="AC30" s="198">
        <v>4</v>
      </c>
      <c r="AD30" s="39">
        <v>0</v>
      </c>
      <c r="AE30" s="198">
        <v>0</v>
      </c>
      <c r="AF30" s="39">
        <v>0</v>
      </c>
      <c r="AG30" s="198">
        <v>0</v>
      </c>
      <c r="AH30" s="39">
        <v>0</v>
      </c>
      <c r="AI30" s="198">
        <v>0</v>
      </c>
      <c r="AJ30" s="39">
        <v>1000</v>
      </c>
      <c r="AK30" s="198">
        <v>100</v>
      </c>
      <c r="AL30" s="39">
        <v>0</v>
      </c>
      <c r="AM30" s="198">
        <v>0</v>
      </c>
      <c r="AN30" s="39">
        <v>0</v>
      </c>
      <c r="AO30" s="198">
        <v>0</v>
      </c>
    </row>
    <row r="31" spans="1:41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39">
        <f>J31+N31+R31+V31+Z31+AD31+AH31+AL31</f>
        <v>14178</v>
      </c>
      <c r="G31" s="198">
        <f>K31+O31+S31+W31+AA31+AE31+AI31+AM31</f>
        <v>3620.0844699999998</v>
      </c>
      <c r="H31" s="39">
        <f>L31+P31+T31+X31+AB31+AF31+AJ31+AN31</f>
        <v>20240</v>
      </c>
      <c r="I31" s="198">
        <f>M31+Q31+U31+Y31+AC31+AG31+AK31+AO31</f>
        <v>1934.1243899999999</v>
      </c>
      <c r="J31" s="39">
        <v>380</v>
      </c>
      <c r="K31" s="198">
        <v>78.7</v>
      </c>
      <c r="L31" s="39">
        <v>6159</v>
      </c>
      <c r="M31" s="198">
        <v>136.57900000000001</v>
      </c>
      <c r="N31" s="39">
        <v>287</v>
      </c>
      <c r="O31" s="198">
        <v>60.98</v>
      </c>
      <c r="P31" s="39">
        <v>520</v>
      </c>
      <c r="Q31" s="198">
        <v>31.8</v>
      </c>
      <c r="R31" s="39">
        <v>3211</v>
      </c>
      <c r="S31" s="198">
        <v>983.85519999999997</v>
      </c>
      <c r="T31" s="39">
        <v>60</v>
      </c>
      <c r="U31" s="198">
        <v>15.7014</v>
      </c>
      <c r="V31" s="39">
        <v>564</v>
      </c>
      <c r="W31" s="198">
        <v>122.128</v>
      </c>
      <c r="X31" s="39">
        <v>205</v>
      </c>
      <c r="Y31" s="198">
        <v>56.594999999999999</v>
      </c>
      <c r="Z31" s="39">
        <v>7</v>
      </c>
      <c r="AA31" s="198">
        <v>3.0449999999999999</v>
      </c>
      <c r="AB31" s="39">
        <v>150</v>
      </c>
      <c r="AC31" s="198">
        <v>28.082000000000001</v>
      </c>
      <c r="AD31" s="39">
        <v>450</v>
      </c>
      <c r="AE31" s="198">
        <v>97.53</v>
      </c>
      <c r="AF31" s="39">
        <v>8047</v>
      </c>
      <c r="AG31" s="198">
        <v>29</v>
      </c>
      <c r="AH31" s="39">
        <v>6494</v>
      </c>
      <c r="AI31" s="198">
        <v>1831.5326699999998</v>
      </c>
      <c r="AJ31" s="39">
        <v>3705</v>
      </c>
      <c r="AK31" s="198">
        <v>979.31560000000002</v>
      </c>
      <c r="AL31" s="39">
        <v>2785</v>
      </c>
      <c r="AM31" s="198">
        <v>442.31359999999995</v>
      </c>
      <c r="AN31" s="39">
        <v>1394</v>
      </c>
      <c r="AO31" s="198">
        <v>657.05138999999997</v>
      </c>
    </row>
    <row r="32" spans="1:41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39">
        <f>J32+N32+R32+V32+Z32+AD32+AH32+AL32</f>
        <v>44</v>
      </c>
      <c r="G32" s="198">
        <f>K32+O32+S32+W32+AA32+AE32+AI32+AM32</f>
        <v>6.0620000000000003</v>
      </c>
      <c r="H32" s="39">
        <f>L32+P32+T32+X32+AB32+AF32+AJ32+AN32</f>
        <v>1400</v>
      </c>
      <c r="I32" s="198">
        <f>M32+Q32+U32+Y32+AC32+AG32+AK32+AO32</f>
        <v>260</v>
      </c>
      <c r="J32" s="39">
        <v>0</v>
      </c>
      <c r="K32" s="198">
        <v>0</v>
      </c>
      <c r="L32" s="39">
        <v>0</v>
      </c>
      <c r="M32" s="198">
        <v>0</v>
      </c>
      <c r="N32" s="39">
        <v>19</v>
      </c>
      <c r="O32" s="198">
        <v>4.1420000000000003</v>
      </c>
      <c r="P32" s="39">
        <v>250</v>
      </c>
      <c r="Q32" s="198">
        <v>54.5</v>
      </c>
      <c r="R32" s="39">
        <v>25</v>
      </c>
      <c r="S32" s="198">
        <v>1.92</v>
      </c>
      <c r="T32" s="39">
        <v>100</v>
      </c>
      <c r="U32" s="198">
        <v>30</v>
      </c>
      <c r="V32" s="39">
        <v>0</v>
      </c>
      <c r="W32" s="198">
        <v>0</v>
      </c>
      <c r="X32" s="39">
        <v>0</v>
      </c>
      <c r="Y32" s="198">
        <v>0</v>
      </c>
      <c r="Z32" s="39">
        <v>0</v>
      </c>
      <c r="AA32" s="198">
        <v>0</v>
      </c>
      <c r="AB32" s="39">
        <v>50</v>
      </c>
      <c r="AC32" s="198">
        <v>5.5</v>
      </c>
      <c r="AD32" s="39">
        <v>0</v>
      </c>
      <c r="AE32" s="198">
        <v>0</v>
      </c>
      <c r="AF32" s="39">
        <v>1000</v>
      </c>
      <c r="AG32" s="198">
        <v>170</v>
      </c>
      <c r="AH32" s="39">
        <v>0</v>
      </c>
      <c r="AI32" s="198">
        <v>0</v>
      </c>
      <c r="AJ32" s="39">
        <v>0</v>
      </c>
      <c r="AK32" s="198">
        <v>0</v>
      </c>
      <c r="AL32" s="39">
        <v>0</v>
      </c>
      <c r="AM32" s="198">
        <v>0</v>
      </c>
      <c r="AN32" s="39">
        <v>0</v>
      </c>
      <c r="AO32" s="198">
        <v>0</v>
      </c>
    </row>
    <row r="33" spans="1:41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39">
        <f>J33+N33+R33+V33+Z33+AD33+AH33+AL33</f>
        <v>51536</v>
      </c>
      <c r="G33" s="198">
        <f>K33+O33+S33+W33+AA33+AE33+AI33+AM33</f>
        <v>12614.987829999998</v>
      </c>
      <c r="H33" s="39">
        <f>L33+P33+T33+X33+AB33+AF33+AJ33+AN33</f>
        <v>22992</v>
      </c>
      <c r="I33" s="198">
        <f>M33+Q33+U33+Y33+AC33+AG33+AK33+AO33</f>
        <v>5977.9575999999997</v>
      </c>
      <c r="J33" s="39">
        <v>19087</v>
      </c>
      <c r="K33" s="198">
        <v>4385.9974299999994</v>
      </c>
      <c r="L33" s="39">
        <v>2000</v>
      </c>
      <c r="M33" s="198">
        <v>460</v>
      </c>
      <c r="N33" s="39">
        <v>9240</v>
      </c>
      <c r="O33" s="198">
        <v>2328.8679999999999</v>
      </c>
      <c r="P33" s="39">
        <v>450</v>
      </c>
      <c r="Q33" s="198">
        <v>98.12</v>
      </c>
      <c r="R33" s="39">
        <v>3429</v>
      </c>
      <c r="S33" s="198">
        <v>977.85019999999997</v>
      </c>
      <c r="T33" s="39">
        <v>685</v>
      </c>
      <c r="U33" s="198">
        <v>196.44</v>
      </c>
      <c r="V33" s="39">
        <v>885</v>
      </c>
      <c r="W33" s="198">
        <v>134.535</v>
      </c>
      <c r="X33" s="39">
        <v>408</v>
      </c>
      <c r="Y33" s="198">
        <v>99.457599999999999</v>
      </c>
      <c r="Z33" s="39">
        <v>797</v>
      </c>
      <c r="AA33" s="198">
        <v>229.477</v>
      </c>
      <c r="AB33" s="39">
        <v>700</v>
      </c>
      <c r="AC33" s="198">
        <v>197.48</v>
      </c>
      <c r="AD33" s="39">
        <v>2050</v>
      </c>
      <c r="AE33" s="198">
        <v>512.5</v>
      </c>
      <c r="AF33" s="39">
        <v>130</v>
      </c>
      <c r="AG33" s="198">
        <v>40.119999999999997</v>
      </c>
      <c r="AH33" s="39">
        <v>9049</v>
      </c>
      <c r="AI33" s="198">
        <v>2239.9526499999997</v>
      </c>
      <c r="AJ33" s="39">
        <v>6119</v>
      </c>
      <c r="AK33" s="198">
        <v>1922.576</v>
      </c>
      <c r="AL33" s="39">
        <v>6999</v>
      </c>
      <c r="AM33" s="198">
        <v>1805.8075499999998</v>
      </c>
      <c r="AN33" s="39">
        <v>12500</v>
      </c>
      <c r="AO33" s="198">
        <v>2963.7640000000001</v>
      </c>
    </row>
    <row r="34" spans="1:41" ht="15.75" x14ac:dyDescent="0.25">
      <c r="A34" s="9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39">
        <f>J34+N34+R34+V34+Z34+AD34+AH34+AL34</f>
        <v>6597</v>
      </c>
      <c r="G34" s="198">
        <f>K34+O34+S34+W34+AA34+AE34+AI34+AM34</f>
        <v>143.58308</v>
      </c>
      <c r="H34" s="39">
        <f>L34+P34+T34+X34+AB34+AF34+AJ34+AN34</f>
        <v>1530</v>
      </c>
      <c r="I34" s="198">
        <f>M34+Q34+U34+Y34+AC34+AG34+AK34+AO34</f>
        <v>37.682900000000004</v>
      </c>
      <c r="J34" s="39">
        <v>682</v>
      </c>
      <c r="K34" s="198">
        <v>24.495000000000001</v>
      </c>
      <c r="L34" s="39">
        <v>150</v>
      </c>
      <c r="M34" s="198">
        <v>8.4</v>
      </c>
      <c r="N34" s="39">
        <v>2505</v>
      </c>
      <c r="O34" s="198">
        <v>69.437300000000008</v>
      </c>
      <c r="P34" s="39">
        <v>140</v>
      </c>
      <c r="Q34" s="198">
        <v>3.5244</v>
      </c>
      <c r="R34" s="39">
        <v>1750</v>
      </c>
      <c r="S34" s="198">
        <v>8.0500000000000007</v>
      </c>
      <c r="T34" s="39">
        <v>620</v>
      </c>
      <c r="U34" s="198">
        <v>7.46</v>
      </c>
      <c r="V34" s="39">
        <v>200</v>
      </c>
      <c r="W34" s="198">
        <v>3</v>
      </c>
      <c r="X34" s="39">
        <v>0</v>
      </c>
      <c r="Y34" s="198">
        <v>0</v>
      </c>
      <c r="Z34" s="39">
        <v>90</v>
      </c>
      <c r="AA34" s="198">
        <v>2.2719999999999998</v>
      </c>
      <c r="AB34" s="39">
        <v>180</v>
      </c>
      <c r="AC34" s="198">
        <v>4.9584999999999999</v>
      </c>
      <c r="AD34" s="39">
        <v>120</v>
      </c>
      <c r="AE34" s="198">
        <v>3.1715999999999998</v>
      </c>
      <c r="AF34" s="39">
        <v>0</v>
      </c>
      <c r="AG34" s="198">
        <v>0</v>
      </c>
      <c r="AH34" s="39">
        <v>1210</v>
      </c>
      <c r="AI34" s="198">
        <v>32.117179999999998</v>
      </c>
      <c r="AJ34" s="39">
        <v>0</v>
      </c>
      <c r="AK34" s="198">
        <v>0</v>
      </c>
      <c r="AL34" s="39">
        <v>40</v>
      </c>
      <c r="AM34" s="198">
        <v>1.04</v>
      </c>
      <c r="AN34" s="39">
        <v>440</v>
      </c>
      <c r="AO34" s="198">
        <v>13.34</v>
      </c>
    </row>
    <row r="35" spans="1:41" ht="15.75" x14ac:dyDescent="0.25">
      <c r="A35" s="9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39">
        <f>J35+N35+R35+V35+Z35+AD35+AH35+AL35</f>
        <v>176544</v>
      </c>
      <c r="G35" s="198">
        <f>K35+O35+S35+W35+AA35+AE35+AI35+AM35</f>
        <v>1658.4338299999999</v>
      </c>
      <c r="H35" s="39">
        <f>L35+P35+T35+X35+AB35+AF35+AJ35+AN35</f>
        <v>64509</v>
      </c>
      <c r="I35" s="198">
        <f>M35+Q35+U35+Y35+AC35+AG35+AK35+AO35</f>
        <v>598.31299999999987</v>
      </c>
      <c r="J35" s="39">
        <v>10851</v>
      </c>
      <c r="K35" s="198">
        <v>103.63771</v>
      </c>
      <c r="L35" s="39">
        <v>5794</v>
      </c>
      <c r="M35" s="198">
        <v>31.917000000000002</v>
      </c>
      <c r="N35" s="39">
        <v>46290</v>
      </c>
      <c r="O35" s="198">
        <v>436.61639999999994</v>
      </c>
      <c r="P35" s="39">
        <v>5830</v>
      </c>
      <c r="Q35" s="198">
        <v>62.961300000000001</v>
      </c>
      <c r="R35" s="39">
        <v>26975</v>
      </c>
      <c r="S35" s="198">
        <v>262.19956000000002</v>
      </c>
      <c r="T35" s="39">
        <v>5750</v>
      </c>
      <c r="U35" s="198">
        <v>66.724399999999989</v>
      </c>
      <c r="V35" s="39">
        <v>15375</v>
      </c>
      <c r="W35" s="198">
        <v>135.65700000000001</v>
      </c>
      <c r="X35" s="39">
        <v>3350</v>
      </c>
      <c r="Y35" s="198">
        <v>32.912199999999999</v>
      </c>
      <c r="Z35" s="39">
        <v>9436</v>
      </c>
      <c r="AA35" s="198">
        <v>81.215090000000004</v>
      </c>
      <c r="AB35" s="39">
        <v>3100</v>
      </c>
      <c r="AC35" s="198">
        <v>29.175000000000001</v>
      </c>
      <c r="AD35" s="39">
        <v>8262</v>
      </c>
      <c r="AE35" s="198">
        <v>66.923169999999999</v>
      </c>
      <c r="AF35" s="39">
        <v>1550</v>
      </c>
      <c r="AG35" s="198">
        <v>15.166600000000001</v>
      </c>
      <c r="AH35" s="39">
        <v>27163</v>
      </c>
      <c r="AI35" s="198">
        <v>249.17972</v>
      </c>
      <c r="AJ35" s="39">
        <v>14900</v>
      </c>
      <c r="AK35" s="198">
        <v>145.47120000000001</v>
      </c>
      <c r="AL35" s="39">
        <v>32192</v>
      </c>
      <c r="AM35" s="198">
        <v>323.00518</v>
      </c>
      <c r="AN35" s="39">
        <v>24235</v>
      </c>
      <c r="AO35" s="198">
        <v>213.9853</v>
      </c>
    </row>
    <row r="36" spans="1:41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39">
        <f>J36+N36+R36+V36+Z36+AD36+AH36+AL36</f>
        <v>767</v>
      </c>
      <c r="G36" s="198">
        <f>K36+O36+S36+W36+AA36+AE36+AI36+AM36</f>
        <v>319.54660000000007</v>
      </c>
      <c r="H36" s="39">
        <f>L36+P36+T36+X36+AB36+AF36+AJ36+AN36</f>
        <v>45</v>
      </c>
      <c r="I36" s="198">
        <f>M36+Q36+U36+Y36+AC36+AG36+AK36+AO36</f>
        <v>16.3293</v>
      </c>
      <c r="J36" s="39">
        <v>170</v>
      </c>
      <c r="K36" s="198">
        <v>70.825399999999988</v>
      </c>
      <c r="L36" s="39">
        <v>5</v>
      </c>
      <c r="M36" s="198">
        <v>2.0831</v>
      </c>
      <c r="N36" s="39">
        <v>412</v>
      </c>
      <c r="O36" s="198">
        <v>171.6465</v>
      </c>
      <c r="P36" s="39">
        <v>20</v>
      </c>
      <c r="Q36" s="198">
        <v>7.2462</v>
      </c>
      <c r="R36" s="39">
        <v>75</v>
      </c>
      <c r="S36" s="198">
        <v>31.246500000000001</v>
      </c>
      <c r="T36" s="39">
        <v>10</v>
      </c>
      <c r="U36" s="198">
        <v>3</v>
      </c>
      <c r="V36" s="39">
        <v>40</v>
      </c>
      <c r="W36" s="198">
        <v>16.6648</v>
      </c>
      <c r="X36" s="39">
        <v>10</v>
      </c>
      <c r="Y36" s="198">
        <v>4</v>
      </c>
      <c r="Z36" s="39">
        <v>0</v>
      </c>
      <c r="AA36" s="198">
        <v>0</v>
      </c>
      <c r="AB36" s="39">
        <v>0</v>
      </c>
      <c r="AC36" s="198">
        <v>0</v>
      </c>
      <c r="AD36" s="39">
        <v>32</v>
      </c>
      <c r="AE36" s="198">
        <v>13.33184</v>
      </c>
      <c r="AF36" s="39">
        <v>0</v>
      </c>
      <c r="AG36" s="198">
        <v>0</v>
      </c>
      <c r="AH36" s="39">
        <v>0</v>
      </c>
      <c r="AI36" s="198">
        <v>0</v>
      </c>
      <c r="AJ36" s="39">
        <v>0</v>
      </c>
      <c r="AK36" s="198">
        <v>0</v>
      </c>
      <c r="AL36" s="39">
        <v>38</v>
      </c>
      <c r="AM36" s="198">
        <v>15.83156</v>
      </c>
      <c r="AN36" s="39">
        <v>0</v>
      </c>
      <c r="AO36" s="198">
        <v>0</v>
      </c>
    </row>
    <row r="37" spans="1:41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39">
        <f>J37+N37+R37+V37+Z37+AD37+AH37+AL37</f>
        <v>382</v>
      </c>
      <c r="G37" s="198">
        <f>K37+O37+S37+W37+AA37+AE37+AI37+AM37</f>
        <v>125.7038</v>
      </c>
      <c r="H37" s="39">
        <f>L37+P37+T37+X37+AB37+AF37+AJ37+AN37</f>
        <v>212</v>
      </c>
      <c r="I37" s="198">
        <f>M37+Q37+U37+Y37+AC37+AG37+AK37+AO37</f>
        <v>63.503399999999999</v>
      </c>
      <c r="J37" s="39">
        <v>45</v>
      </c>
      <c r="K37" s="198">
        <v>7.65</v>
      </c>
      <c r="L37" s="39">
        <v>10</v>
      </c>
      <c r="M37" s="198">
        <v>4.5</v>
      </c>
      <c r="N37" s="39">
        <v>0</v>
      </c>
      <c r="O37" s="198">
        <v>0</v>
      </c>
      <c r="P37" s="39">
        <v>0</v>
      </c>
      <c r="Q37" s="198">
        <v>0</v>
      </c>
      <c r="R37" s="39">
        <v>50</v>
      </c>
      <c r="S37" s="198">
        <v>20.831</v>
      </c>
      <c r="T37" s="39">
        <v>20</v>
      </c>
      <c r="U37" s="198">
        <v>2</v>
      </c>
      <c r="V37" s="39">
        <v>0</v>
      </c>
      <c r="W37" s="198">
        <v>0</v>
      </c>
      <c r="X37" s="39">
        <v>0</v>
      </c>
      <c r="Y37" s="198">
        <v>0</v>
      </c>
      <c r="Z37" s="39">
        <v>0</v>
      </c>
      <c r="AA37" s="198">
        <v>0</v>
      </c>
      <c r="AB37" s="39">
        <v>20</v>
      </c>
      <c r="AC37" s="198">
        <v>8.3263999999999996</v>
      </c>
      <c r="AD37" s="39">
        <v>0</v>
      </c>
      <c r="AE37" s="198">
        <v>0</v>
      </c>
      <c r="AF37" s="39">
        <v>0</v>
      </c>
      <c r="AG37" s="198">
        <v>0</v>
      </c>
      <c r="AH37" s="39">
        <v>0</v>
      </c>
      <c r="AI37" s="198">
        <v>0</v>
      </c>
      <c r="AJ37" s="39">
        <v>0</v>
      </c>
      <c r="AK37" s="198">
        <v>0</v>
      </c>
      <c r="AL37" s="39">
        <v>287</v>
      </c>
      <c r="AM37" s="198">
        <v>97.222800000000007</v>
      </c>
      <c r="AN37" s="39">
        <v>162</v>
      </c>
      <c r="AO37" s="198">
        <v>48.677</v>
      </c>
    </row>
    <row r="38" spans="1:41" ht="15.75" x14ac:dyDescent="0.25">
      <c r="A38" s="9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39">
        <f>J38+N38+R38+V38+Z38+AD38+AH38+AL38</f>
        <v>21549</v>
      </c>
      <c r="G38" s="198">
        <f>K38+O38+S38+W38+AA38+AE38+AI38+AM38</f>
        <v>622.82596000000001</v>
      </c>
      <c r="H38" s="39">
        <f>L38+P38+T38+X38+AB38+AF38+AJ38+AN38</f>
        <v>2164</v>
      </c>
      <c r="I38" s="198">
        <f>M38+Q38+U38+Y38+AC38+AG38+AK38+AO38</f>
        <v>78.965319999999991</v>
      </c>
      <c r="J38" s="39">
        <v>1810</v>
      </c>
      <c r="K38" s="198">
        <v>50.559959999999997</v>
      </c>
      <c r="L38" s="39">
        <v>635</v>
      </c>
      <c r="M38" s="198">
        <v>6.2306999999999997</v>
      </c>
      <c r="N38" s="39">
        <v>3548</v>
      </c>
      <c r="O38" s="198">
        <v>175.07875000000001</v>
      </c>
      <c r="P38" s="39">
        <v>250</v>
      </c>
      <c r="Q38" s="198">
        <v>7.08</v>
      </c>
      <c r="R38" s="39">
        <v>4292</v>
      </c>
      <c r="S38" s="198">
        <v>135.18799999999999</v>
      </c>
      <c r="T38" s="39">
        <v>123</v>
      </c>
      <c r="U38" s="198">
        <v>10.18</v>
      </c>
      <c r="V38" s="39">
        <v>946</v>
      </c>
      <c r="W38" s="198">
        <v>47.26</v>
      </c>
      <c r="X38" s="39">
        <v>95</v>
      </c>
      <c r="Y38" s="198">
        <v>4.5253300000000003</v>
      </c>
      <c r="Z38" s="39">
        <v>136</v>
      </c>
      <c r="AA38" s="198">
        <v>3.0459999999999998</v>
      </c>
      <c r="AB38" s="39">
        <v>70</v>
      </c>
      <c r="AC38" s="198">
        <v>1.7797000000000001</v>
      </c>
      <c r="AD38" s="39">
        <v>100</v>
      </c>
      <c r="AE38" s="198">
        <v>4.3710000000000004</v>
      </c>
      <c r="AF38" s="39">
        <v>0</v>
      </c>
      <c r="AG38" s="198">
        <v>0</v>
      </c>
      <c r="AH38" s="39">
        <v>187</v>
      </c>
      <c r="AI38" s="198">
        <v>3.8620000000000001</v>
      </c>
      <c r="AJ38" s="39">
        <v>370</v>
      </c>
      <c r="AK38" s="198">
        <v>20.22</v>
      </c>
      <c r="AL38" s="39">
        <v>10530</v>
      </c>
      <c r="AM38" s="198">
        <v>203.46025</v>
      </c>
      <c r="AN38" s="39">
        <v>621</v>
      </c>
      <c r="AO38" s="198">
        <v>28.949590000000001</v>
      </c>
    </row>
    <row r="39" spans="1:41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39">
        <f>J39+N39+R39+V39+Z39+AD39+AH39+AL39</f>
        <v>4233</v>
      </c>
      <c r="G39" s="198">
        <f>K39+O39+S39+W39+AA39+AE39+AI39+AM39</f>
        <v>381.86763999999994</v>
      </c>
      <c r="H39" s="39">
        <f>L39+P39+T39+X39+AB39+AF39+AJ39+AN39</f>
        <v>2535</v>
      </c>
      <c r="I39" s="198">
        <f>M39+Q39+U39+Y39+AC39+AG39+AK39+AO39</f>
        <v>154.96625</v>
      </c>
      <c r="J39" s="39">
        <v>300</v>
      </c>
      <c r="K39" s="198">
        <v>0.29052</v>
      </c>
      <c r="L39" s="39">
        <v>70</v>
      </c>
      <c r="M39" s="198">
        <v>7.41</v>
      </c>
      <c r="N39" s="39">
        <v>213</v>
      </c>
      <c r="O39" s="198">
        <v>14.653</v>
      </c>
      <c r="P39" s="39">
        <v>400</v>
      </c>
      <c r="Q39" s="198">
        <v>33.58</v>
      </c>
      <c r="R39" s="39">
        <v>2472</v>
      </c>
      <c r="S39" s="198">
        <v>263.3725</v>
      </c>
      <c r="T39" s="39">
        <v>1352</v>
      </c>
      <c r="U39" s="198">
        <v>57.429600000000001</v>
      </c>
      <c r="V39" s="39">
        <v>174</v>
      </c>
      <c r="W39" s="198">
        <v>30.672999999999998</v>
      </c>
      <c r="X39" s="39">
        <v>138</v>
      </c>
      <c r="Y39" s="198">
        <v>9.2170000000000005</v>
      </c>
      <c r="Z39" s="39">
        <v>223</v>
      </c>
      <c r="AA39" s="198">
        <v>25.736000000000001</v>
      </c>
      <c r="AB39" s="39">
        <v>130</v>
      </c>
      <c r="AC39" s="198">
        <v>15.64</v>
      </c>
      <c r="AD39" s="39">
        <v>0</v>
      </c>
      <c r="AE39" s="198">
        <v>0</v>
      </c>
      <c r="AF39" s="39">
        <v>0</v>
      </c>
      <c r="AG39" s="198">
        <v>0</v>
      </c>
      <c r="AH39" s="39">
        <v>14</v>
      </c>
      <c r="AI39" s="198">
        <v>0.7</v>
      </c>
      <c r="AJ39" s="39">
        <v>110</v>
      </c>
      <c r="AK39" s="198">
        <v>13.134</v>
      </c>
      <c r="AL39" s="39">
        <v>837</v>
      </c>
      <c r="AM39" s="198">
        <v>46.442620000000005</v>
      </c>
      <c r="AN39" s="39">
        <v>335</v>
      </c>
      <c r="AO39" s="198">
        <v>18.55565</v>
      </c>
    </row>
    <row r="40" spans="1:41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39">
        <f>J40+N40+R40+V40+Z40+AD40+AH40+AL40</f>
        <v>91361</v>
      </c>
      <c r="G40" s="198">
        <f>K40+O40+S40+W40+AA40+AE40+AI40+AM40</f>
        <v>99.824290000000005</v>
      </c>
      <c r="H40" s="39">
        <f>L40+P40+T40+X40+AB40+AF40+AJ40+AN40</f>
        <v>17240</v>
      </c>
      <c r="I40" s="198">
        <f>M40+Q40+U40+Y40+AC40+AG40+AK40+AO40</f>
        <v>41.420400000000008</v>
      </c>
      <c r="J40" s="39">
        <v>6720</v>
      </c>
      <c r="K40" s="198">
        <v>8.0313999999999997</v>
      </c>
      <c r="L40" s="39">
        <v>2630</v>
      </c>
      <c r="M40" s="198">
        <v>11.242000000000001</v>
      </c>
      <c r="N40" s="39">
        <v>38250</v>
      </c>
      <c r="O40" s="198">
        <v>39.048999999999999</v>
      </c>
      <c r="P40" s="39">
        <v>2550</v>
      </c>
      <c r="Q40" s="198">
        <v>3.0908000000000002</v>
      </c>
      <c r="R40" s="39">
        <v>17394</v>
      </c>
      <c r="S40" s="198">
        <v>23.773199999999999</v>
      </c>
      <c r="T40" s="39">
        <v>1565</v>
      </c>
      <c r="U40" s="198">
        <v>13.6416</v>
      </c>
      <c r="V40" s="39">
        <v>11544</v>
      </c>
      <c r="W40" s="198">
        <v>12.42</v>
      </c>
      <c r="X40" s="39">
        <v>3300</v>
      </c>
      <c r="Y40" s="198">
        <v>3.43</v>
      </c>
      <c r="Z40" s="39">
        <v>4760</v>
      </c>
      <c r="AA40" s="198">
        <v>5.0975000000000001</v>
      </c>
      <c r="AB40" s="39">
        <v>5250</v>
      </c>
      <c r="AC40" s="198">
        <v>5.2619999999999996</v>
      </c>
      <c r="AD40" s="39">
        <v>3743</v>
      </c>
      <c r="AE40" s="198">
        <v>2.6185900000000002</v>
      </c>
      <c r="AF40" s="39">
        <v>15</v>
      </c>
      <c r="AG40" s="198">
        <v>2.4E-2</v>
      </c>
      <c r="AH40" s="39">
        <v>6950</v>
      </c>
      <c r="AI40" s="198">
        <v>6.9290000000000003</v>
      </c>
      <c r="AJ40" s="39">
        <v>630</v>
      </c>
      <c r="AK40" s="198">
        <v>3.5419999999999998</v>
      </c>
      <c r="AL40" s="39">
        <v>2000</v>
      </c>
      <c r="AM40" s="198">
        <v>1.9056</v>
      </c>
      <c r="AN40" s="39">
        <v>1300</v>
      </c>
      <c r="AO40" s="198">
        <v>1.1879999999999999</v>
      </c>
    </row>
    <row r="41" spans="1:41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39">
        <f>J41+N41+R41+V41+Z41+AD41+AH41+AL41</f>
        <v>0</v>
      </c>
      <c r="G41" s="198">
        <f>K41+O41+S41+W41+AA41+AE41+AI41+AM41</f>
        <v>0</v>
      </c>
      <c r="H41" s="39">
        <f>L41+P41+T41+X41+AB41+AF41+AJ41+AN41</f>
        <v>300</v>
      </c>
      <c r="I41" s="198">
        <f>M41+Q41+U41+Y41+AC41+AG41+AK41+AO41</f>
        <v>1.415</v>
      </c>
      <c r="J41" s="39">
        <v>0</v>
      </c>
      <c r="K41" s="198">
        <v>0</v>
      </c>
      <c r="L41" s="39">
        <v>100</v>
      </c>
      <c r="M41" s="198">
        <v>6.5000000000000002E-2</v>
      </c>
      <c r="N41" s="39">
        <v>0</v>
      </c>
      <c r="O41" s="198">
        <v>0</v>
      </c>
      <c r="P41" s="39">
        <v>0</v>
      </c>
      <c r="Q41" s="198">
        <v>0</v>
      </c>
      <c r="R41" s="39">
        <v>0</v>
      </c>
      <c r="S41" s="198">
        <v>0</v>
      </c>
      <c r="T41" s="39">
        <v>0</v>
      </c>
      <c r="U41" s="198">
        <v>0</v>
      </c>
      <c r="V41" s="39">
        <v>0</v>
      </c>
      <c r="W41" s="198">
        <v>0</v>
      </c>
      <c r="X41" s="39">
        <v>0</v>
      </c>
      <c r="Y41" s="198">
        <v>0</v>
      </c>
      <c r="Z41" s="39">
        <v>0</v>
      </c>
      <c r="AA41" s="198">
        <v>0</v>
      </c>
      <c r="AB41" s="39">
        <v>100</v>
      </c>
      <c r="AC41" s="198">
        <v>0.15</v>
      </c>
      <c r="AD41" s="39">
        <v>0</v>
      </c>
      <c r="AE41" s="198">
        <v>0</v>
      </c>
      <c r="AF41" s="39">
        <v>0</v>
      </c>
      <c r="AG41" s="198">
        <v>0</v>
      </c>
      <c r="AH41" s="39">
        <v>0</v>
      </c>
      <c r="AI41" s="198">
        <v>0</v>
      </c>
      <c r="AJ41" s="39">
        <v>0</v>
      </c>
      <c r="AK41" s="198">
        <v>0</v>
      </c>
      <c r="AL41" s="39">
        <v>0</v>
      </c>
      <c r="AM41" s="198">
        <v>0</v>
      </c>
      <c r="AN41" s="39">
        <v>100</v>
      </c>
      <c r="AO41" s="198">
        <v>1.2</v>
      </c>
    </row>
    <row r="42" spans="1:41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39">
        <f>J42+N42+R42+V42+Z42+AD42+AH42+AL42</f>
        <v>540</v>
      </c>
      <c r="G42" s="198">
        <f>K42+O42+S42+W42+AA42+AE42+AI42+AM42</f>
        <v>8.8695699999999995</v>
      </c>
      <c r="H42" s="39">
        <f>L42+P42+T42+X42+AB42+AF42+AJ42+AN42</f>
        <v>2990</v>
      </c>
      <c r="I42" s="198">
        <f>M42+Q42+U42+Y42+AC42+AG42+AK42+AO42</f>
        <v>7.831999999999999</v>
      </c>
      <c r="J42" s="39">
        <v>0</v>
      </c>
      <c r="K42" s="198">
        <v>0</v>
      </c>
      <c r="L42" s="39">
        <v>0</v>
      </c>
      <c r="M42" s="198">
        <v>0</v>
      </c>
      <c r="N42" s="39">
        <v>0</v>
      </c>
      <c r="O42" s="198">
        <v>0</v>
      </c>
      <c r="P42" s="39">
        <v>0</v>
      </c>
      <c r="Q42" s="198">
        <v>0</v>
      </c>
      <c r="R42" s="39">
        <v>0</v>
      </c>
      <c r="S42" s="198">
        <v>0</v>
      </c>
      <c r="T42" s="39">
        <v>200</v>
      </c>
      <c r="U42" s="198">
        <v>0.6</v>
      </c>
      <c r="V42" s="39">
        <v>240</v>
      </c>
      <c r="W42" s="198">
        <v>0.72</v>
      </c>
      <c r="X42" s="39">
        <v>80</v>
      </c>
      <c r="Y42" s="198">
        <v>0.24</v>
      </c>
      <c r="Z42" s="39">
        <v>0</v>
      </c>
      <c r="AA42" s="198">
        <v>0</v>
      </c>
      <c r="AB42" s="39">
        <v>50</v>
      </c>
      <c r="AC42" s="198">
        <v>0.1</v>
      </c>
      <c r="AD42" s="39">
        <v>0</v>
      </c>
      <c r="AE42" s="198">
        <v>0</v>
      </c>
      <c r="AF42" s="39">
        <v>1800</v>
      </c>
      <c r="AG42" s="198">
        <v>4.3719999999999999</v>
      </c>
      <c r="AH42" s="39">
        <v>300</v>
      </c>
      <c r="AI42" s="198">
        <v>8.1495699999999989</v>
      </c>
      <c r="AJ42" s="39">
        <v>100</v>
      </c>
      <c r="AK42" s="198">
        <v>1</v>
      </c>
      <c r="AL42" s="39">
        <v>0</v>
      </c>
      <c r="AM42" s="198">
        <v>0</v>
      </c>
      <c r="AN42" s="39">
        <v>760</v>
      </c>
      <c r="AO42" s="198">
        <v>1.52</v>
      </c>
    </row>
    <row r="43" spans="1:41" s="38" customFormat="1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39">
        <f>J43+N43+R43+V43+Z43+AD43+AH43+AL43</f>
        <v>2040</v>
      </c>
      <c r="G43" s="198">
        <f>K43+O43+S43+W43+AA43+AE43+AI43+AM43</f>
        <v>11.5169</v>
      </c>
      <c r="H43" s="39">
        <f>L43+P43+T43+X43+AB43+AF43+AJ43+AN43</f>
        <v>1060</v>
      </c>
      <c r="I43" s="198">
        <f>M43+Q43+U43+Y43+AC43+AG43+AK43+AO43</f>
        <v>28.699000000000002</v>
      </c>
      <c r="J43" s="39">
        <v>0</v>
      </c>
      <c r="K43" s="198">
        <v>0</v>
      </c>
      <c r="L43" s="39">
        <v>650</v>
      </c>
      <c r="M43" s="198">
        <v>7.1</v>
      </c>
      <c r="N43" s="39">
        <v>0</v>
      </c>
      <c r="O43" s="198">
        <v>0</v>
      </c>
      <c r="P43" s="39">
        <v>10</v>
      </c>
      <c r="Q43" s="198">
        <v>0.36</v>
      </c>
      <c r="R43" s="39">
        <v>0</v>
      </c>
      <c r="S43" s="198">
        <v>0</v>
      </c>
      <c r="T43" s="39">
        <v>200</v>
      </c>
      <c r="U43" s="198">
        <v>20</v>
      </c>
      <c r="V43" s="39">
        <v>40</v>
      </c>
      <c r="W43" s="198">
        <v>2.72</v>
      </c>
      <c r="X43" s="39">
        <v>0</v>
      </c>
      <c r="Y43" s="198">
        <v>0</v>
      </c>
      <c r="Z43" s="39">
        <v>310</v>
      </c>
      <c r="AA43" s="198">
        <v>1.3608999999999998</v>
      </c>
      <c r="AB43" s="39">
        <v>200</v>
      </c>
      <c r="AC43" s="198">
        <v>1.2390000000000001</v>
      </c>
      <c r="AD43" s="39">
        <v>0</v>
      </c>
      <c r="AE43" s="198">
        <v>0</v>
      </c>
      <c r="AF43" s="39">
        <v>0</v>
      </c>
      <c r="AG43" s="198">
        <v>0</v>
      </c>
      <c r="AH43" s="39">
        <v>1690</v>
      </c>
      <c r="AI43" s="198">
        <v>7.4359999999999999</v>
      </c>
      <c r="AJ43" s="39">
        <v>0</v>
      </c>
      <c r="AK43" s="198">
        <v>0</v>
      </c>
      <c r="AL43" s="39">
        <v>0</v>
      </c>
      <c r="AM43" s="198">
        <v>0</v>
      </c>
      <c r="AN43" s="39">
        <v>0</v>
      </c>
      <c r="AO43" s="198">
        <v>0</v>
      </c>
    </row>
    <row r="44" spans="1:41" s="38" customFormat="1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39">
        <f>J44+N44+R44+V44+Z44+AD44+AH44+AL44</f>
        <v>50</v>
      </c>
      <c r="G44" s="198">
        <f>K44+O44+S44+W44+AA44+AE44+AI44+AM44</f>
        <v>5</v>
      </c>
      <c r="H44" s="39">
        <f>L44+P44+T44+X44+AB44+AF44+AJ44+AN44</f>
        <v>130</v>
      </c>
      <c r="I44" s="198">
        <f>M44+Q44+U44+Y44+AC44+AG44+AK44+AO44</f>
        <v>3.165</v>
      </c>
      <c r="J44" s="39">
        <v>0</v>
      </c>
      <c r="K44" s="198">
        <v>0</v>
      </c>
      <c r="L44" s="39">
        <v>0</v>
      </c>
      <c r="M44" s="198">
        <v>0</v>
      </c>
      <c r="N44" s="39">
        <v>0</v>
      </c>
      <c r="O44" s="198">
        <v>0</v>
      </c>
      <c r="P44" s="39">
        <v>10</v>
      </c>
      <c r="Q44" s="198">
        <v>0.36</v>
      </c>
      <c r="R44" s="39">
        <v>50</v>
      </c>
      <c r="S44" s="198">
        <v>5</v>
      </c>
      <c r="T44" s="39">
        <v>20</v>
      </c>
      <c r="U44" s="198">
        <v>2</v>
      </c>
      <c r="V44" s="39">
        <v>0</v>
      </c>
      <c r="W44" s="198">
        <v>0</v>
      </c>
      <c r="X44" s="39">
        <v>0</v>
      </c>
      <c r="Y44" s="198">
        <v>0</v>
      </c>
      <c r="Z44" s="39">
        <v>0</v>
      </c>
      <c r="AA44" s="198">
        <v>0</v>
      </c>
      <c r="AB44" s="39">
        <v>100</v>
      </c>
      <c r="AC44" s="198">
        <v>0.80500000000000005</v>
      </c>
      <c r="AD44" s="39">
        <v>0</v>
      </c>
      <c r="AE44" s="198">
        <v>0</v>
      </c>
      <c r="AF44" s="39">
        <v>0</v>
      </c>
      <c r="AG44" s="198">
        <v>0</v>
      </c>
      <c r="AH44" s="39">
        <v>0</v>
      </c>
      <c r="AI44" s="198">
        <v>0</v>
      </c>
      <c r="AJ44" s="39">
        <v>0</v>
      </c>
      <c r="AK44" s="198">
        <v>0</v>
      </c>
      <c r="AL44" s="39">
        <v>0</v>
      </c>
      <c r="AM44" s="198">
        <v>0</v>
      </c>
      <c r="AN44" s="39">
        <v>0</v>
      </c>
      <c r="AO44" s="198">
        <v>0</v>
      </c>
    </row>
    <row r="45" spans="1:41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39">
        <f>J45+N45+R45+V45+Z45+AD45+AH45+AL45</f>
        <v>0</v>
      </c>
      <c r="G45" s="198">
        <f>K45+O45+S45+W45+AA45+AE45+AI45+AM45</f>
        <v>0</v>
      </c>
      <c r="H45" s="39">
        <f>L45+P45+T45+X45+AB45+AF45+AJ45+AN45</f>
        <v>750</v>
      </c>
      <c r="I45" s="198">
        <f>M45+Q45+U45+Y45+AC45+AG45+AK45+AO45</f>
        <v>178.67000000000002</v>
      </c>
      <c r="J45" s="39">
        <v>0</v>
      </c>
      <c r="K45" s="198">
        <v>0</v>
      </c>
      <c r="L45" s="39">
        <v>155</v>
      </c>
      <c r="M45" s="198">
        <v>20.774999999999999</v>
      </c>
      <c r="N45" s="39">
        <v>0</v>
      </c>
      <c r="O45" s="198">
        <v>0</v>
      </c>
      <c r="P45" s="39">
        <v>0</v>
      </c>
      <c r="Q45" s="198">
        <v>0</v>
      </c>
      <c r="R45" s="39">
        <v>0</v>
      </c>
      <c r="S45" s="198">
        <v>0</v>
      </c>
      <c r="T45" s="39">
        <v>75</v>
      </c>
      <c r="U45" s="198">
        <v>28.875</v>
      </c>
      <c r="V45" s="39">
        <v>0</v>
      </c>
      <c r="W45" s="198">
        <v>0</v>
      </c>
      <c r="X45" s="39">
        <v>0</v>
      </c>
      <c r="Y45" s="198">
        <v>0</v>
      </c>
      <c r="Z45" s="39">
        <v>0</v>
      </c>
      <c r="AA45" s="198">
        <v>0</v>
      </c>
      <c r="AB45" s="39">
        <v>20</v>
      </c>
      <c r="AC45" s="198">
        <v>4.0199999999999996</v>
      </c>
      <c r="AD45" s="39">
        <v>0</v>
      </c>
      <c r="AE45" s="198">
        <v>0</v>
      </c>
      <c r="AF45" s="39">
        <v>0</v>
      </c>
      <c r="AG45" s="198">
        <v>0</v>
      </c>
      <c r="AH45" s="39">
        <v>0</v>
      </c>
      <c r="AI45" s="198">
        <v>0</v>
      </c>
      <c r="AJ45" s="39">
        <v>0</v>
      </c>
      <c r="AK45" s="198">
        <v>0</v>
      </c>
      <c r="AL45" s="39">
        <v>0</v>
      </c>
      <c r="AM45" s="198">
        <v>0</v>
      </c>
      <c r="AN45" s="39">
        <v>500</v>
      </c>
      <c r="AO45" s="198">
        <v>125</v>
      </c>
    </row>
    <row r="46" spans="1:41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39">
        <f>J46+N46+R46+V46+Z46+AD46+AH46+AL46</f>
        <v>618</v>
      </c>
      <c r="G46" s="198">
        <f>K46+O46+S46+W46+AA46+AE46+AI46+AM46</f>
        <v>178.9923</v>
      </c>
      <c r="H46" s="39">
        <f>L46+P46+T46+X46+AB46+AF46+AJ46+AN46</f>
        <v>2120</v>
      </c>
      <c r="I46" s="198">
        <f>M46+Q46+U46+Y46+AC46+AG46+AK46+AO46</f>
        <v>658.55680000000007</v>
      </c>
      <c r="J46" s="39">
        <v>175</v>
      </c>
      <c r="K46" s="198">
        <v>36.028300000000002</v>
      </c>
      <c r="L46" s="39">
        <v>10</v>
      </c>
      <c r="M46" s="198">
        <v>10.293799999999999</v>
      </c>
      <c r="N46" s="39">
        <v>275</v>
      </c>
      <c r="O46" s="198">
        <v>82.557000000000002</v>
      </c>
      <c r="P46" s="39">
        <v>800</v>
      </c>
      <c r="Q46" s="198">
        <v>85.6</v>
      </c>
      <c r="R46" s="39">
        <v>0</v>
      </c>
      <c r="S46" s="198">
        <v>0</v>
      </c>
      <c r="T46" s="39">
        <v>200</v>
      </c>
      <c r="U46" s="198">
        <v>25</v>
      </c>
      <c r="V46" s="39">
        <v>0</v>
      </c>
      <c r="W46" s="198">
        <v>0</v>
      </c>
      <c r="X46" s="39">
        <v>0</v>
      </c>
      <c r="Y46" s="198">
        <v>0</v>
      </c>
      <c r="Z46" s="39">
        <v>158</v>
      </c>
      <c r="AA46" s="198">
        <v>55.406999999999996</v>
      </c>
      <c r="AB46" s="39">
        <v>50</v>
      </c>
      <c r="AC46" s="198">
        <v>10.292999999999999</v>
      </c>
      <c r="AD46" s="39">
        <v>0</v>
      </c>
      <c r="AE46" s="198">
        <v>0</v>
      </c>
      <c r="AF46" s="39">
        <v>0</v>
      </c>
      <c r="AG46" s="198">
        <v>0</v>
      </c>
      <c r="AH46" s="39">
        <v>0</v>
      </c>
      <c r="AI46" s="198">
        <v>0</v>
      </c>
      <c r="AJ46" s="39">
        <v>0</v>
      </c>
      <c r="AK46" s="198">
        <v>0</v>
      </c>
      <c r="AL46" s="39">
        <v>10</v>
      </c>
      <c r="AM46" s="198">
        <v>5</v>
      </c>
      <c r="AN46" s="39">
        <v>1060</v>
      </c>
      <c r="AO46" s="198">
        <v>527.37</v>
      </c>
    </row>
    <row r="47" spans="1:41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39">
        <f>J47+N47+R47+V47+Z47+AD47+AH47+AL47</f>
        <v>1440</v>
      </c>
      <c r="G47" s="198">
        <f>K47+O47+S47+W47+AA47+AE47+AI47+AM47</f>
        <v>753.98900000000003</v>
      </c>
      <c r="H47" s="39">
        <f>L47+P47+T47+X47+AB47+AF47+AJ47+AN47</f>
        <v>1284</v>
      </c>
      <c r="I47" s="198">
        <f>M47+Q47+U47+Y47+AC47+AG47+AK47+AO47</f>
        <v>395.91139999999996</v>
      </c>
      <c r="J47" s="39">
        <v>0</v>
      </c>
      <c r="K47" s="198">
        <v>0</v>
      </c>
      <c r="L47" s="39">
        <v>0</v>
      </c>
      <c r="M47" s="198">
        <v>0</v>
      </c>
      <c r="N47" s="39">
        <v>670</v>
      </c>
      <c r="O47" s="198">
        <v>316.25</v>
      </c>
      <c r="P47" s="39">
        <v>560</v>
      </c>
      <c r="Q47" s="198">
        <v>134</v>
      </c>
      <c r="R47" s="39">
        <v>200</v>
      </c>
      <c r="S47" s="198">
        <v>70.38</v>
      </c>
      <c r="T47" s="39">
        <v>200</v>
      </c>
      <c r="U47" s="198">
        <v>35</v>
      </c>
      <c r="V47" s="39">
        <v>0</v>
      </c>
      <c r="W47" s="198">
        <v>0</v>
      </c>
      <c r="X47" s="39">
        <v>0</v>
      </c>
      <c r="Y47" s="198">
        <v>0</v>
      </c>
      <c r="Z47" s="39">
        <v>0</v>
      </c>
      <c r="AA47" s="198">
        <v>0</v>
      </c>
      <c r="AB47" s="39">
        <v>50</v>
      </c>
      <c r="AC47" s="198">
        <v>2.5</v>
      </c>
      <c r="AD47" s="39">
        <v>0</v>
      </c>
      <c r="AE47" s="198">
        <v>0</v>
      </c>
      <c r="AF47" s="39">
        <v>0</v>
      </c>
      <c r="AG47" s="198">
        <v>0</v>
      </c>
      <c r="AH47" s="39">
        <v>570</v>
      </c>
      <c r="AI47" s="198">
        <v>367.35899999999998</v>
      </c>
      <c r="AJ47" s="39">
        <v>394</v>
      </c>
      <c r="AK47" s="198">
        <v>182.32139999999998</v>
      </c>
      <c r="AL47" s="39">
        <v>0</v>
      </c>
      <c r="AM47" s="198">
        <v>0</v>
      </c>
      <c r="AN47" s="39">
        <v>80</v>
      </c>
      <c r="AO47" s="198">
        <v>42.09</v>
      </c>
    </row>
    <row r="48" spans="1:41" ht="15.75" x14ac:dyDescent="0.25">
      <c r="A48" s="9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39">
        <f>J48+N48+R48+V48+Z48+AD48+AH48+AL48</f>
        <v>11469</v>
      </c>
      <c r="G48" s="198">
        <f>K48+O48+S48+W48+AA48+AE48+AI48+AM48</f>
        <v>883.46199999999999</v>
      </c>
      <c r="H48" s="39">
        <f>L48+P48+T48+X48+AB48+AF48+AJ48+AN48</f>
        <v>7232</v>
      </c>
      <c r="I48" s="198">
        <f>M48+Q48+U48+Y48+AC48+AG48+AK48+AO48</f>
        <v>1210.2150000000001</v>
      </c>
      <c r="J48" s="39">
        <v>143</v>
      </c>
      <c r="K48" s="198">
        <v>16.600000000000001</v>
      </c>
      <c r="L48" s="39">
        <v>65</v>
      </c>
      <c r="M48" s="198">
        <v>43.4</v>
      </c>
      <c r="N48" s="39">
        <v>0</v>
      </c>
      <c r="O48" s="198">
        <v>0</v>
      </c>
      <c r="P48" s="39">
        <v>0</v>
      </c>
      <c r="Q48" s="198">
        <v>0</v>
      </c>
      <c r="R48" s="39">
        <v>43</v>
      </c>
      <c r="S48" s="198">
        <v>30.21</v>
      </c>
      <c r="T48" s="39">
        <v>1020</v>
      </c>
      <c r="U48" s="198">
        <v>120</v>
      </c>
      <c r="V48" s="39">
        <v>22</v>
      </c>
      <c r="W48" s="198">
        <v>14.2</v>
      </c>
      <c r="X48" s="39">
        <v>240</v>
      </c>
      <c r="Y48" s="198">
        <v>84</v>
      </c>
      <c r="Z48" s="39">
        <v>6435</v>
      </c>
      <c r="AA48" s="198">
        <v>417.77699999999999</v>
      </c>
      <c r="AB48" s="39">
        <v>10</v>
      </c>
      <c r="AC48" s="198">
        <v>15</v>
      </c>
      <c r="AD48" s="39">
        <v>0</v>
      </c>
      <c r="AE48" s="198">
        <v>0</v>
      </c>
      <c r="AF48" s="39">
        <v>0</v>
      </c>
      <c r="AG48" s="198">
        <v>0</v>
      </c>
      <c r="AH48" s="39">
        <v>116</v>
      </c>
      <c r="AI48" s="198">
        <v>36.6</v>
      </c>
      <c r="AJ48" s="39">
        <v>110</v>
      </c>
      <c r="AK48" s="198">
        <v>39</v>
      </c>
      <c r="AL48" s="39">
        <v>4710</v>
      </c>
      <c r="AM48" s="198">
        <v>368.07499999999999</v>
      </c>
      <c r="AN48" s="39">
        <v>5787</v>
      </c>
      <c r="AO48" s="198">
        <v>908.81500000000005</v>
      </c>
    </row>
    <row r="49" spans="1:41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39">
        <f>J49+N49+R49+V49+Z49+AD49+AH49+AL49</f>
        <v>10</v>
      </c>
      <c r="G49" s="198">
        <f>K49+O49+S49+W49+AA49+AE49+AI49+AM49</f>
        <v>0.43</v>
      </c>
      <c r="H49" s="39">
        <f>L49+P49+T49+X49+AB49+AF49+AJ49+AN49</f>
        <v>370</v>
      </c>
      <c r="I49" s="198">
        <f>M49+Q49+U49+Y49+AC49+AG49+AK49+AO49</f>
        <v>72.95</v>
      </c>
      <c r="J49" s="39">
        <v>0</v>
      </c>
      <c r="K49" s="198">
        <v>0</v>
      </c>
      <c r="L49" s="39">
        <v>0</v>
      </c>
      <c r="M49" s="198">
        <v>0</v>
      </c>
      <c r="N49" s="39">
        <v>0</v>
      </c>
      <c r="O49" s="198">
        <v>0</v>
      </c>
      <c r="P49" s="39">
        <v>0</v>
      </c>
      <c r="Q49" s="198">
        <v>0</v>
      </c>
      <c r="R49" s="39">
        <v>10</v>
      </c>
      <c r="S49" s="198">
        <v>0.43</v>
      </c>
      <c r="T49" s="39">
        <v>50</v>
      </c>
      <c r="U49" s="198">
        <v>2.15</v>
      </c>
      <c r="V49" s="39">
        <v>0</v>
      </c>
      <c r="W49" s="198">
        <v>0</v>
      </c>
      <c r="X49" s="39">
        <v>0</v>
      </c>
      <c r="Y49" s="198">
        <v>0</v>
      </c>
      <c r="Z49" s="39">
        <v>0</v>
      </c>
      <c r="AA49" s="198">
        <v>0</v>
      </c>
      <c r="AB49" s="39">
        <v>20</v>
      </c>
      <c r="AC49" s="198">
        <v>0.8</v>
      </c>
      <c r="AD49" s="39">
        <v>0</v>
      </c>
      <c r="AE49" s="198">
        <v>0</v>
      </c>
      <c r="AF49" s="39">
        <v>200</v>
      </c>
      <c r="AG49" s="198">
        <v>30</v>
      </c>
      <c r="AH49" s="39">
        <v>0</v>
      </c>
      <c r="AI49" s="198">
        <v>0</v>
      </c>
      <c r="AJ49" s="39">
        <v>0</v>
      </c>
      <c r="AK49" s="198">
        <v>0</v>
      </c>
      <c r="AL49" s="39">
        <v>0</v>
      </c>
      <c r="AM49" s="198">
        <v>0</v>
      </c>
      <c r="AN49" s="39">
        <v>100</v>
      </c>
      <c r="AO49" s="198">
        <v>40</v>
      </c>
    </row>
    <row r="50" spans="1:41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39">
        <f>J50+N50+R50+V50+Z50+AD50+AH50+AL50</f>
        <v>0</v>
      </c>
      <c r="G50" s="198">
        <f>K50+O50+S50+W50+AA50+AE50+AI50+AM50</f>
        <v>0</v>
      </c>
      <c r="H50" s="39">
        <f>L50+P50+T50+X50+AB50+AF50+AJ50+AN50</f>
        <v>225</v>
      </c>
      <c r="I50" s="198">
        <f>M50+Q50+U50+Y50+AC50+AG50+AK50+AO50</f>
        <v>36.9</v>
      </c>
      <c r="J50" s="39">
        <v>0</v>
      </c>
      <c r="K50" s="198">
        <v>0</v>
      </c>
      <c r="L50" s="39">
        <v>0</v>
      </c>
      <c r="M50" s="198">
        <v>0</v>
      </c>
      <c r="N50" s="39">
        <v>0</v>
      </c>
      <c r="O50" s="198">
        <v>0</v>
      </c>
      <c r="P50" s="39">
        <v>0</v>
      </c>
      <c r="Q50" s="198">
        <v>0</v>
      </c>
      <c r="R50" s="39">
        <v>0</v>
      </c>
      <c r="S50" s="198">
        <v>0</v>
      </c>
      <c r="T50" s="39">
        <v>0</v>
      </c>
      <c r="U50" s="198">
        <v>0</v>
      </c>
      <c r="V50" s="39">
        <v>0</v>
      </c>
      <c r="W50" s="198">
        <v>0</v>
      </c>
      <c r="X50" s="39">
        <v>0</v>
      </c>
      <c r="Y50" s="198">
        <v>0</v>
      </c>
      <c r="Z50" s="39">
        <v>0</v>
      </c>
      <c r="AA50" s="198">
        <v>0</v>
      </c>
      <c r="AB50" s="39">
        <v>25</v>
      </c>
      <c r="AC50" s="198">
        <v>0.9</v>
      </c>
      <c r="AD50" s="39">
        <v>0</v>
      </c>
      <c r="AE50" s="198">
        <v>0</v>
      </c>
      <c r="AF50" s="39">
        <v>200</v>
      </c>
      <c r="AG50" s="198">
        <v>36</v>
      </c>
      <c r="AH50" s="39">
        <v>0</v>
      </c>
      <c r="AI50" s="198">
        <v>0</v>
      </c>
      <c r="AJ50" s="39">
        <v>0</v>
      </c>
      <c r="AK50" s="198">
        <v>0</v>
      </c>
      <c r="AL50" s="39">
        <v>0</v>
      </c>
      <c r="AM50" s="198">
        <v>0</v>
      </c>
      <c r="AN50" s="39">
        <v>0</v>
      </c>
      <c r="AO50" s="198">
        <v>0</v>
      </c>
    </row>
    <row r="51" spans="1:41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39">
        <f>J51+N51+R51+V51+Z51+AD51+AH51+AL51</f>
        <v>0</v>
      </c>
      <c r="G51" s="198">
        <f>K51+O51+S51+W51+AA51+AE51+AI51+AM51</f>
        <v>0</v>
      </c>
      <c r="H51" s="39">
        <f>L51+P51+T51+X51+AB51+AF51+AJ51+AN51</f>
        <v>20</v>
      </c>
      <c r="I51" s="198">
        <f>M51+Q51+U51+Y51+AC51+AG51+AK51+AO51</f>
        <v>1</v>
      </c>
      <c r="J51" s="39">
        <v>0</v>
      </c>
      <c r="K51" s="198">
        <v>0</v>
      </c>
      <c r="L51" s="39">
        <v>0</v>
      </c>
      <c r="M51" s="198">
        <v>0</v>
      </c>
      <c r="N51" s="39">
        <v>0</v>
      </c>
      <c r="O51" s="198">
        <v>0</v>
      </c>
      <c r="P51" s="39">
        <v>0</v>
      </c>
      <c r="Q51" s="198">
        <v>0</v>
      </c>
      <c r="R51" s="39">
        <v>0</v>
      </c>
      <c r="S51" s="198">
        <v>0</v>
      </c>
      <c r="T51" s="39">
        <v>0</v>
      </c>
      <c r="U51" s="198">
        <v>0</v>
      </c>
      <c r="V51" s="39">
        <v>0</v>
      </c>
      <c r="W51" s="198">
        <v>0</v>
      </c>
      <c r="X51" s="39">
        <v>0</v>
      </c>
      <c r="Y51" s="198">
        <v>0</v>
      </c>
      <c r="Z51" s="39">
        <v>0</v>
      </c>
      <c r="AA51" s="198">
        <v>0</v>
      </c>
      <c r="AB51" s="39">
        <v>20</v>
      </c>
      <c r="AC51" s="198">
        <v>1</v>
      </c>
      <c r="AD51" s="39">
        <v>0</v>
      </c>
      <c r="AE51" s="198">
        <v>0</v>
      </c>
      <c r="AF51" s="39">
        <v>0</v>
      </c>
      <c r="AG51" s="198">
        <v>0</v>
      </c>
      <c r="AH51" s="39">
        <v>0</v>
      </c>
      <c r="AI51" s="198">
        <v>0</v>
      </c>
      <c r="AJ51" s="39">
        <v>0</v>
      </c>
      <c r="AK51" s="198">
        <v>0</v>
      </c>
      <c r="AL51" s="39">
        <v>0</v>
      </c>
      <c r="AM51" s="198">
        <v>0</v>
      </c>
      <c r="AN51" s="39">
        <v>0</v>
      </c>
      <c r="AO51" s="198">
        <v>0</v>
      </c>
    </row>
    <row r="52" spans="1:41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39">
        <f>J52+N52+R52+V52+Z52+AD52+AH52+AL52</f>
        <v>0</v>
      </c>
      <c r="G52" s="198">
        <f>K52+O52+S52+W52+AA52+AE52+AI52+AM52</f>
        <v>0</v>
      </c>
      <c r="H52" s="39">
        <f>L52+P52+T52+X52+AB52+AF52+AJ52+AN52</f>
        <v>20</v>
      </c>
      <c r="I52" s="198">
        <f>M52+Q52+U52+Y52+AC52+AG52+AK52+AO52</f>
        <v>1.1000000000000001</v>
      </c>
      <c r="J52" s="39">
        <v>0</v>
      </c>
      <c r="K52" s="198">
        <v>0</v>
      </c>
      <c r="L52" s="39">
        <v>0</v>
      </c>
      <c r="M52" s="198">
        <v>0</v>
      </c>
      <c r="N52" s="39">
        <v>0</v>
      </c>
      <c r="O52" s="198">
        <v>0</v>
      </c>
      <c r="P52" s="39">
        <v>0</v>
      </c>
      <c r="Q52" s="198">
        <v>0</v>
      </c>
      <c r="R52" s="39">
        <v>0</v>
      </c>
      <c r="S52" s="198">
        <v>0</v>
      </c>
      <c r="T52" s="39">
        <v>0</v>
      </c>
      <c r="U52" s="198">
        <v>0</v>
      </c>
      <c r="V52" s="39">
        <v>0</v>
      </c>
      <c r="W52" s="198">
        <v>0</v>
      </c>
      <c r="X52" s="39">
        <v>0</v>
      </c>
      <c r="Y52" s="198">
        <v>0</v>
      </c>
      <c r="Z52" s="39">
        <v>0</v>
      </c>
      <c r="AA52" s="198">
        <v>0</v>
      </c>
      <c r="AB52" s="39">
        <v>20</v>
      </c>
      <c r="AC52" s="198">
        <v>1.1000000000000001</v>
      </c>
      <c r="AD52" s="39">
        <v>0</v>
      </c>
      <c r="AE52" s="198">
        <v>0</v>
      </c>
      <c r="AF52" s="39">
        <v>0</v>
      </c>
      <c r="AG52" s="198">
        <v>0</v>
      </c>
      <c r="AH52" s="39">
        <v>0</v>
      </c>
      <c r="AI52" s="198">
        <v>0</v>
      </c>
      <c r="AJ52" s="39">
        <v>0</v>
      </c>
      <c r="AK52" s="198">
        <v>0</v>
      </c>
      <c r="AL52" s="39">
        <v>0</v>
      </c>
      <c r="AM52" s="198">
        <v>0</v>
      </c>
      <c r="AN52" s="39">
        <v>0</v>
      </c>
      <c r="AO52" s="198">
        <v>0</v>
      </c>
    </row>
    <row r="53" spans="1:41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39">
        <f>J53+N53+R53+V53+Z53+AD53+AH53+AL53</f>
        <v>1244</v>
      </c>
      <c r="G53" s="198">
        <f>K53+O53+S53+W53+AA53+AE53+AI53+AM53</f>
        <v>37.590000000000003</v>
      </c>
      <c r="H53" s="39">
        <f>L53+P53+T53+X53+AB53+AF53+AJ53+AN53</f>
        <v>850</v>
      </c>
      <c r="I53" s="198">
        <f>M53+Q53+U53+Y53+AC53+AG53+AK53+AO53</f>
        <v>17.7</v>
      </c>
      <c r="J53" s="39">
        <v>0</v>
      </c>
      <c r="K53" s="198">
        <v>0</v>
      </c>
      <c r="L53" s="39">
        <v>0</v>
      </c>
      <c r="M53" s="198">
        <v>0</v>
      </c>
      <c r="N53" s="39">
        <v>1000</v>
      </c>
      <c r="O53" s="198">
        <v>31</v>
      </c>
      <c r="P53" s="39">
        <v>200</v>
      </c>
      <c r="Q53" s="198">
        <v>6.2</v>
      </c>
      <c r="R53" s="39">
        <v>54</v>
      </c>
      <c r="S53" s="198">
        <v>4.1580000000000004</v>
      </c>
      <c r="T53" s="39">
        <v>0</v>
      </c>
      <c r="U53" s="198">
        <v>0</v>
      </c>
      <c r="V53" s="39">
        <v>0</v>
      </c>
      <c r="W53" s="198">
        <v>0</v>
      </c>
      <c r="X53" s="39">
        <v>0</v>
      </c>
      <c r="Y53" s="198">
        <v>0</v>
      </c>
      <c r="Z53" s="39">
        <v>0</v>
      </c>
      <c r="AA53" s="198">
        <v>0</v>
      </c>
      <c r="AB53" s="39">
        <v>50</v>
      </c>
      <c r="AC53" s="198">
        <v>2.5</v>
      </c>
      <c r="AD53" s="39">
        <v>190</v>
      </c>
      <c r="AE53" s="198">
        <v>2.4319999999999999</v>
      </c>
      <c r="AF53" s="39">
        <v>0</v>
      </c>
      <c r="AG53" s="198">
        <v>0</v>
      </c>
      <c r="AH53" s="39">
        <v>0</v>
      </c>
      <c r="AI53" s="198">
        <v>0</v>
      </c>
      <c r="AJ53" s="39">
        <v>0</v>
      </c>
      <c r="AK53" s="198">
        <v>0</v>
      </c>
      <c r="AL53" s="39">
        <v>0</v>
      </c>
      <c r="AM53" s="198">
        <v>0</v>
      </c>
      <c r="AN53" s="39">
        <v>600</v>
      </c>
      <c r="AO53" s="198">
        <v>9</v>
      </c>
    </row>
    <row r="54" spans="1:41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39">
        <f>J54+N54+R54+V54+Z54+AD54+AH54+AL54</f>
        <v>7765</v>
      </c>
      <c r="G54" s="198">
        <f>K54+O54+S54+W54+AA54+AE54+AI54+AM54</f>
        <v>158.92410000000001</v>
      </c>
      <c r="H54" s="39">
        <f>L54+P54+T54+X54+AB54+AF54+AJ54+AN54</f>
        <v>6968</v>
      </c>
      <c r="I54" s="198">
        <f>M54+Q54+U54+Y54+AC54+AG54+AK54+AO54</f>
        <v>181.04939999999999</v>
      </c>
      <c r="J54" s="39">
        <v>0</v>
      </c>
      <c r="K54" s="198">
        <v>0</v>
      </c>
      <c r="L54" s="39">
        <v>100</v>
      </c>
      <c r="M54" s="198">
        <v>4.4000000000000004</v>
      </c>
      <c r="N54" s="39">
        <v>2100</v>
      </c>
      <c r="O54" s="198">
        <v>55.76</v>
      </c>
      <c r="P54" s="39">
        <v>40</v>
      </c>
      <c r="Q54" s="198">
        <v>1.1599999999999999</v>
      </c>
      <c r="R54" s="39">
        <v>280</v>
      </c>
      <c r="S54" s="198">
        <v>7.7720000000000002</v>
      </c>
      <c r="T54" s="39">
        <v>20</v>
      </c>
      <c r="U54" s="198">
        <v>1.54E-2</v>
      </c>
      <c r="V54" s="39">
        <v>70</v>
      </c>
      <c r="W54" s="198">
        <v>1.82</v>
      </c>
      <c r="X54" s="39">
        <v>0</v>
      </c>
      <c r="Y54" s="198">
        <v>0</v>
      </c>
      <c r="Z54" s="39">
        <v>140</v>
      </c>
      <c r="AA54" s="198">
        <v>5.9779999999999998</v>
      </c>
      <c r="AB54" s="39">
        <v>105</v>
      </c>
      <c r="AC54" s="198">
        <v>5.4249999999999998</v>
      </c>
      <c r="AD54" s="39">
        <v>0</v>
      </c>
      <c r="AE54" s="198">
        <v>0</v>
      </c>
      <c r="AF54" s="39">
        <v>220</v>
      </c>
      <c r="AG54" s="198">
        <v>10.67</v>
      </c>
      <c r="AH54" s="39">
        <v>0</v>
      </c>
      <c r="AI54" s="198">
        <v>0</v>
      </c>
      <c r="AJ54" s="39">
        <v>2683</v>
      </c>
      <c r="AK54" s="198">
        <v>43.579000000000001</v>
      </c>
      <c r="AL54" s="39">
        <v>5175</v>
      </c>
      <c r="AM54" s="198">
        <v>87.594100000000012</v>
      </c>
      <c r="AN54" s="39">
        <v>3800</v>
      </c>
      <c r="AO54" s="198">
        <v>115.8</v>
      </c>
    </row>
    <row r="55" spans="1:41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39">
        <f>J55+N55+R55+V55+Z55+AD55+AH55+AL55</f>
        <v>50</v>
      </c>
      <c r="G55" s="198">
        <f>K55+O55+S55+W55+AA55+AE55+AI55+AM55</f>
        <v>1.925</v>
      </c>
      <c r="H55" s="39">
        <f>L55+P55+T55+X55+AB55+AF55+AJ55+AN55</f>
        <v>50</v>
      </c>
      <c r="I55" s="198">
        <f>M55+Q55+U55+Y55+AC55+AG55+AK55+AO55</f>
        <v>12.5</v>
      </c>
      <c r="J55" s="39">
        <v>0</v>
      </c>
      <c r="K55" s="198">
        <v>0</v>
      </c>
      <c r="L55" s="39">
        <v>0</v>
      </c>
      <c r="M55" s="198">
        <v>0</v>
      </c>
      <c r="N55" s="39">
        <v>50</v>
      </c>
      <c r="O55" s="198">
        <v>1.925</v>
      </c>
      <c r="P55" s="39">
        <v>0</v>
      </c>
      <c r="Q55" s="198">
        <v>0</v>
      </c>
      <c r="R55" s="39">
        <v>0</v>
      </c>
      <c r="S55" s="198">
        <v>0</v>
      </c>
      <c r="T55" s="39">
        <v>0</v>
      </c>
      <c r="U55" s="198">
        <v>0</v>
      </c>
      <c r="V55" s="39">
        <v>0</v>
      </c>
      <c r="W55" s="198">
        <v>0</v>
      </c>
      <c r="X55" s="39">
        <v>0</v>
      </c>
      <c r="Y55" s="198">
        <v>0</v>
      </c>
      <c r="Z55" s="39">
        <v>0</v>
      </c>
      <c r="AA55" s="198">
        <v>0</v>
      </c>
      <c r="AB55" s="39">
        <v>50</v>
      </c>
      <c r="AC55" s="198">
        <v>12.5</v>
      </c>
      <c r="AD55" s="39">
        <v>0</v>
      </c>
      <c r="AE55" s="198">
        <v>0</v>
      </c>
      <c r="AF55" s="39">
        <v>0</v>
      </c>
      <c r="AG55" s="198">
        <v>0</v>
      </c>
      <c r="AH55" s="39">
        <v>0</v>
      </c>
      <c r="AI55" s="198">
        <v>0</v>
      </c>
      <c r="AJ55" s="39">
        <v>0</v>
      </c>
      <c r="AK55" s="198">
        <v>0</v>
      </c>
      <c r="AL55" s="39">
        <v>0</v>
      </c>
      <c r="AM55" s="198">
        <v>0</v>
      </c>
      <c r="AN55" s="39">
        <v>0</v>
      </c>
      <c r="AO55" s="198">
        <v>0</v>
      </c>
    </row>
    <row r="56" spans="1:41" ht="15.75" x14ac:dyDescent="0.25">
      <c r="A56" s="9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39">
        <f>J56+N56+R56+V56+Z56+AD56+AH56+AL56</f>
        <v>1232</v>
      </c>
      <c r="G56" s="198">
        <f>K56+O56+S56+W56+AA56+AE56+AI56+AM56</f>
        <v>22.58</v>
      </c>
      <c r="H56" s="39">
        <f>L56+P56+T56+X56+AB56+AF56+AJ56+AN56</f>
        <v>7900</v>
      </c>
      <c r="I56" s="198">
        <f>M56+Q56+U56+Y56+AC56+AG56+AK56+AO56</f>
        <v>154.84584999999998</v>
      </c>
      <c r="J56" s="39">
        <v>0</v>
      </c>
      <c r="K56" s="198">
        <v>0</v>
      </c>
      <c r="L56" s="39">
        <v>0</v>
      </c>
      <c r="M56" s="198">
        <v>0</v>
      </c>
      <c r="N56" s="39">
        <v>1232</v>
      </c>
      <c r="O56" s="198">
        <v>22.58</v>
      </c>
      <c r="P56" s="39">
        <v>400</v>
      </c>
      <c r="Q56" s="198">
        <v>9.142850000000001</v>
      </c>
      <c r="R56" s="39">
        <v>0</v>
      </c>
      <c r="S56" s="198">
        <v>0</v>
      </c>
      <c r="T56" s="39">
        <v>0</v>
      </c>
      <c r="U56" s="198">
        <v>0</v>
      </c>
      <c r="V56" s="39">
        <v>0</v>
      </c>
      <c r="W56" s="198">
        <v>0</v>
      </c>
      <c r="X56" s="39">
        <v>0</v>
      </c>
      <c r="Y56" s="198">
        <v>0</v>
      </c>
      <c r="Z56" s="39">
        <v>0</v>
      </c>
      <c r="AA56" s="198">
        <v>0</v>
      </c>
      <c r="AB56" s="39">
        <v>20</v>
      </c>
      <c r="AC56" s="198">
        <v>1.2</v>
      </c>
      <c r="AD56" s="39">
        <v>0</v>
      </c>
      <c r="AE56" s="198">
        <v>0</v>
      </c>
      <c r="AF56" s="39">
        <v>0</v>
      </c>
      <c r="AG56" s="198">
        <v>0</v>
      </c>
      <c r="AH56" s="39">
        <v>0</v>
      </c>
      <c r="AI56" s="198">
        <v>0</v>
      </c>
      <c r="AJ56" s="39">
        <v>7380</v>
      </c>
      <c r="AK56" s="198">
        <v>142.803</v>
      </c>
      <c r="AL56" s="39">
        <v>0</v>
      </c>
      <c r="AM56" s="198">
        <v>0</v>
      </c>
      <c r="AN56" s="39">
        <v>100</v>
      </c>
      <c r="AO56" s="198">
        <v>1.7</v>
      </c>
    </row>
    <row r="57" spans="1:41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39">
        <f>J57+N57+R57+V57+Z57+AD57+AH57+AL57</f>
        <v>4394</v>
      </c>
      <c r="G57" s="198">
        <f>K57+O57+S57+W57+AA57+AE57+AI57+AM57</f>
        <v>194.39055999999999</v>
      </c>
      <c r="H57" s="39">
        <f>L57+P57+T57+X57+AB57+AF57+AJ57+AN57</f>
        <v>717</v>
      </c>
      <c r="I57" s="198">
        <f>M57+Q57+U57+Y57+AC57+AG57+AK57+AO57</f>
        <v>41.893999999999998</v>
      </c>
      <c r="J57" s="39">
        <v>0</v>
      </c>
      <c r="K57" s="198">
        <v>0</v>
      </c>
      <c r="L57" s="39">
        <v>0</v>
      </c>
      <c r="M57" s="198">
        <v>0</v>
      </c>
      <c r="N57" s="39">
        <v>0</v>
      </c>
      <c r="O57" s="198">
        <v>0</v>
      </c>
      <c r="P57" s="39">
        <v>17</v>
      </c>
      <c r="Q57" s="198">
        <v>7.65</v>
      </c>
      <c r="R57" s="39">
        <v>0</v>
      </c>
      <c r="S57" s="198">
        <v>0</v>
      </c>
      <c r="T57" s="39">
        <v>0</v>
      </c>
      <c r="U57" s="198">
        <v>0</v>
      </c>
      <c r="V57" s="39">
        <v>0</v>
      </c>
      <c r="W57" s="198">
        <v>0</v>
      </c>
      <c r="X57" s="39">
        <v>0</v>
      </c>
      <c r="Y57" s="198">
        <v>0</v>
      </c>
      <c r="Z57" s="39">
        <v>0</v>
      </c>
      <c r="AA57" s="198">
        <v>0</v>
      </c>
      <c r="AB57" s="39">
        <v>100</v>
      </c>
      <c r="AC57" s="198">
        <v>0.5</v>
      </c>
      <c r="AD57" s="39">
        <v>4394</v>
      </c>
      <c r="AE57" s="198">
        <v>194.39055999999999</v>
      </c>
      <c r="AF57" s="39">
        <v>600</v>
      </c>
      <c r="AG57" s="198">
        <v>33.744</v>
      </c>
      <c r="AH57" s="39">
        <v>0</v>
      </c>
      <c r="AI57" s="198">
        <v>0</v>
      </c>
      <c r="AJ57" s="39">
        <v>0</v>
      </c>
      <c r="AK57" s="198">
        <v>0</v>
      </c>
      <c r="AL57" s="39">
        <v>0</v>
      </c>
      <c r="AM57" s="198">
        <v>0</v>
      </c>
      <c r="AN57" s="39">
        <v>0</v>
      </c>
      <c r="AO57" s="198">
        <v>0</v>
      </c>
    </row>
    <row r="58" spans="1:41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39">
        <f>J58+N58+R58+V58+Z58+AD58+AH58+AL58</f>
        <v>2180</v>
      </c>
      <c r="G58" s="198">
        <f>K58+O58+S58+W58+AA58+AE58+AI58+AM58</f>
        <v>3047.9</v>
      </c>
      <c r="H58" s="39">
        <f>L58+P58+T58+X58+AB58+AF58+AJ58+AN58</f>
        <v>650</v>
      </c>
      <c r="I58" s="198">
        <f>M58+Q58+U58+Y58+AC58+AG58+AK58+AO58</f>
        <v>785.37999999999988</v>
      </c>
      <c r="J58" s="39">
        <v>0</v>
      </c>
      <c r="K58" s="198">
        <v>0</v>
      </c>
      <c r="L58" s="39">
        <v>60</v>
      </c>
      <c r="M58" s="198">
        <v>88.18</v>
      </c>
      <c r="N58" s="39">
        <v>610</v>
      </c>
      <c r="O58" s="198">
        <v>849.5</v>
      </c>
      <c r="P58" s="39">
        <v>0</v>
      </c>
      <c r="Q58" s="198">
        <v>0</v>
      </c>
      <c r="R58" s="39">
        <v>1570</v>
      </c>
      <c r="S58" s="198">
        <v>2198.4</v>
      </c>
      <c r="T58" s="39">
        <v>150</v>
      </c>
      <c r="U58" s="198">
        <v>70</v>
      </c>
      <c r="V58" s="39">
        <v>0</v>
      </c>
      <c r="W58" s="198">
        <v>0</v>
      </c>
      <c r="X58" s="39">
        <v>0</v>
      </c>
      <c r="Y58" s="198">
        <v>0</v>
      </c>
      <c r="Z58" s="39">
        <v>0</v>
      </c>
      <c r="AA58" s="198">
        <v>0</v>
      </c>
      <c r="AB58" s="39">
        <v>20</v>
      </c>
      <c r="AC58" s="198">
        <v>27</v>
      </c>
      <c r="AD58" s="39">
        <v>0</v>
      </c>
      <c r="AE58" s="198">
        <v>0</v>
      </c>
      <c r="AF58" s="39">
        <v>0</v>
      </c>
      <c r="AG58" s="198">
        <v>0</v>
      </c>
      <c r="AH58" s="39">
        <v>0</v>
      </c>
      <c r="AI58" s="198">
        <v>0</v>
      </c>
      <c r="AJ58" s="39">
        <v>230</v>
      </c>
      <c r="AK58" s="198">
        <v>334.88</v>
      </c>
      <c r="AL58" s="39">
        <v>0</v>
      </c>
      <c r="AM58" s="198">
        <v>0</v>
      </c>
      <c r="AN58" s="39">
        <v>190</v>
      </c>
      <c r="AO58" s="198">
        <v>265.32</v>
      </c>
    </row>
    <row r="59" spans="1:41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39">
        <f>J59+N59+R59+V59+Z59+AD59+AH59+AL59</f>
        <v>0</v>
      </c>
      <c r="G59" s="198">
        <f>K59+O59+S59+W59+AA59+AE59+AI59+AM59</f>
        <v>0</v>
      </c>
      <c r="H59" s="39">
        <f>L59+P59+T59+X59+AB59+AF59+AJ59+AN59</f>
        <v>50</v>
      </c>
      <c r="I59" s="198">
        <f>M59+Q59+U59+Y59+AC59+AG59+AK59+AO59</f>
        <v>1.25</v>
      </c>
      <c r="J59" s="39">
        <v>0</v>
      </c>
      <c r="K59" s="198">
        <v>0</v>
      </c>
      <c r="L59" s="39">
        <v>0</v>
      </c>
      <c r="M59" s="198">
        <v>0</v>
      </c>
      <c r="N59" s="39">
        <v>0</v>
      </c>
      <c r="O59" s="198">
        <v>0</v>
      </c>
      <c r="P59" s="39">
        <v>0</v>
      </c>
      <c r="Q59" s="198">
        <v>0</v>
      </c>
      <c r="R59" s="39">
        <v>0</v>
      </c>
      <c r="S59" s="198">
        <v>0</v>
      </c>
      <c r="T59" s="39">
        <v>0</v>
      </c>
      <c r="U59" s="198">
        <v>0</v>
      </c>
      <c r="V59" s="39">
        <v>0</v>
      </c>
      <c r="W59" s="198">
        <v>0</v>
      </c>
      <c r="X59" s="39">
        <v>0</v>
      </c>
      <c r="Y59" s="198">
        <v>0</v>
      </c>
      <c r="Z59" s="39">
        <v>0</v>
      </c>
      <c r="AA59" s="198">
        <v>0</v>
      </c>
      <c r="AB59" s="39">
        <v>50</v>
      </c>
      <c r="AC59" s="198">
        <v>1.25</v>
      </c>
      <c r="AD59" s="39">
        <v>0</v>
      </c>
      <c r="AE59" s="198">
        <v>0</v>
      </c>
      <c r="AF59" s="39">
        <v>0</v>
      </c>
      <c r="AG59" s="198">
        <v>0</v>
      </c>
      <c r="AH59" s="39">
        <v>0</v>
      </c>
      <c r="AI59" s="198">
        <v>0</v>
      </c>
      <c r="AJ59" s="39">
        <v>0</v>
      </c>
      <c r="AK59" s="198">
        <v>0</v>
      </c>
      <c r="AL59" s="39">
        <v>0</v>
      </c>
      <c r="AM59" s="198">
        <v>0</v>
      </c>
      <c r="AN59" s="39">
        <v>0</v>
      </c>
      <c r="AO59" s="198">
        <v>0</v>
      </c>
    </row>
    <row r="60" spans="1:41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39">
        <f>J60+N60+R60+V60+Z60+AD60+AH60+AL60</f>
        <v>0</v>
      </c>
      <c r="G60" s="198">
        <f>K60+O60+S60+W60+AA60+AE60+AI60+AM60</f>
        <v>0</v>
      </c>
      <c r="H60" s="39">
        <f>L60+P60+T60+X60+AB60+AF60+AJ60+AN60</f>
        <v>1650</v>
      </c>
      <c r="I60" s="198">
        <f>M60+Q60+U60+Y60+AC60+AG60+AK60+AO60</f>
        <v>16.899999999999999</v>
      </c>
      <c r="J60" s="39">
        <v>0</v>
      </c>
      <c r="K60" s="198">
        <v>0</v>
      </c>
      <c r="L60" s="39">
        <v>100</v>
      </c>
      <c r="M60" s="198">
        <v>1</v>
      </c>
      <c r="N60" s="39">
        <v>0</v>
      </c>
      <c r="O60" s="198">
        <v>0</v>
      </c>
      <c r="P60" s="39">
        <v>0</v>
      </c>
      <c r="Q60" s="198">
        <v>0</v>
      </c>
      <c r="R60" s="39">
        <v>0</v>
      </c>
      <c r="S60" s="198">
        <v>0</v>
      </c>
      <c r="T60" s="39">
        <v>0</v>
      </c>
      <c r="U60" s="198">
        <v>0</v>
      </c>
      <c r="V60" s="39">
        <v>0</v>
      </c>
      <c r="W60" s="198">
        <v>0</v>
      </c>
      <c r="X60" s="39">
        <v>0</v>
      </c>
      <c r="Y60" s="198">
        <v>0</v>
      </c>
      <c r="Z60" s="39">
        <v>0</v>
      </c>
      <c r="AA60" s="198">
        <v>0</v>
      </c>
      <c r="AB60" s="39">
        <v>1550</v>
      </c>
      <c r="AC60" s="198">
        <v>15.9</v>
      </c>
      <c r="AD60" s="39">
        <v>0</v>
      </c>
      <c r="AE60" s="198">
        <v>0</v>
      </c>
      <c r="AF60" s="39">
        <v>0</v>
      </c>
      <c r="AG60" s="198">
        <v>0</v>
      </c>
      <c r="AH60" s="39">
        <v>0</v>
      </c>
      <c r="AI60" s="198">
        <v>0</v>
      </c>
      <c r="AJ60" s="39">
        <v>0</v>
      </c>
      <c r="AK60" s="198">
        <v>0</v>
      </c>
      <c r="AL60" s="39">
        <v>0</v>
      </c>
      <c r="AM60" s="198">
        <v>0</v>
      </c>
      <c r="AN60" s="39">
        <v>0</v>
      </c>
      <c r="AO60" s="198">
        <v>0</v>
      </c>
    </row>
    <row r="61" spans="1:41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39">
        <f>J61+N61+R61+V61+Z61+AD61+AH61+AL61</f>
        <v>0</v>
      </c>
      <c r="G61" s="198">
        <f>K61+O61+S61+W61+AA61+AE61+AI61+AM61</f>
        <v>0</v>
      </c>
      <c r="H61" s="39">
        <f>L61+P61+T61+X61+AB61+AF61+AJ61+AN61</f>
        <v>80</v>
      </c>
      <c r="I61" s="198">
        <f>M61+Q61+U61+Y61+AC61+AG61+AK61+AO61</f>
        <v>25.5</v>
      </c>
      <c r="J61" s="39">
        <v>0</v>
      </c>
      <c r="K61" s="198">
        <v>0</v>
      </c>
      <c r="L61" s="39">
        <v>0</v>
      </c>
      <c r="M61" s="198">
        <v>0</v>
      </c>
      <c r="N61" s="39">
        <v>0</v>
      </c>
      <c r="O61" s="198">
        <v>0</v>
      </c>
      <c r="P61" s="39">
        <v>0</v>
      </c>
      <c r="Q61" s="198">
        <v>0</v>
      </c>
      <c r="R61" s="39">
        <v>0</v>
      </c>
      <c r="S61" s="198">
        <v>0</v>
      </c>
      <c r="T61" s="39">
        <v>50</v>
      </c>
      <c r="U61" s="198">
        <v>24</v>
      </c>
      <c r="V61" s="39">
        <v>0</v>
      </c>
      <c r="W61" s="198">
        <v>0</v>
      </c>
      <c r="X61" s="39">
        <v>0</v>
      </c>
      <c r="Y61" s="198">
        <v>0</v>
      </c>
      <c r="Z61" s="39">
        <v>0</v>
      </c>
      <c r="AA61" s="198">
        <v>0</v>
      </c>
      <c r="AB61" s="39">
        <v>30</v>
      </c>
      <c r="AC61" s="198">
        <v>1.5</v>
      </c>
      <c r="AD61" s="39">
        <v>0</v>
      </c>
      <c r="AE61" s="198">
        <v>0</v>
      </c>
      <c r="AF61" s="39">
        <v>0</v>
      </c>
      <c r="AG61" s="198">
        <v>0</v>
      </c>
      <c r="AH61" s="39">
        <v>0</v>
      </c>
      <c r="AI61" s="198">
        <v>0</v>
      </c>
      <c r="AJ61" s="39">
        <v>0</v>
      </c>
      <c r="AK61" s="198">
        <v>0</v>
      </c>
      <c r="AL61" s="39">
        <v>0</v>
      </c>
      <c r="AM61" s="198">
        <v>0</v>
      </c>
      <c r="AN61" s="39">
        <v>0</v>
      </c>
      <c r="AO61" s="198">
        <v>0</v>
      </c>
    </row>
    <row r="62" spans="1:41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39">
        <f>J62+N62+R62+V62+Z62+AD62+AH62+AL62</f>
        <v>6224</v>
      </c>
      <c r="G62" s="198">
        <f>K62+O62+S62+W62+AA62+AE62+AI62+AM62</f>
        <v>1681.32689</v>
      </c>
      <c r="H62" s="39">
        <f>L62+P62+T62+X62+AB62+AF62+AJ62+AN62</f>
        <v>43820</v>
      </c>
      <c r="I62" s="198">
        <f>M62+Q62+U62+Y62+AC62+AG62+AK62+AO62</f>
        <v>2060.8183600000002</v>
      </c>
      <c r="J62" s="39">
        <v>751</v>
      </c>
      <c r="K62" s="198">
        <v>247.71899999999999</v>
      </c>
      <c r="L62" s="39">
        <v>260</v>
      </c>
      <c r="M62" s="198">
        <v>47.502559999999995</v>
      </c>
      <c r="N62" s="39">
        <v>2288</v>
      </c>
      <c r="O62" s="198">
        <v>515.66408999999999</v>
      </c>
      <c r="P62" s="39">
        <v>1180</v>
      </c>
      <c r="Q62" s="198">
        <v>354.75200000000001</v>
      </c>
      <c r="R62" s="39">
        <v>1175</v>
      </c>
      <c r="S62" s="198">
        <v>359.04199999999997</v>
      </c>
      <c r="T62" s="39">
        <v>325</v>
      </c>
      <c r="U62" s="198">
        <v>79.125</v>
      </c>
      <c r="V62" s="39">
        <v>5</v>
      </c>
      <c r="W62" s="198">
        <v>1.5</v>
      </c>
      <c r="X62" s="39">
        <v>10</v>
      </c>
      <c r="Y62" s="198">
        <v>3</v>
      </c>
      <c r="Z62" s="39">
        <v>0</v>
      </c>
      <c r="AA62" s="198">
        <v>0</v>
      </c>
      <c r="AB62" s="39">
        <v>20</v>
      </c>
      <c r="AC62" s="198">
        <v>5</v>
      </c>
      <c r="AD62" s="39">
        <v>40</v>
      </c>
      <c r="AE62" s="198">
        <v>10.3188</v>
      </c>
      <c r="AF62" s="39">
        <v>200</v>
      </c>
      <c r="AG62" s="198">
        <v>50</v>
      </c>
      <c r="AH62" s="39">
        <v>756</v>
      </c>
      <c r="AI62" s="198">
        <v>223.00800000000001</v>
      </c>
      <c r="AJ62" s="39">
        <v>1734</v>
      </c>
      <c r="AK62" s="198">
        <v>442.91199999999998</v>
      </c>
      <c r="AL62" s="39">
        <v>1209</v>
      </c>
      <c r="AM62" s="198">
        <v>324.07499999999999</v>
      </c>
      <c r="AN62" s="39">
        <v>40091</v>
      </c>
      <c r="AO62" s="198">
        <v>1078.5268000000001</v>
      </c>
    </row>
    <row r="63" spans="1:41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39">
        <f>J63+N63+R63+V63+Z63+AD63+AH63+AL63</f>
        <v>75</v>
      </c>
      <c r="G63" s="198">
        <f>K63+O63+S63+W63+AA63+AE63+AI63+AM63</f>
        <v>1.7154800000000001</v>
      </c>
      <c r="H63" s="39">
        <f>L63+P63+T63+X63+AB63+AF63+AJ63+AN63</f>
        <v>890</v>
      </c>
      <c r="I63" s="198">
        <f>M63+Q63+U63+Y63+AC63+AG63+AK63+AO63</f>
        <v>342.096</v>
      </c>
      <c r="J63" s="39">
        <v>0</v>
      </c>
      <c r="K63" s="198">
        <v>0</v>
      </c>
      <c r="L63" s="39">
        <v>10</v>
      </c>
      <c r="M63" s="198">
        <v>1.7</v>
      </c>
      <c r="N63" s="39">
        <v>0</v>
      </c>
      <c r="O63" s="198">
        <v>0</v>
      </c>
      <c r="P63" s="39">
        <v>0</v>
      </c>
      <c r="Q63" s="198">
        <v>0</v>
      </c>
      <c r="R63" s="39">
        <v>0</v>
      </c>
      <c r="S63" s="198">
        <v>0</v>
      </c>
      <c r="T63" s="39">
        <v>250</v>
      </c>
      <c r="U63" s="198">
        <v>112.5</v>
      </c>
      <c r="V63" s="39">
        <v>0</v>
      </c>
      <c r="W63" s="198">
        <v>0</v>
      </c>
      <c r="X63" s="39">
        <v>0</v>
      </c>
      <c r="Y63" s="198">
        <v>0</v>
      </c>
      <c r="Z63" s="39">
        <v>0</v>
      </c>
      <c r="AA63" s="198">
        <v>0</v>
      </c>
      <c r="AB63" s="39">
        <v>50</v>
      </c>
      <c r="AC63" s="198">
        <v>12.896000000000001</v>
      </c>
      <c r="AD63" s="39">
        <v>75</v>
      </c>
      <c r="AE63" s="198">
        <v>1.7154800000000001</v>
      </c>
      <c r="AF63" s="39">
        <v>200</v>
      </c>
      <c r="AG63" s="198">
        <v>25</v>
      </c>
      <c r="AH63" s="39">
        <v>0</v>
      </c>
      <c r="AI63" s="198">
        <v>0</v>
      </c>
      <c r="AJ63" s="39">
        <v>0</v>
      </c>
      <c r="AK63" s="198">
        <v>0</v>
      </c>
      <c r="AL63" s="39">
        <v>0</v>
      </c>
      <c r="AM63" s="198">
        <v>0</v>
      </c>
      <c r="AN63" s="39">
        <v>380</v>
      </c>
      <c r="AO63" s="198">
        <v>190</v>
      </c>
    </row>
    <row r="64" spans="1:41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39">
        <f>J64+N64+R64+V64+Z64+AD64+AH64+AL64</f>
        <v>905</v>
      </c>
      <c r="G64" s="198">
        <f>K64+O64+S64+W64+AA64+AE64+AI64+AM64</f>
        <v>43.152149999999999</v>
      </c>
      <c r="H64" s="39">
        <f>L64+P64+T64+X64+AB64+AF64+AJ64+AN64</f>
        <v>1200</v>
      </c>
      <c r="I64" s="198">
        <f>M64+Q64+U64+Y64+AC64+AG64+AK64+AO64</f>
        <v>262.2183</v>
      </c>
      <c r="J64" s="39">
        <v>0</v>
      </c>
      <c r="K64" s="198">
        <v>0</v>
      </c>
      <c r="L64" s="39">
        <v>0</v>
      </c>
      <c r="M64" s="198">
        <v>0</v>
      </c>
      <c r="N64" s="39">
        <v>25</v>
      </c>
      <c r="O64" s="198">
        <v>2.1121500000000002</v>
      </c>
      <c r="P64" s="39">
        <v>50</v>
      </c>
      <c r="Q64" s="198">
        <v>4.2243000000000004</v>
      </c>
      <c r="R64" s="39">
        <v>0</v>
      </c>
      <c r="S64" s="198">
        <v>0</v>
      </c>
      <c r="T64" s="39">
        <v>0</v>
      </c>
      <c r="U64" s="198">
        <v>0</v>
      </c>
      <c r="V64" s="39">
        <v>200</v>
      </c>
      <c r="W64" s="198">
        <v>8.4</v>
      </c>
      <c r="X64" s="39">
        <v>50</v>
      </c>
      <c r="Y64" s="198">
        <v>2.1</v>
      </c>
      <c r="Z64" s="39">
        <v>0</v>
      </c>
      <c r="AA64" s="198">
        <v>0</v>
      </c>
      <c r="AB64" s="39">
        <v>30</v>
      </c>
      <c r="AC64" s="198">
        <v>2.5339999999999998</v>
      </c>
      <c r="AD64" s="39">
        <v>0</v>
      </c>
      <c r="AE64" s="198">
        <v>0</v>
      </c>
      <c r="AF64" s="39">
        <v>0</v>
      </c>
      <c r="AG64" s="198">
        <v>0</v>
      </c>
      <c r="AH64" s="39">
        <v>0</v>
      </c>
      <c r="AI64" s="198">
        <v>0</v>
      </c>
      <c r="AJ64" s="39">
        <v>0</v>
      </c>
      <c r="AK64" s="198">
        <v>0</v>
      </c>
      <c r="AL64" s="39">
        <v>680</v>
      </c>
      <c r="AM64" s="198">
        <v>32.64</v>
      </c>
      <c r="AN64" s="39">
        <v>1070</v>
      </c>
      <c r="AO64" s="198">
        <v>253.36</v>
      </c>
    </row>
    <row r="65" spans="1:41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39">
        <f>J65+N65+R65+V65+Z65+AD65+AH65+AL65</f>
        <v>2135</v>
      </c>
      <c r="G65" s="198">
        <f>K65+O65+S65+W65+AA65+AE65+AI65+AM65</f>
        <v>149.43674999999999</v>
      </c>
      <c r="H65" s="39">
        <f>L65+P65+T65+X65+AB65+AF65+AJ65+AN65</f>
        <v>255</v>
      </c>
      <c r="I65" s="198">
        <f>M65+Q65+U65+Y65+AC65+AG65+AK65+AO65</f>
        <v>28.871249999999996</v>
      </c>
      <c r="J65" s="39">
        <v>0</v>
      </c>
      <c r="K65" s="198">
        <v>0</v>
      </c>
      <c r="L65" s="39">
        <v>105</v>
      </c>
      <c r="M65" s="198">
        <v>8.9121500000000005</v>
      </c>
      <c r="N65" s="39">
        <v>1660</v>
      </c>
      <c r="O65" s="198">
        <v>116.605</v>
      </c>
      <c r="P65" s="39">
        <v>50</v>
      </c>
      <c r="Q65" s="198">
        <v>4.22</v>
      </c>
      <c r="R65" s="39">
        <v>250</v>
      </c>
      <c r="S65" s="198">
        <v>21.12</v>
      </c>
      <c r="T65" s="39">
        <v>10</v>
      </c>
      <c r="U65" s="198">
        <v>0.4</v>
      </c>
      <c r="V65" s="39">
        <v>25</v>
      </c>
      <c r="W65" s="198">
        <v>2.1117499999999998</v>
      </c>
      <c r="X65" s="39">
        <v>25</v>
      </c>
      <c r="Y65" s="198">
        <v>2.1117499999999998</v>
      </c>
      <c r="Z65" s="39">
        <v>0</v>
      </c>
      <c r="AA65" s="198">
        <v>0</v>
      </c>
      <c r="AB65" s="39">
        <v>45</v>
      </c>
      <c r="AC65" s="198">
        <v>4.6273500000000007</v>
      </c>
      <c r="AD65" s="39">
        <v>0</v>
      </c>
      <c r="AE65" s="198">
        <v>0</v>
      </c>
      <c r="AF65" s="39">
        <v>0</v>
      </c>
      <c r="AG65" s="198">
        <v>0</v>
      </c>
      <c r="AH65" s="39">
        <v>0</v>
      </c>
      <c r="AI65" s="198">
        <v>0</v>
      </c>
      <c r="AJ65" s="39">
        <v>0</v>
      </c>
      <c r="AK65" s="198">
        <v>0</v>
      </c>
      <c r="AL65" s="39">
        <v>200</v>
      </c>
      <c r="AM65" s="198">
        <v>9.6</v>
      </c>
      <c r="AN65" s="39">
        <v>20</v>
      </c>
      <c r="AO65" s="198">
        <v>8.6</v>
      </c>
    </row>
    <row r="66" spans="1:41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39">
        <f>J66+N66+R66+V66+Z66+AD66+AH66+AL66</f>
        <v>15332</v>
      </c>
      <c r="G66" s="198">
        <f>K66+O66+S66+W66+AA66+AE66+AI66+AM66</f>
        <v>546.04202999999995</v>
      </c>
      <c r="H66" s="39">
        <f>L66+P66+T66+X66+AB66+AF66+AJ66+AN66</f>
        <v>2701</v>
      </c>
      <c r="I66" s="198">
        <f>M66+Q66+U66+Y66+AC66+AG66+AK66+AO66</f>
        <v>77.23769999999999</v>
      </c>
      <c r="J66" s="39">
        <v>523</v>
      </c>
      <c r="K66" s="198">
        <v>16.661300000000001</v>
      </c>
      <c r="L66" s="39">
        <v>257</v>
      </c>
      <c r="M66" s="198">
        <v>1.3520000000000001</v>
      </c>
      <c r="N66" s="39">
        <v>2028</v>
      </c>
      <c r="O66" s="198">
        <v>107.41849999999999</v>
      </c>
      <c r="P66" s="39">
        <v>390</v>
      </c>
      <c r="Q66" s="198">
        <v>14.940299999999999</v>
      </c>
      <c r="R66" s="39">
        <v>3615</v>
      </c>
      <c r="S66" s="198">
        <v>139.57882999999998</v>
      </c>
      <c r="T66" s="39">
        <v>172</v>
      </c>
      <c r="U66" s="198">
        <v>6.2533000000000003</v>
      </c>
      <c r="V66" s="39">
        <v>1047</v>
      </c>
      <c r="W66" s="198">
        <v>41.649000000000001</v>
      </c>
      <c r="X66" s="39">
        <v>195</v>
      </c>
      <c r="Y66" s="198">
        <v>6.3860000000000001</v>
      </c>
      <c r="Z66" s="39">
        <v>391</v>
      </c>
      <c r="AA66" s="198">
        <v>13.132010000000001</v>
      </c>
      <c r="AB66" s="39">
        <v>150</v>
      </c>
      <c r="AC66" s="198">
        <v>5.8</v>
      </c>
      <c r="AD66" s="39">
        <v>80</v>
      </c>
      <c r="AE66" s="198">
        <v>2.5670000000000002</v>
      </c>
      <c r="AF66" s="39">
        <v>50</v>
      </c>
      <c r="AG66" s="198">
        <v>1.375</v>
      </c>
      <c r="AH66" s="39">
        <v>3930</v>
      </c>
      <c r="AI66" s="198">
        <v>107.035</v>
      </c>
      <c r="AJ66" s="39">
        <v>577</v>
      </c>
      <c r="AK66" s="198">
        <v>19.303000000000001</v>
      </c>
      <c r="AL66" s="39">
        <v>3718</v>
      </c>
      <c r="AM66" s="198">
        <v>118.00039</v>
      </c>
      <c r="AN66" s="39">
        <v>910</v>
      </c>
      <c r="AO66" s="198">
        <v>21.828099999999999</v>
      </c>
    </row>
    <row r="67" spans="1:41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39">
        <f>J67+N67+R67+V67+Z67+AD67+AH67+AL67</f>
        <v>0</v>
      </c>
      <c r="G67" s="198">
        <f>K67+O67+S67+W67+AA67+AE67+AI67+AM67</f>
        <v>0</v>
      </c>
      <c r="H67" s="39">
        <f>L67+P67+T67+X67+AB67+AF67+AJ67+AN67</f>
        <v>30</v>
      </c>
      <c r="I67" s="198">
        <f>M67+Q67+U67+Y67+AC67+AG67+AK67+AO67</f>
        <v>0.48</v>
      </c>
      <c r="J67" s="39">
        <v>0</v>
      </c>
      <c r="K67" s="198">
        <v>0</v>
      </c>
      <c r="L67" s="39">
        <v>0</v>
      </c>
      <c r="M67" s="198">
        <v>0</v>
      </c>
      <c r="N67" s="39">
        <v>0</v>
      </c>
      <c r="O67" s="198">
        <v>0</v>
      </c>
      <c r="P67" s="39">
        <v>0</v>
      </c>
      <c r="Q67" s="198">
        <v>0</v>
      </c>
      <c r="R67" s="39">
        <v>0</v>
      </c>
      <c r="S67" s="198">
        <v>0</v>
      </c>
      <c r="T67" s="39">
        <v>0</v>
      </c>
      <c r="U67" s="198">
        <v>0</v>
      </c>
      <c r="V67" s="39">
        <v>0</v>
      </c>
      <c r="W67" s="198">
        <v>0</v>
      </c>
      <c r="X67" s="39">
        <v>0</v>
      </c>
      <c r="Y67" s="198">
        <v>0</v>
      </c>
      <c r="Z67" s="39">
        <v>0</v>
      </c>
      <c r="AA67" s="198">
        <v>0</v>
      </c>
      <c r="AB67" s="39">
        <v>30</v>
      </c>
      <c r="AC67" s="198">
        <v>0.48</v>
      </c>
      <c r="AD67" s="39">
        <v>0</v>
      </c>
      <c r="AE67" s="198">
        <v>0</v>
      </c>
      <c r="AF67" s="39">
        <v>0</v>
      </c>
      <c r="AG67" s="198">
        <v>0</v>
      </c>
      <c r="AH67" s="39">
        <v>0</v>
      </c>
      <c r="AI67" s="198">
        <v>0</v>
      </c>
      <c r="AJ67" s="39">
        <v>0</v>
      </c>
      <c r="AK67" s="198">
        <v>0</v>
      </c>
      <c r="AL67" s="39">
        <v>0</v>
      </c>
      <c r="AM67" s="198">
        <v>0</v>
      </c>
      <c r="AN67" s="39">
        <v>0</v>
      </c>
      <c r="AO67" s="198">
        <v>0</v>
      </c>
    </row>
    <row r="68" spans="1:41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39">
        <f>J68+N68+R68+V68+Z68+AD68+AH68+AL68</f>
        <v>80</v>
      </c>
      <c r="G68" s="198">
        <f>K68+O68+S68+W68+AA68+AE68+AI68+AM68</f>
        <v>2.496</v>
      </c>
      <c r="H68" s="39">
        <f>L68+P68+T68+X68+AB68+AF68+AJ68+AN68</f>
        <v>80</v>
      </c>
      <c r="I68" s="198">
        <f>M68+Q68+U68+Y68+AC68+AG68+AK68+AO68</f>
        <v>5.54</v>
      </c>
      <c r="J68" s="39">
        <v>0</v>
      </c>
      <c r="K68" s="198">
        <v>0</v>
      </c>
      <c r="L68" s="39">
        <v>0</v>
      </c>
      <c r="M68" s="198">
        <v>0</v>
      </c>
      <c r="N68" s="39">
        <v>0</v>
      </c>
      <c r="O68" s="198">
        <v>0</v>
      </c>
      <c r="P68" s="39">
        <v>0</v>
      </c>
      <c r="Q68" s="198">
        <v>0</v>
      </c>
      <c r="R68" s="39">
        <v>80</v>
      </c>
      <c r="S68" s="198">
        <v>2.496</v>
      </c>
      <c r="T68" s="39">
        <v>50</v>
      </c>
      <c r="U68" s="198">
        <v>5</v>
      </c>
      <c r="V68" s="39">
        <v>0</v>
      </c>
      <c r="W68" s="198">
        <v>0</v>
      </c>
      <c r="X68" s="39">
        <v>0</v>
      </c>
      <c r="Y68" s="198">
        <v>0</v>
      </c>
      <c r="Z68" s="39">
        <v>0</v>
      </c>
      <c r="AA68" s="198">
        <v>0</v>
      </c>
      <c r="AB68" s="39">
        <v>30</v>
      </c>
      <c r="AC68" s="198">
        <v>0.54</v>
      </c>
      <c r="AD68" s="39">
        <v>0</v>
      </c>
      <c r="AE68" s="198">
        <v>0</v>
      </c>
      <c r="AF68" s="39">
        <v>0</v>
      </c>
      <c r="AG68" s="198">
        <v>0</v>
      </c>
      <c r="AH68" s="39">
        <v>0</v>
      </c>
      <c r="AI68" s="198">
        <v>0</v>
      </c>
      <c r="AJ68" s="39">
        <v>0</v>
      </c>
      <c r="AK68" s="198">
        <v>0</v>
      </c>
      <c r="AL68" s="39">
        <v>0</v>
      </c>
      <c r="AM68" s="198">
        <v>0</v>
      </c>
      <c r="AN68" s="39">
        <v>0</v>
      </c>
      <c r="AO68" s="198">
        <v>0</v>
      </c>
    </row>
    <row r="69" spans="1:41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39">
        <f>J69+N69+R69+V69+Z69+AD69+AH69+AL69</f>
        <v>0</v>
      </c>
      <c r="G69" s="198">
        <f>K69+O69+S69+W69+AA69+AE69+AI69+AM69</f>
        <v>0</v>
      </c>
      <c r="H69" s="39">
        <f>L69+P69+T69+X69+AB69+AF69+AJ69+AN69</f>
        <v>30</v>
      </c>
      <c r="I69" s="198">
        <f>M69+Q69+U69+Y69+AC69+AG69+AK69+AO69</f>
        <v>0.64</v>
      </c>
      <c r="J69" s="39">
        <v>0</v>
      </c>
      <c r="K69" s="198">
        <v>0</v>
      </c>
      <c r="L69" s="39">
        <v>0</v>
      </c>
      <c r="M69" s="198">
        <v>0</v>
      </c>
      <c r="N69" s="39">
        <v>0</v>
      </c>
      <c r="O69" s="198">
        <v>0</v>
      </c>
      <c r="P69" s="39">
        <v>0</v>
      </c>
      <c r="Q69" s="198">
        <v>0</v>
      </c>
      <c r="R69" s="39">
        <v>0</v>
      </c>
      <c r="S69" s="198">
        <v>0</v>
      </c>
      <c r="T69" s="39">
        <v>0</v>
      </c>
      <c r="U69" s="198">
        <v>0</v>
      </c>
      <c r="V69" s="39">
        <v>0</v>
      </c>
      <c r="W69" s="198">
        <v>0</v>
      </c>
      <c r="X69" s="39">
        <v>0</v>
      </c>
      <c r="Y69" s="198">
        <v>0</v>
      </c>
      <c r="Z69" s="39">
        <v>0</v>
      </c>
      <c r="AA69" s="198">
        <v>0</v>
      </c>
      <c r="AB69" s="39">
        <v>30</v>
      </c>
      <c r="AC69" s="198">
        <v>0.64</v>
      </c>
      <c r="AD69" s="39">
        <v>0</v>
      </c>
      <c r="AE69" s="198">
        <v>0</v>
      </c>
      <c r="AF69" s="39">
        <v>0</v>
      </c>
      <c r="AG69" s="198">
        <v>0</v>
      </c>
      <c r="AH69" s="39">
        <v>0</v>
      </c>
      <c r="AI69" s="198">
        <v>0</v>
      </c>
      <c r="AJ69" s="39">
        <v>0</v>
      </c>
      <c r="AK69" s="198">
        <v>0</v>
      </c>
      <c r="AL69" s="39">
        <v>0</v>
      </c>
      <c r="AM69" s="198">
        <v>0</v>
      </c>
      <c r="AN69" s="39">
        <v>0</v>
      </c>
      <c r="AO69" s="198">
        <v>0</v>
      </c>
    </row>
    <row r="70" spans="1:41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39">
        <f>J70+N70+R70+V70+Z70+AD70+AH70+AL70</f>
        <v>2530</v>
      </c>
      <c r="G70" s="198">
        <f>K70+O70+S70+W70+AA70+AE70+AI70+AM70</f>
        <v>661.45920000000001</v>
      </c>
      <c r="H70" s="39">
        <f>L70+P70+T70+X70+AB70+AF70+AJ70+AN70</f>
        <v>6809</v>
      </c>
      <c r="I70" s="198">
        <f>M70+Q70+U70+Y70+AC70+AG70+AK70+AO70</f>
        <v>5591.3653400000003</v>
      </c>
      <c r="J70" s="39">
        <v>0</v>
      </c>
      <c r="K70" s="198">
        <v>0</v>
      </c>
      <c r="L70" s="39">
        <v>400</v>
      </c>
      <c r="M70" s="198">
        <v>131.33333999999999</v>
      </c>
      <c r="N70" s="39">
        <v>0</v>
      </c>
      <c r="O70" s="198">
        <v>0</v>
      </c>
      <c r="P70" s="39">
        <v>1100</v>
      </c>
      <c r="Q70" s="198">
        <v>305.5</v>
      </c>
      <c r="R70" s="39">
        <v>1410</v>
      </c>
      <c r="S70" s="198">
        <v>404.54399999999998</v>
      </c>
      <c r="T70" s="39">
        <v>100</v>
      </c>
      <c r="U70" s="198">
        <v>40</v>
      </c>
      <c r="V70" s="39">
        <v>0</v>
      </c>
      <c r="W70" s="198">
        <v>0</v>
      </c>
      <c r="X70" s="39">
        <v>100</v>
      </c>
      <c r="Y70" s="198">
        <v>30</v>
      </c>
      <c r="Z70" s="39">
        <v>0</v>
      </c>
      <c r="AA70" s="198">
        <v>0</v>
      </c>
      <c r="AB70" s="39">
        <v>150</v>
      </c>
      <c r="AC70" s="198">
        <v>45</v>
      </c>
      <c r="AD70" s="39">
        <v>0</v>
      </c>
      <c r="AE70" s="198">
        <v>0</v>
      </c>
      <c r="AF70" s="39">
        <v>0</v>
      </c>
      <c r="AG70" s="198">
        <v>0</v>
      </c>
      <c r="AH70" s="39">
        <v>0</v>
      </c>
      <c r="AI70" s="198">
        <v>0</v>
      </c>
      <c r="AJ70" s="39">
        <v>100</v>
      </c>
      <c r="AK70" s="198">
        <v>40</v>
      </c>
      <c r="AL70" s="39">
        <v>1120</v>
      </c>
      <c r="AM70" s="198">
        <v>256.91520000000003</v>
      </c>
      <c r="AN70" s="39">
        <v>4859</v>
      </c>
      <c r="AO70" s="198">
        <v>4999.5320000000002</v>
      </c>
    </row>
    <row r="71" spans="1:41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39">
        <f>J71+N71+R71+V71+Z71+AD71+AH71+AL71</f>
        <v>0</v>
      </c>
      <c r="G71" s="198">
        <f>K71+O71+S71+W71+AA71+AE71+AI71+AM71</f>
        <v>0</v>
      </c>
      <c r="H71" s="39">
        <f>L71+P71+T71+X71+AB71+AF71+AJ71+AN71</f>
        <v>3290</v>
      </c>
      <c r="I71" s="198">
        <f>M71+Q71+U71+Y71+AC71+AG71+AK71+AO71</f>
        <v>902.05700000000002</v>
      </c>
      <c r="J71" s="39">
        <v>0</v>
      </c>
      <c r="K71" s="198">
        <v>0</v>
      </c>
      <c r="L71" s="39">
        <v>0</v>
      </c>
      <c r="M71" s="198">
        <v>0</v>
      </c>
      <c r="N71" s="39">
        <v>0</v>
      </c>
      <c r="O71" s="198">
        <v>0</v>
      </c>
      <c r="P71" s="39">
        <v>530</v>
      </c>
      <c r="Q71" s="198">
        <v>125.58</v>
      </c>
      <c r="R71" s="39">
        <v>0</v>
      </c>
      <c r="S71" s="198">
        <v>0</v>
      </c>
      <c r="T71" s="39">
        <v>0</v>
      </c>
      <c r="U71" s="198">
        <v>0</v>
      </c>
      <c r="V71" s="39">
        <v>0</v>
      </c>
      <c r="W71" s="198">
        <v>0</v>
      </c>
      <c r="X71" s="39">
        <v>0</v>
      </c>
      <c r="Y71" s="198">
        <v>0</v>
      </c>
      <c r="Z71" s="39">
        <v>0</v>
      </c>
      <c r="AA71" s="198">
        <v>0</v>
      </c>
      <c r="AB71" s="39">
        <v>50</v>
      </c>
      <c r="AC71" s="198">
        <v>15.5</v>
      </c>
      <c r="AD71" s="39">
        <v>0</v>
      </c>
      <c r="AE71" s="198">
        <v>0</v>
      </c>
      <c r="AF71" s="39">
        <v>0</v>
      </c>
      <c r="AG71" s="198">
        <v>0</v>
      </c>
      <c r="AH71" s="39">
        <v>0</v>
      </c>
      <c r="AI71" s="198">
        <v>0</v>
      </c>
      <c r="AJ71" s="39">
        <v>2330</v>
      </c>
      <c r="AK71" s="198">
        <v>551.97699999999998</v>
      </c>
      <c r="AL71" s="39">
        <v>0</v>
      </c>
      <c r="AM71" s="198">
        <v>0</v>
      </c>
      <c r="AN71" s="39">
        <v>380</v>
      </c>
      <c r="AO71" s="198">
        <v>209</v>
      </c>
    </row>
    <row r="72" spans="1:41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39">
        <f>J72+N72+R72+V72+Z72+AD72+AH72+AL72</f>
        <v>0</v>
      </c>
      <c r="G72" s="198">
        <f>K72+O72+S72+W72+AA72+AE72+AI72+AM72</f>
        <v>0</v>
      </c>
      <c r="H72" s="39">
        <f>L72+P72+T72+X72+AB72+AF72+AJ72+AN72</f>
        <v>410</v>
      </c>
      <c r="I72" s="198">
        <f>M72+Q72+U72+Y72+AC72+AG72+AK72+AO72</f>
        <v>181.25</v>
      </c>
      <c r="J72" s="39">
        <v>0</v>
      </c>
      <c r="K72" s="198">
        <v>0</v>
      </c>
      <c r="L72" s="39">
        <v>60</v>
      </c>
      <c r="M72" s="198">
        <v>21</v>
      </c>
      <c r="N72" s="39">
        <v>0</v>
      </c>
      <c r="O72" s="198">
        <v>0</v>
      </c>
      <c r="P72" s="39">
        <v>0</v>
      </c>
      <c r="Q72" s="198">
        <v>0</v>
      </c>
      <c r="R72" s="39">
        <v>0</v>
      </c>
      <c r="S72" s="198">
        <v>0</v>
      </c>
      <c r="T72" s="39">
        <v>0</v>
      </c>
      <c r="U72" s="198">
        <v>0</v>
      </c>
      <c r="V72" s="39">
        <v>0</v>
      </c>
      <c r="W72" s="198">
        <v>0</v>
      </c>
      <c r="X72" s="39">
        <v>0</v>
      </c>
      <c r="Y72" s="198">
        <v>0</v>
      </c>
      <c r="Z72" s="39">
        <v>0</v>
      </c>
      <c r="AA72" s="198">
        <v>0</v>
      </c>
      <c r="AB72" s="39">
        <v>50</v>
      </c>
      <c r="AC72" s="198">
        <v>16.25</v>
      </c>
      <c r="AD72" s="39">
        <v>0</v>
      </c>
      <c r="AE72" s="198">
        <v>0</v>
      </c>
      <c r="AF72" s="39">
        <v>0</v>
      </c>
      <c r="AG72" s="198">
        <v>0</v>
      </c>
      <c r="AH72" s="39">
        <v>0</v>
      </c>
      <c r="AI72" s="198">
        <v>0</v>
      </c>
      <c r="AJ72" s="39">
        <v>0</v>
      </c>
      <c r="AK72" s="198">
        <v>0</v>
      </c>
      <c r="AL72" s="39">
        <v>0</v>
      </c>
      <c r="AM72" s="198">
        <v>0</v>
      </c>
      <c r="AN72" s="39">
        <v>300</v>
      </c>
      <c r="AO72" s="198">
        <v>144</v>
      </c>
    </row>
    <row r="73" spans="1:41" ht="15.75" x14ac:dyDescent="0.25">
      <c r="A73" s="296"/>
      <c r="B73" s="13" t="s">
        <v>127</v>
      </c>
      <c r="C73" s="13" t="s">
        <v>132</v>
      </c>
      <c r="D73" s="6" t="s">
        <v>51</v>
      </c>
      <c r="E73" s="25" t="s">
        <v>52</v>
      </c>
      <c r="F73" s="39">
        <f>J73+N73+R73+V73+Z73+AD73+AH73+AL73</f>
        <v>0</v>
      </c>
      <c r="G73" s="198">
        <f>K73+O73+S73+W73+AA73+AE73+AI73+AM73</f>
        <v>0</v>
      </c>
      <c r="H73" s="39">
        <f>L73+P73+T73+X73+AB73+AF73+AJ73+AN73</f>
        <v>100</v>
      </c>
      <c r="I73" s="198">
        <f>M73+Q73+U73+Y73+AC73+AG73+AK73+AO73</f>
        <v>27.5</v>
      </c>
      <c r="J73" s="39">
        <v>0</v>
      </c>
      <c r="K73" s="198">
        <v>0</v>
      </c>
      <c r="L73" s="39">
        <v>0</v>
      </c>
      <c r="M73" s="198">
        <v>0</v>
      </c>
      <c r="N73" s="39">
        <v>0</v>
      </c>
      <c r="O73" s="198">
        <v>0</v>
      </c>
      <c r="P73" s="39">
        <v>0</v>
      </c>
      <c r="Q73" s="198">
        <v>0</v>
      </c>
      <c r="R73" s="39">
        <v>0</v>
      </c>
      <c r="S73" s="198">
        <v>0</v>
      </c>
      <c r="T73" s="39">
        <v>0</v>
      </c>
      <c r="U73" s="198">
        <v>0</v>
      </c>
      <c r="V73" s="39">
        <v>0</v>
      </c>
      <c r="W73" s="198">
        <v>0</v>
      </c>
      <c r="X73" s="39">
        <v>0</v>
      </c>
      <c r="Y73" s="198">
        <v>0</v>
      </c>
      <c r="Z73" s="39">
        <v>0</v>
      </c>
      <c r="AA73" s="198">
        <v>0</v>
      </c>
      <c r="AB73" s="39">
        <v>50</v>
      </c>
      <c r="AC73" s="198">
        <v>17.5</v>
      </c>
      <c r="AD73" s="39">
        <v>0</v>
      </c>
      <c r="AE73" s="198">
        <v>0</v>
      </c>
      <c r="AF73" s="39">
        <v>50</v>
      </c>
      <c r="AG73" s="198">
        <v>10</v>
      </c>
      <c r="AH73" s="39">
        <v>0</v>
      </c>
      <c r="AI73" s="198">
        <v>0</v>
      </c>
      <c r="AJ73" s="39">
        <v>0</v>
      </c>
      <c r="AK73" s="198">
        <v>0</v>
      </c>
      <c r="AL73" s="39">
        <v>0</v>
      </c>
      <c r="AM73" s="198">
        <v>0</v>
      </c>
      <c r="AN73" s="39">
        <v>0</v>
      </c>
      <c r="AO73" s="198">
        <v>0</v>
      </c>
    </row>
    <row r="74" spans="1:41" ht="15.75" x14ac:dyDescent="0.25">
      <c r="A74" s="296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39">
        <f>J74+N74+R74+V74+Z74+AD74+AH74+AL74</f>
        <v>9887</v>
      </c>
      <c r="G74" s="198">
        <f>K74+O74+S74+W74+AA74+AE74+AI74+AM74</f>
        <v>1754.4696299999998</v>
      </c>
      <c r="H74" s="39">
        <f>L74+P74+T74+X74+AB74+AF74+AJ74+AN74</f>
        <v>420</v>
      </c>
      <c r="I74" s="198">
        <f>M74+Q74+U74+Y74+AC74+AG74+AK74+AO74</f>
        <v>51.667550000000006</v>
      </c>
      <c r="J74" s="39">
        <v>1102</v>
      </c>
      <c r="K74" s="198">
        <v>19.471130000000002</v>
      </c>
      <c r="L74" s="39">
        <v>20</v>
      </c>
      <c r="M74" s="198">
        <v>1</v>
      </c>
      <c r="N74" s="39">
        <v>3660</v>
      </c>
      <c r="O74" s="198">
        <v>1072.68327</v>
      </c>
      <c r="P74" s="39">
        <v>0</v>
      </c>
      <c r="Q74" s="198">
        <v>0</v>
      </c>
      <c r="R74" s="39">
        <v>1867</v>
      </c>
      <c r="S74" s="198">
        <v>376.93058000000002</v>
      </c>
      <c r="T74" s="39">
        <v>10</v>
      </c>
      <c r="U74" s="198">
        <v>4</v>
      </c>
      <c r="V74" s="39">
        <v>0</v>
      </c>
      <c r="W74" s="198">
        <v>0</v>
      </c>
      <c r="X74" s="39">
        <v>0</v>
      </c>
      <c r="Y74" s="198">
        <v>0</v>
      </c>
      <c r="Z74" s="39">
        <v>288</v>
      </c>
      <c r="AA74" s="198">
        <v>22.58755</v>
      </c>
      <c r="AB74" s="39">
        <v>50</v>
      </c>
      <c r="AC74" s="198">
        <v>3</v>
      </c>
      <c r="AD74" s="39">
        <v>0</v>
      </c>
      <c r="AE74" s="198">
        <v>0</v>
      </c>
      <c r="AF74" s="39">
        <v>50</v>
      </c>
      <c r="AG74" s="198">
        <v>6</v>
      </c>
      <c r="AH74" s="39">
        <v>0</v>
      </c>
      <c r="AI74" s="198">
        <v>0</v>
      </c>
      <c r="AJ74" s="39">
        <v>0</v>
      </c>
      <c r="AK74" s="198">
        <v>0</v>
      </c>
      <c r="AL74" s="39">
        <v>2970</v>
      </c>
      <c r="AM74" s="198">
        <v>262.7971</v>
      </c>
      <c r="AN74" s="39">
        <v>290</v>
      </c>
      <c r="AO74" s="198">
        <v>37.667550000000006</v>
      </c>
    </row>
    <row r="75" spans="1:41" ht="15.75" x14ac:dyDescent="0.25">
      <c r="A75" s="296"/>
      <c r="B75" s="13" t="s">
        <v>136</v>
      </c>
      <c r="C75" s="13" t="s">
        <v>137</v>
      </c>
      <c r="D75" s="13" t="s">
        <v>135</v>
      </c>
      <c r="E75" s="25" t="s">
        <v>52</v>
      </c>
      <c r="F75" s="39">
        <f>J75+N75+R75+V75+Z75+AD75+AH75+AL75</f>
        <v>4900</v>
      </c>
      <c r="G75" s="198">
        <f>K75+O75+S75+W75+AA75+AE75+AI75+AM75</f>
        <v>384.30165999999997</v>
      </c>
      <c r="H75" s="39">
        <f>L75+P75+T75+X75+AB75+AF75+AJ75+AN75</f>
        <v>520</v>
      </c>
      <c r="I75" s="198">
        <f>M75+Q75+U75+Y75+AC75+AG75+AK75+AO75</f>
        <v>44.221350000000001</v>
      </c>
      <c r="J75" s="39">
        <v>0</v>
      </c>
      <c r="K75" s="198">
        <v>0</v>
      </c>
      <c r="L75" s="39">
        <v>100</v>
      </c>
      <c r="M75" s="198">
        <v>7.8419999999999996</v>
      </c>
      <c r="N75" s="39">
        <v>4160</v>
      </c>
      <c r="O75" s="198">
        <v>326.2636</v>
      </c>
      <c r="P75" s="39">
        <v>70</v>
      </c>
      <c r="Q75" s="198">
        <v>9.7054500000000008</v>
      </c>
      <c r="R75" s="39">
        <v>0</v>
      </c>
      <c r="S75" s="198">
        <v>0</v>
      </c>
      <c r="T75" s="39">
        <v>0</v>
      </c>
      <c r="U75" s="198">
        <v>0</v>
      </c>
      <c r="V75" s="39">
        <v>0</v>
      </c>
      <c r="W75" s="198">
        <v>0</v>
      </c>
      <c r="X75" s="39">
        <v>20</v>
      </c>
      <c r="Y75" s="198">
        <v>1.6</v>
      </c>
      <c r="Z75" s="39">
        <v>0</v>
      </c>
      <c r="AA75" s="198">
        <v>0</v>
      </c>
      <c r="AB75" s="39">
        <v>30</v>
      </c>
      <c r="AC75" s="198">
        <v>2.3529</v>
      </c>
      <c r="AD75" s="39">
        <v>140</v>
      </c>
      <c r="AE75" s="198">
        <v>10.98006</v>
      </c>
      <c r="AF75" s="39">
        <v>50</v>
      </c>
      <c r="AG75" s="198">
        <v>8</v>
      </c>
      <c r="AH75" s="39">
        <v>600</v>
      </c>
      <c r="AI75" s="198">
        <v>47.058</v>
      </c>
      <c r="AJ75" s="39">
        <v>50</v>
      </c>
      <c r="AK75" s="198">
        <v>3.9209999999999998</v>
      </c>
      <c r="AL75" s="39">
        <v>0</v>
      </c>
      <c r="AM75" s="198">
        <v>0</v>
      </c>
      <c r="AN75" s="39">
        <v>200</v>
      </c>
      <c r="AO75" s="198">
        <v>10.8</v>
      </c>
    </row>
    <row r="76" spans="1:41" ht="15.75" x14ac:dyDescent="0.25">
      <c r="A76" s="296"/>
      <c r="B76" s="13" t="s">
        <v>136</v>
      </c>
      <c r="C76" s="13" t="s">
        <v>138</v>
      </c>
      <c r="D76" s="13" t="s">
        <v>135</v>
      </c>
      <c r="E76" s="25" t="s">
        <v>52</v>
      </c>
      <c r="F76" s="39">
        <f>J76+N76+R76+V76+Z76+AD76+AH76+AL76</f>
        <v>0</v>
      </c>
      <c r="G76" s="198">
        <f>K76+O76+S76+W76+AA76+AE76+AI76+AM76</f>
        <v>0</v>
      </c>
      <c r="H76" s="39">
        <f>L76+P76+T76+X76+AB76+AF76+AJ76+AN76</f>
        <v>50</v>
      </c>
      <c r="I76" s="198">
        <f>M76+Q76+U76+Y76+AC76+AG76+AK76+AO76</f>
        <v>6</v>
      </c>
      <c r="J76" s="39">
        <v>0</v>
      </c>
      <c r="K76" s="198">
        <v>0</v>
      </c>
      <c r="L76" s="39">
        <v>0</v>
      </c>
      <c r="M76" s="198">
        <v>0</v>
      </c>
      <c r="N76" s="39">
        <v>0</v>
      </c>
      <c r="O76" s="198">
        <v>0</v>
      </c>
      <c r="P76" s="39">
        <v>0</v>
      </c>
      <c r="Q76" s="198">
        <v>0</v>
      </c>
      <c r="R76" s="39">
        <v>0</v>
      </c>
      <c r="S76" s="198">
        <v>0</v>
      </c>
      <c r="T76" s="39">
        <v>0</v>
      </c>
      <c r="U76" s="198">
        <v>0</v>
      </c>
      <c r="V76" s="39">
        <v>0</v>
      </c>
      <c r="W76" s="198">
        <v>0</v>
      </c>
      <c r="X76" s="39">
        <v>0</v>
      </c>
      <c r="Y76" s="198">
        <v>0</v>
      </c>
      <c r="Z76" s="39">
        <v>0</v>
      </c>
      <c r="AA76" s="198">
        <v>0</v>
      </c>
      <c r="AB76" s="39">
        <v>50</v>
      </c>
      <c r="AC76" s="198">
        <v>6</v>
      </c>
      <c r="AD76" s="39">
        <v>0</v>
      </c>
      <c r="AE76" s="198">
        <v>0</v>
      </c>
      <c r="AF76" s="39">
        <v>0</v>
      </c>
      <c r="AG76" s="198">
        <v>0</v>
      </c>
      <c r="AH76" s="39">
        <v>0</v>
      </c>
      <c r="AI76" s="198">
        <v>0</v>
      </c>
      <c r="AJ76" s="39">
        <v>0</v>
      </c>
      <c r="AK76" s="198">
        <v>0</v>
      </c>
      <c r="AL76" s="39">
        <v>0</v>
      </c>
      <c r="AM76" s="198">
        <v>0</v>
      </c>
      <c r="AN76" s="39">
        <v>0</v>
      </c>
      <c r="AO76" s="198">
        <v>0</v>
      </c>
    </row>
    <row r="77" spans="1:41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39">
        <f>J77+N77+R77+V77+Z77+AD77+AH77+AL77</f>
        <v>127458</v>
      </c>
      <c r="G77" s="198">
        <f>K77+O77+S77+W77+AA77+AE77+AI77+AM77</f>
        <v>218.40976000000001</v>
      </c>
      <c r="H77" s="39">
        <f>L77+P77+T77+X77+AB77+AF77+AJ77+AN77</f>
        <v>32035</v>
      </c>
      <c r="I77" s="198">
        <f>M77+Q77+U77+Y77+AC77+AG77+AK77+AO77</f>
        <v>68.674309999999991</v>
      </c>
      <c r="J77" s="39">
        <v>3300</v>
      </c>
      <c r="K77" s="198">
        <v>3.4620000000000002</v>
      </c>
      <c r="L77" s="39">
        <v>1600</v>
      </c>
      <c r="M77" s="198">
        <v>8.6783000000000001</v>
      </c>
      <c r="N77" s="39">
        <v>39030</v>
      </c>
      <c r="O77" s="198">
        <v>59.774099999999997</v>
      </c>
      <c r="P77" s="39">
        <v>4420</v>
      </c>
      <c r="Q77" s="198">
        <v>6.1793999999999993</v>
      </c>
      <c r="R77" s="39">
        <v>26548</v>
      </c>
      <c r="S77" s="198">
        <v>73.818860000000001</v>
      </c>
      <c r="T77" s="39">
        <v>4030</v>
      </c>
      <c r="U77" s="198">
        <v>8.7782999999999998</v>
      </c>
      <c r="V77" s="39">
        <v>5030</v>
      </c>
      <c r="W77" s="198">
        <v>11.27</v>
      </c>
      <c r="X77" s="39">
        <v>1450</v>
      </c>
      <c r="Y77" s="198">
        <v>2.9424999999999999</v>
      </c>
      <c r="Z77" s="39">
        <v>5340</v>
      </c>
      <c r="AA77" s="198">
        <v>8.9060000000000006</v>
      </c>
      <c r="AB77" s="39">
        <v>1600</v>
      </c>
      <c r="AC77" s="198">
        <v>2.2629999999999999</v>
      </c>
      <c r="AD77" s="39">
        <v>6073</v>
      </c>
      <c r="AE77" s="198">
        <v>9.748899999999999</v>
      </c>
      <c r="AF77" s="39">
        <v>750</v>
      </c>
      <c r="AG77" s="198">
        <v>1.752</v>
      </c>
      <c r="AH77" s="39">
        <v>27767</v>
      </c>
      <c r="AI77" s="198">
        <v>33.306950000000001</v>
      </c>
      <c r="AJ77" s="39">
        <v>8560</v>
      </c>
      <c r="AK77" s="198">
        <v>18.713000000000001</v>
      </c>
      <c r="AL77" s="39">
        <v>14370</v>
      </c>
      <c r="AM77" s="198">
        <v>18.122949999999999</v>
      </c>
      <c r="AN77" s="39">
        <v>9625</v>
      </c>
      <c r="AO77" s="198">
        <v>19.367809999999999</v>
      </c>
    </row>
    <row r="78" spans="1:41" ht="15.75" x14ac:dyDescent="0.25">
      <c r="A78" s="296"/>
      <c r="B78" s="5" t="s">
        <v>142</v>
      </c>
      <c r="C78" s="6" t="s">
        <v>143</v>
      </c>
      <c r="D78" s="6" t="s">
        <v>141</v>
      </c>
      <c r="E78" s="33" t="s">
        <v>18</v>
      </c>
      <c r="F78" s="39">
        <f>J78+N78+R78+V78+Z78+AD78+AH78+AL78</f>
        <v>8410</v>
      </c>
      <c r="G78" s="198">
        <f>K78+O78+S78+W78+AA78+AE78+AI78+AM78</f>
        <v>17.116050000000001</v>
      </c>
      <c r="H78" s="39">
        <f>L78+P78+T78+X78+AB78+AF78+AJ78+AN78</f>
        <v>5850</v>
      </c>
      <c r="I78" s="198">
        <f>M78+Q78+U78+Y78+AC78+AG78+AK78+AO78</f>
        <v>47.470820000000003</v>
      </c>
      <c r="J78" s="39">
        <v>0</v>
      </c>
      <c r="K78" s="198">
        <v>0</v>
      </c>
      <c r="L78" s="39">
        <v>0</v>
      </c>
      <c r="M78" s="198">
        <v>0</v>
      </c>
      <c r="N78" s="39">
        <v>0</v>
      </c>
      <c r="O78" s="198">
        <v>0</v>
      </c>
      <c r="P78" s="39">
        <v>0</v>
      </c>
      <c r="Q78" s="198">
        <v>0</v>
      </c>
      <c r="R78" s="39">
        <v>3000</v>
      </c>
      <c r="S78" s="198">
        <v>4.899</v>
      </c>
      <c r="T78" s="39">
        <v>1120</v>
      </c>
      <c r="U78" s="198">
        <v>1.9103200000000002</v>
      </c>
      <c r="V78" s="39">
        <v>640</v>
      </c>
      <c r="W78" s="198">
        <v>1.216</v>
      </c>
      <c r="X78" s="39">
        <v>1020</v>
      </c>
      <c r="Y78" s="198">
        <v>1.292</v>
      </c>
      <c r="Z78" s="39">
        <v>0</v>
      </c>
      <c r="AA78" s="198">
        <v>0</v>
      </c>
      <c r="AB78" s="39">
        <v>150</v>
      </c>
      <c r="AC78" s="198">
        <v>0.33250000000000002</v>
      </c>
      <c r="AD78" s="39">
        <v>0</v>
      </c>
      <c r="AE78" s="198">
        <v>0</v>
      </c>
      <c r="AF78" s="39">
        <v>0</v>
      </c>
      <c r="AG78" s="198">
        <v>0</v>
      </c>
      <c r="AH78" s="39">
        <v>1530</v>
      </c>
      <c r="AI78" s="198">
        <v>2.1419999999999999</v>
      </c>
      <c r="AJ78" s="39">
        <v>3080</v>
      </c>
      <c r="AK78" s="198">
        <v>42.832000000000001</v>
      </c>
      <c r="AL78" s="39">
        <v>3240</v>
      </c>
      <c r="AM78" s="198">
        <v>8.8590499999999999</v>
      </c>
      <c r="AN78" s="39">
        <v>480</v>
      </c>
      <c r="AO78" s="198">
        <v>1.1040000000000001</v>
      </c>
    </row>
    <row r="79" spans="1:41" ht="15.75" x14ac:dyDescent="0.25">
      <c r="A79" s="296"/>
      <c r="B79" s="5" t="s">
        <v>142</v>
      </c>
      <c r="C79" s="6" t="s">
        <v>144</v>
      </c>
      <c r="D79" s="6" t="s">
        <v>141</v>
      </c>
      <c r="E79" s="27" t="s">
        <v>10</v>
      </c>
      <c r="F79" s="39">
        <f>J79+N79+R79+V79+Z79+AD79+AH79+AL79</f>
        <v>0</v>
      </c>
      <c r="G79" s="198">
        <f>K79+O79+S79+W79+AA79+AE79+AI79+AM79</f>
        <v>0</v>
      </c>
      <c r="H79" s="39">
        <f>L79+P79+T79+X79+AB79+AF79+AJ79+AN79</f>
        <v>2303</v>
      </c>
      <c r="I79" s="198">
        <f>M79+Q79+U79+Y79+AC79+AG79+AK79+AO79</f>
        <v>165.96800000000002</v>
      </c>
      <c r="J79" s="39">
        <v>0</v>
      </c>
      <c r="K79" s="198">
        <v>0</v>
      </c>
      <c r="L79" s="39">
        <v>1000</v>
      </c>
      <c r="M79" s="198">
        <v>70</v>
      </c>
      <c r="N79" s="39">
        <v>0</v>
      </c>
      <c r="O79" s="198">
        <v>0</v>
      </c>
      <c r="P79" s="39">
        <v>33</v>
      </c>
      <c r="Q79" s="198">
        <v>16.5</v>
      </c>
      <c r="R79" s="39">
        <v>0</v>
      </c>
      <c r="S79" s="198">
        <v>0</v>
      </c>
      <c r="T79" s="39">
        <v>0</v>
      </c>
      <c r="U79" s="198">
        <v>0</v>
      </c>
      <c r="V79" s="39">
        <v>0</v>
      </c>
      <c r="W79" s="198">
        <v>0</v>
      </c>
      <c r="X79" s="39">
        <v>200</v>
      </c>
      <c r="Y79" s="198">
        <v>0.28599999999999998</v>
      </c>
      <c r="Z79" s="39">
        <v>0</v>
      </c>
      <c r="AA79" s="198">
        <v>0</v>
      </c>
      <c r="AB79" s="39">
        <v>100</v>
      </c>
      <c r="AC79" s="198">
        <v>11</v>
      </c>
      <c r="AD79" s="39">
        <v>0</v>
      </c>
      <c r="AE79" s="198">
        <v>0</v>
      </c>
      <c r="AF79" s="39">
        <v>700</v>
      </c>
      <c r="AG79" s="198">
        <v>2.4319999999999999</v>
      </c>
      <c r="AH79" s="39">
        <v>0</v>
      </c>
      <c r="AI79" s="198">
        <v>0</v>
      </c>
      <c r="AJ79" s="39">
        <v>20</v>
      </c>
      <c r="AK79" s="198">
        <v>0</v>
      </c>
      <c r="AL79" s="39">
        <v>0</v>
      </c>
      <c r="AM79" s="198">
        <v>0</v>
      </c>
      <c r="AN79" s="39">
        <v>250</v>
      </c>
      <c r="AO79" s="198">
        <v>65.75</v>
      </c>
    </row>
    <row r="80" spans="1:41" ht="15.75" x14ac:dyDescent="0.25">
      <c r="A80" s="9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39">
        <f>J80+N80+R80+V80+Z80+AD80+AH80+AL80</f>
        <v>268</v>
      </c>
      <c r="G80" s="198">
        <f>K80+O80+S80+W80+AA80+AE80+AI80+AM80</f>
        <v>26.417999999999999</v>
      </c>
      <c r="H80" s="39">
        <f>L80+P80+T80+X80+AB80+AF80+AJ80+AN80</f>
        <v>4002</v>
      </c>
      <c r="I80" s="198">
        <f>M80+Q80+U80+Y80+AC80+AG80+AK80+AO80</f>
        <v>674.96950000000004</v>
      </c>
      <c r="J80" s="39">
        <v>0</v>
      </c>
      <c r="K80" s="198">
        <v>0</v>
      </c>
      <c r="L80" s="39">
        <v>100</v>
      </c>
      <c r="M80" s="198">
        <v>1.6</v>
      </c>
      <c r="N80" s="39">
        <v>0</v>
      </c>
      <c r="O80" s="198">
        <v>0</v>
      </c>
      <c r="P80" s="39">
        <v>100</v>
      </c>
      <c r="Q80" s="198">
        <v>1.7666999999999999</v>
      </c>
      <c r="R80" s="39">
        <v>0</v>
      </c>
      <c r="S80" s="198">
        <v>0</v>
      </c>
      <c r="T80" s="39">
        <v>300</v>
      </c>
      <c r="U80" s="198">
        <v>1.5</v>
      </c>
      <c r="V80" s="39">
        <v>168</v>
      </c>
      <c r="W80" s="198">
        <v>2.4180000000000001</v>
      </c>
      <c r="X80" s="39">
        <v>112</v>
      </c>
      <c r="Y80" s="198">
        <v>1.6128</v>
      </c>
      <c r="Z80" s="39">
        <v>0</v>
      </c>
      <c r="AA80" s="198">
        <v>0</v>
      </c>
      <c r="AB80" s="39">
        <v>100</v>
      </c>
      <c r="AC80" s="198">
        <v>1.5</v>
      </c>
      <c r="AD80" s="39">
        <v>0</v>
      </c>
      <c r="AE80" s="198">
        <v>0</v>
      </c>
      <c r="AF80" s="39">
        <v>0</v>
      </c>
      <c r="AG80" s="198">
        <v>0</v>
      </c>
      <c r="AH80" s="39">
        <v>100</v>
      </c>
      <c r="AI80" s="198">
        <v>24</v>
      </c>
      <c r="AJ80" s="39">
        <v>290</v>
      </c>
      <c r="AK80" s="198">
        <v>6.99</v>
      </c>
      <c r="AL80" s="39">
        <v>0</v>
      </c>
      <c r="AM80" s="198">
        <v>0</v>
      </c>
      <c r="AN80" s="39">
        <v>3000</v>
      </c>
      <c r="AO80" s="198">
        <v>660</v>
      </c>
    </row>
    <row r="81" spans="1:41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39">
        <f>J81+N81+R81+V81+Z81+AD81+AH81+AL81</f>
        <v>1579</v>
      </c>
      <c r="G81" s="198">
        <f>K81+O81+S81+W81+AA81+AE81+AI81+AM81</f>
        <v>31.866300000000003</v>
      </c>
      <c r="H81" s="39">
        <f>L81+P81+T81+X81+AB81+AF81+AJ81+AN81</f>
        <v>876</v>
      </c>
      <c r="I81" s="198">
        <f>M81+Q81+U81+Y81+AC81+AG81+AK81+AO81</f>
        <v>54.948999999999998</v>
      </c>
      <c r="J81" s="39">
        <v>0</v>
      </c>
      <c r="K81" s="198">
        <v>0</v>
      </c>
      <c r="L81" s="39">
        <v>0</v>
      </c>
      <c r="M81" s="198">
        <v>0</v>
      </c>
      <c r="N81" s="39">
        <v>141</v>
      </c>
      <c r="O81" s="198">
        <v>6.5834999999999999</v>
      </c>
      <c r="P81" s="39">
        <v>364</v>
      </c>
      <c r="Q81" s="198">
        <v>22.678999999999998</v>
      </c>
      <c r="R81" s="39">
        <v>0</v>
      </c>
      <c r="S81" s="198">
        <v>0</v>
      </c>
      <c r="T81" s="39">
        <v>40</v>
      </c>
      <c r="U81" s="198">
        <v>2.02</v>
      </c>
      <c r="V81" s="39">
        <v>398</v>
      </c>
      <c r="W81" s="198">
        <v>20.933</v>
      </c>
      <c r="X81" s="39">
        <v>292</v>
      </c>
      <c r="Y81" s="198">
        <v>13.9</v>
      </c>
      <c r="Z81" s="39">
        <v>0</v>
      </c>
      <c r="AA81" s="198">
        <v>0</v>
      </c>
      <c r="AB81" s="39">
        <v>110</v>
      </c>
      <c r="AC81" s="198">
        <v>10.8</v>
      </c>
      <c r="AD81" s="39">
        <v>0</v>
      </c>
      <c r="AE81" s="198">
        <v>0</v>
      </c>
      <c r="AF81" s="39">
        <v>0</v>
      </c>
      <c r="AG81" s="198">
        <v>0</v>
      </c>
      <c r="AH81" s="39">
        <v>0</v>
      </c>
      <c r="AI81" s="198">
        <v>0</v>
      </c>
      <c r="AJ81" s="39">
        <v>10</v>
      </c>
      <c r="AK81" s="198">
        <v>0</v>
      </c>
      <c r="AL81" s="39">
        <v>1040</v>
      </c>
      <c r="AM81" s="198">
        <v>4.3498000000000001</v>
      </c>
      <c r="AN81" s="39">
        <v>60</v>
      </c>
      <c r="AO81" s="198">
        <v>5.55</v>
      </c>
    </row>
    <row r="82" spans="1:41" ht="15.75" x14ac:dyDescent="0.25">
      <c r="A82" s="313"/>
      <c r="B82" s="5" t="s">
        <v>149</v>
      </c>
      <c r="C82" s="6" t="s">
        <v>74</v>
      </c>
      <c r="D82" s="6" t="s">
        <v>72</v>
      </c>
      <c r="E82" s="33" t="s">
        <v>18</v>
      </c>
      <c r="F82" s="39">
        <f>J82+N82+R82+V82+Z82+AD82+AH82+AL82</f>
        <v>30082</v>
      </c>
      <c r="G82" s="198">
        <f>K82+O82+S82+W82+AA82+AE82+AI82+AM82</f>
        <v>23.692779999999999</v>
      </c>
      <c r="H82" s="39">
        <f>L82+P82+T82+X82+AB82+AF82+AJ82+AN82</f>
        <v>14578</v>
      </c>
      <c r="I82" s="198">
        <f>M82+Q82+U82+Y82+AC82+AG82+AK82+AO82</f>
        <v>14.887169999999998</v>
      </c>
      <c r="J82" s="39">
        <v>1450</v>
      </c>
      <c r="K82" s="198">
        <v>0.50890000000000002</v>
      </c>
      <c r="L82" s="39">
        <v>450</v>
      </c>
      <c r="M82" s="198">
        <v>0.34</v>
      </c>
      <c r="N82" s="39">
        <v>7530</v>
      </c>
      <c r="O82" s="198">
        <v>7.7992000000000008</v>
      </c>
      <c r="P82" s="39">
        <v>6696</v>
      </c>
      <c r="Q82" s="198">
        <v>4.1214799999999991</v>
      </c>
      <c r="R82" s="39">
        <v>10330</v>
      </c>
      <c r="S82" s="198">
        <v>6.4863999999999997</v>
      </c>
      <c r="T82" s="39">
        <v>1752</v>
      </c>
      <c r="U82" s="198">
        <v>4.3356899999999996</v>
      </c>
      <c r="V82" s="39">
        <v>8534</v>
      </c>
      <c r="W82" s="198">
        <v>6.3880499999999998</v>
      </c>
      <c r="X82" s="39">
        <v>2400</v>
      </c>
      <c r="Y82" s="198">
        <v>1.702</v>
      </c>
      <c r="Z82" s="39">
        <v>0</v>
      </c>
      <c r="AA82" s="198">
        <v>0</v>
      </c>
      <c r="AB82" s="39">
        <v>50</v>
      </c>
      <c r="AC82" s="198">
        <v>0.5</v>
      </c>
      <c r="AD82" s="39">
        <v>478</v>
      </c>
      <c r="AE82" s="198">
        <v>0.28694999999999998</v>
      </c>
      <c r="AF82" s="39">
        <v>1000</v>
      </c>
      <c r="AG82" s="198">
        <v>0.6</v>
      </c>
      <c r="AH82" s="39">
        <v>750</v>
      </c>
      <c r="AI82" s="198">
        <v>1.6153599999999999</v>
      </c>
      <c r="AJ82" s="39">
        <v>0</v>
      </c>
      <c r="AK82" s="198">
        <v>0</v>
      </c>
      <c r="AL82" s="39">
        <v>1010</v>
      </c>
      <c r="AM82" s="198">
        <v>0.6079199999999999</v>
      </c>
      <c r="AN82" s="39">
        <v>2230</v>
      </c>
      <c r="AO82" s="198">
        <v>3.2879999999999998</v>
      </c>
    </row>
    <row r="83" spans="1:41" ht="15.75" x14ac:dyDescent="0.25">
      <c r="A83" s="313"/>
      <c r="B83" s="5" t="s">
        <v>149</v>
      </c>
      <c r="C83" s="50" t="s">
        <v>150</v>
      </c>
      <c r="D83" s="6" t="s">
        <v>72</v>
      </c>
      <c r="E83" s="33" t="s">
        <v>18</v>
      </c>
      <c r="F83" s="39">
        <f>J83+N83+R83+V83+Z83+AD83+AH83+AL83</f>
        <v>198748</v>
      </c>
      <c r="G83" s="198">
        <f>K83+O83+S83+W83+AA83+AE83+AI83+AM83</f>
        <v>266.54923210000004</v>
      </c>
      <c r="H83" s="39">
        <f>L83+P83+T83+X83+AB83+AF83+AJ83+AN83</f>
        <v>30808</v>
      </c>
      <c r="I83" s="198">
        <f>M83+Q83+U83+Y83+AC83+AG83+AK83+AO83</f>
        <v>39.787829767441863</v>
      </c>
      <c r="J83" s="39">
        <v>17130</v>
      </c>
      <c r="K83" s="198">
        <v>92.397000000000006</v>
      </c>
      <c r="L83" s="39">
        <v>732</v>
      </c>
      <c r="M83" s="198">
        <v>0.69199999999999995</v>
      </c>
      <c r="N83" s="39">
        <v>17950</v>
      </c>
      <c r="O83" s="198">
        <v>17.831050000000001</v>
      </c>
      <c r="P83" s="39">
        <v>5966</v>
      </c>
      <c r="Q83" s="198">
        <v>6.7534400000000003</v>
      </c>
      <c r="R83" s="39">
        <v>18655</v>
      </c>
      <c r="S83" s="198">
        <v>18.3153021</v>
      </c>
      <c r="T83" s="39">
        <v>3580</v>
      </c>
      <c r="U83" s="198">
        <v>4.9646999999999997</v>
      </c>
      <c r="V83" s="39">
        <v>27277</v>
      </c>
      <c r="W83" s="198">
        <v>40.642000000000003</v>
      </c>
      <c r="X83" s="39">
        <v>3400</v>
      </c>
      <c r="Y83" s="198">
        <v>2.452</v>
      </c>
      <c r="Z83" s="39">
        <v>12770</v>
      </c>
      <c r="AA83" s="198">
        <v>11.00131</v>
      </c>
      <c r="AB83" s="39">
        <v>1200</v>
      </c>
      <c r="AC83" s="198">
        <v>6.6559999999999997</v>
      </c>
      <c r="AD83" s="39">
        <v>20570</v>
      </c>
      <c r="AE83" s="198">
        <v>16.430809999999997</v>
      </c>
      <c r="AF83" s="39">
        <v>1350</v>
      </c>
      <c r="AG83" s="198">
        <v>1.87</v>
      </c>
      <c r="AH83" s="39">
        <v>62466</v>
      </c>
      <c r="AI83" s="198">
        <v>51.567520000000002</v>
      </c>
      <c r="AJ83" s="39">
        <v>9865</v>
      </c>
      <c r="AK83" s="198">
        <v>6.1027000000000005</v>
      </c>
      <c r="AL83" s="39">
        <v>21930</v>
      </c>
      <c r="AM83" s="198">
        <v>18.364239999999999</v>
      </c>
      <c r="AN83" s="39">
        <v>4715</v>
      </c>
      <c r="AO83" s="198">
        <v>10.296989767441861</v>
      </c>
    </row>
    <row r="84" spans="1:41" s="38" customFormat="1" ht="15.75" x14ac:dyDescent="0.25">
      <c r="A84" s="313"/>
      <c r="B84" s="52" t="s">
        <v>149</v>
      </c>
      <c r="C84" s="64" t="s">
        <v>498</v>
      </c>
      <c r="D84" s="6" t="s">
        <v>72</v>
      </c>
      <c r="E84" s="27" t="s">
        <v>10</v>
      </c>
      <c r="F84" s="39">
        <f>J84+N84+R84+V84+Z84+AD84+AH84+AL84</f>
        <v>250</v>
      </c>
      <c r="G84" s="198">
        <f>K84+O84+S84+W84+AA84+AE84+AI84+AM84</f>
        <v>31.06</v>
      </c>
      <c r="H84" s="39">
        <f>L84+P84+T84+X84+AB84+AF84+AJ84+AN84</f>
        <v>255</v>
      </c>
      <c r="I84" s="198">
        <f>M84+Q84+U84+Y84+AC84+AG84+AK84+AO84</f>
        <v>115.825</v>
      </c>
      <c r="J84" s="39">
        <v>45</v>
      </c>
      <c r="K84" s="198">
        <v>4.41</v>
      </c>
      <c r="L84" s="39">
        <v>100</v>
      </c>
      <c r="M84" s="198">
        <v>100</v>
      </c>
      <c r="N84" s="39">
        <v>0</v>
      </c>
      <c r="O84" s="198">
        <v>0</v>
      </c>
      <c r="P84" s="39">
        <v>0</v>
      </c>
      <c r="Q84" s="198">
        <v>0</v>
      </c>
      <c r="R84" s="39">
        <v>105</v>
      </c>
      <c r="S84" s="198">
        <v>16.649999999999999</v>
      </c>
      <c r="T84" s="39">
        <v>5</v>
      </c>
      <c r="U84" s="198">
        <v>1.5449999999999999</v>
      </c>
      <c r="V84" s="39">
        <v>0</v>
      </c>
      <c r="W84" s="198">
        <v>0</v>
      </c>
      <c r="X84" s="39">
        <v>0</v>
      </c>
      <c r="Y84" s="198">
        <v>0</v>
      </c>
      <c r="Z84" s="39">
        <v>0</v>
      </c>
      <c r="AA84" s="198">
        <v>0</v>
      </c>
      <c r="AB84" s="39">
        <v>20</v>
      </c>
      <c r="AC84" s="198">
        <v>2.4</v>
      </c>
      <c r="AD84" s="39">
        <v>0</v>
      </c>
      <c r="AE84" s="198">
        <v>0</v>
      </c>
      <c r="AF84" s="39">
        <v>0</v>
      </c>
      <c r="AG84" s="198">
        <v>0</v>
      </c>
      <c r="AH84" s="39">
        <v>0</v>
      </c>
      <c r="AI84" s="198">
        <v>0</v>
      </c>
      <c r="AJ84" s="39">
        <v>0</v>
      </c>
      <c r="AK84" s="198">
        <v>0</v>
      </c>
      <c r="AL84" s="39">
        <v>100</v>
      </c>
      <c r="AM84" s="198">
        <v>10</v>
      </c>
      <c r="AN84" s="39">
        <v>130</v>
      </c>
      <c r="AO84" s="198">
        <v>11.88</v>
      </c>
    </row>
    <row r="85" spans="1:41" s="38" customFormat="1" ht="15.75" x14ac:dyDescent="0.25">
      <c r="A85" s="313"/>
      <c r="B85" s="52" t="s">
        <v>149</v>
      </c>
      <c r="C85" s="64" t="s">
        <v>499</v>
      </c>
      <c r="D85" s="6" t="s">
        <v>72</v>
      </c>
      <c r="E85" s="27" t="s">
        <v>10</v>
      </c>
      <c r="F85" s="39">
        <f>J85+N85+R85+V85+Z85+AD85+AH85+AL85</f>
        <v>290</v>
      </c>
      <c r="G85" s="198">
        <f>K85+O85+S85+W85+AA85+AE85+AI85+AM85</f>
        <v>73.95</v>
      </c>
      <c r="H85" s="39">
        <f>L85+P85+T85+X85+AB85+AF85+AJ85+AN85</f>
        <v>53</v>
      </c>
      <c r="I85" s="198">
        <f>M85+Q85+U85+Y85+AC85+AG85+AK85+AO85</f>
        <v>16.059999999999999</v>
      </c>
      <c r="J85" s="39">
        <v>0</v>
      </c>
      <c r="K85" s="198">
        <v>0</v>
      </c>
      <c r="L85" s="39">
        <v>0</v>
      </c>
      <c r="M85" s="198">
        <v>0</v>
      </c>
      <c r="N85" s="39">
        <v>0</v>
      </c>
      <c r="O85" s="198">
        <v>0</v>
      </c>
      <c r="P85" s="39">
        <v>33</v>
      </c>
      <c r="Q85" s="198">
        <v>13.86</v>
      </c>
      <c r="R85" s="39">
        <v>0</v>
      </c>
      <c r="S85" s="198">
        <v>0</v>
      </c>
      <c r="T85" s="39">
        <v>0</v>
      </c>
      <c r="U85" s="198">
        <v>0</v>
      </c>
      <c r="V85" s="39">
        <v>0</v>
      </c>
      <c r="W85" s="198">
        <v>0</v>
      </c>
      <c r="X85" s="39">
        <v>0</v>
      </c>
      <c r="Y85" s="198">
        <v>0</v>
      </c>
      <c r="Z85" s="39">
        <v>0</v>
      </c>
      <c r="AA85" s="198">
        <v>0</v>
      </c>
      <c r="AB85" s="39">
        <v>20</v>
      </c>
      <c r="AC85" s="198">
        <v>2.2000000000000002</v>
      </c>
      <c r="AD85" s="39">
        <v>0</v>
      </c>
      <c r="AE85" s="198">
        <v>0</v>
      </c>
      <c r="AF85" s="39">
        <v>0</v>
      </c>
      <c r="AG85" s="198">
        <v>0</v>
      </c>
      <c r="AH85" s="39">
        <v>0</v>
      </c>
      <c r="AI85" s="198">
        <v>0</v>
      </c>
      <c r="AJ85" s="39">
        <v>0</v>
      </c>
      <c r="AK85" s="198">
        <v>0</v>
      </c>
      <c r="AL85" s="39">
        <v>290</v>
      </c>
      <c r="AM85" s="198">
        <v>73.95</v>
      </c>
      <c r="AN85" s="39">
        <v>0</v>
      </c>
      <c r="AO85" s="198">
        <v>0</v>
      </c>
    </row>
    <row r="86" spans="1:41" s="38" customFormat="1" ht="15.75" x14ac:dyDescent="0.25">
      <c r="A86" s="312"/>
      <c r="B86" s="52" t="s">
        <v>149</v>
      </c>
      <c r="C86" s="64" t="s">
        <v>500</v>
      </c>
      <c r="D86" s="6" t="s">
        <v>72</v>
      </c>
      <c r="E86" s="27" t="s">
        <v>10</v>
      </c>
      <c r="F86" s="39">
        <f>J86+N86+R86+V86+Z86+AD86+AH86+AL86</f>
        <v>137</v>
      </c>
      <c r="G86" s="198">
        <f>K86+O86+S86+W86+AA86+AE86+AI86+AM86</f>
        <v>12.260999999999999</v>
      </c>
      <c r="H86" s="39">
        <f>L86+P86+T86+X86+AB86+AF86+AJ86+AN86</f>
        <v>215</v>
      </c>
      <c r="I86" s="198">
        <f>M86+Q86+U86+Y86+AC86+AG86+AK86+AO86</f>
        <v>23.7</v>
      </c>
      <c r="J86" s="39">
        <v>0</v>
      </c>
      <c r="K86" s="198">
        <v>0</v>
      </c>
      <c r="L86" s="39">
        <v>0</v>
      </c>
      <c r="M86" s="198">
        <v>0</v>
      </c>
      <c r="N86" s="39">
        <v>0</v>
      </c>
      <c r="O86" s="198">
        <v>0</v>
      </c>
      <c r="P86" s="39">
        <v>50</v>
      </c>
      <c r="Q86" s="198">
        <v>3.72</v>
      </c>
      <c r="R86" s="39">
        <v>137</v>
      </c>
      <c r="S86" s="198">
        <v>12.260999999999999</v>
      </c>
      <c r="T86" s="39">
        <v>130</v>
      </c>
      <c r="U86" s="198">
        <v>16</v>
      </c>
      <c r="V86" s="39">
        <v>0</v>
      </c>
      <c r="W86" s="198">
        <v>0</v>
      </c>
      <c r="X86" s="39">
        <v>0</v>
      </c>
      <c r="Y86" s="198">
        <v>0</v>
      </c>
      <c r="Z86" s="39">
        <v>0</v>
      </c>
      <c r="AA86" s="198">
        <v>0</v>
      </c>
      <c r="AB86" s="39">
        <v>35</v>
      </c>
      <c r="AC86" s="198">
        <v>3.98</v>
      </c>
      <c r="AD86" s="39">
        <v>0</v>
      </c>
      <c r="AE86" s="198">
        <v>0</v>
      </c>
      <c r="AF86" s="39">
        <v>0</v>
      </c>
      <c r="AG86" s="198">
        <v>0</v>
      </c>
      <c r="AH86" s="39">
        <v>0</v>
      </c>
      <c r="AI86" s="198">
        <v>0</v>
      </c>
      <c r="AJ86" s="39">
        <v>0</v>
      </c>
      <c r="AK86" s="198">
        <v>0</v>
      </c>
      <c r="AL86" s="39">
        <v>0</v>
      </c>
      <c r="AM86" s="198">
        <v>0</v>
      </c>
      <c r="AN86" s="39">
        <v>0</v>
      </c>
      <c r="AO86" s="198">
        <v>0</v>
      </c>
    </row>
    <row r="87" spans="1:41" ht="15.75" x14ac:dyDescent="0.25">
      <c r="A87" s="296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39">
        <f>J87+N87+R87+V87+Z87+AD87+AH87+AL87</f>
        <v>0</v>
      </c>
      <c r="G87" s="198">
        <f>K87+O87+S87+W87+AA87+AE87+AI87+AM87</f>
        <v>0</v>
      </c>
      <c r="H87" s="39">
        <f>L87+P87+T87+X87+AB87+AF87+AJ87+AN87</f>
        <v>110</v>
      </c>
      <c r="I87" s="198">
        <f>M87+Q87+U87+Y87+AC87+AG87+AK87+AO87</f>
        <v>41.05</v>
      </c>
      <c r="J87" s="39">
        <v>0</v>
      </c>
      <c r="K87" s="198">
        <v>0</v>
      </c>
      <c r="L87" s="39">
        <v>40</v>
      </c>
      <c r="M87" s="198">
        <v>5.6</v>
      </c>
      <c r="N87" s="39">
        <v>0</v>
      </c>
      <c r="O87" s="198">
        <v>0</v>
      </c>
      <c r="P87" s="39">
        <v>0</v>
      </c>
      <c r="Q87" s="198">
        <v>0</v>
      </c>
      <c r="R87" s="39">
        <v>0</v>
      </c>
      <c r="S87" s="198">
        <v>0</v>
      </c>
      <c r="T87" s="39">
        <v>0</v>
      </c>
      <c r="U87" s="198">
        <v>0</v>
      </c>
      <c r="V87" s="39">
        <v>0</v>
      </c>
      <c r="W87" s="198">
        <v>0</v>
      </c>
      <c r="X87" s="39">
        <v>0</v>
      </c>
      <c r="Y87" s="198">
        <v>0</v>
      </c>
      <c r="Z87" s="39">
        <v>0</v>
      </c>
      <c r="AA87" s="198">
        <v>0</v>
      </c>
      <c r="AB87" s="39">
        <v>50</v>
      </c>
      <c r="AC87" s="198">
        <v>24.75</v>
      </c>
      <c r="AD87" s="39">
        <v>0</v>
      </c>
      <c r="AE87" s="198">
        <v>0</v>
      </c>
      <c r="AF87" s="39">
        <v>0</v>
      </c>
      <c r="AG87" s="198">
        <v>0</v>
      </c>
      <c r="AH87" s="39">
        <v>0</v>
      </c>
      <c r="AI87" s="198">
        <v>0</v>
      </c>
      <c r="AJ87" s="39">
        <v>0</v>
      </c>
      <c r="AK87" s="198">
        <v>0</v>
      </c>
      <c r="AL87" s="39">
        <v>0</v>
      </c>
      <c r="AM87" s="198">
        <v>0</v>
      </c>
      <c r="AN87" s="39">
        <v>20</v>
      </c>
      <c r="AO87" s="198">
        <v>10.7</v>
      </c>
    </row>
    <row r="88" spans="1:41" ht="15.75" x14ac:dyDescent="0.25">
      <c r="A88" s="296"/>
      <c r="B88" s="13" t="s">
        <v>154</v>
      </c>
      <c r="C88" s="13" t="s">
        <v>155</v>
      </c>
      <c r="D88" s="6" t="s">
        <v>153</v>
      </c>
      <c r="E88" s="25" t="s">
        <v>10</v>
      </c>
      <c r="F88" s="39">
        <f>J88+N88+R88+V88+Z88+AD88+AH88+AL88</f>
        <v>0</v>
      </c>
      <c r="G88" s="198">
        <f>K88+O88+S88+W88+AA88+AE88+AI88+AM88</f>
        <v>0</v>
      </c>
      <c r="H88" s="39">
        <f>L88+P88+T88+X88+AB88+AF88+AJ88+AN88</f>
        <v>290</v>
      </c>
      <c r="I88" s="198">
        <f>M88+Q88+U88+Y88+AC88+AG88+AK88+AO88</f>
        <v>72.099999999999994</v>
      </c>
      <c r="J88" s="39">
        <v>0</v>
      </c>
      <c r="K88" s="198">
        <v>0</v>
      </c>
      <c r="L88" s="39">
        <v>40</v>
      </c>
      <c r="M88" s="198">
        <v>7.6</v>
      </c>
      <c r="N88" s="39">
        <v>0</v>
      </c>
      <c r="O88" s="198">
        <v>0</v>
      </c>
      <c r="P88" s="39">
        <v>200</v>
      </c>
      <c r="Q88" s="198">
        <v>39.5</v>
      </c>
      <c r="R88" s="39">
        <v>0</v>
      </c>
      <c r="S88" s="198">
        <v>0</v>
      </c>
      <c r="T88" s="39">
        <v>0</v>
      </c>
      <c r="U88" s="198">
        <v>0</v>
      </c>
      <c r="V88" s="39">
        <v>0</v>
      </c>
      <c r="W88" s="198">
        <v>0</v>
      </c>
      <c r="X88" s="39">
        <v>0</v>
      </c>
      <c r="Y88" s="198">
        <v>0</v>
      </c>
      <c r="Z88" s="39">
        <v>0</v>
      </c>
      <c r="AA88" s="198">
        <v>0</v>
      </c>
      <c r="AB88" s="39">
        <v>50</v>
      </c>
      <c r="AC88" s="198">
        <v>25</v>
      </c>
      <c r="AD88" s="39">
        <v>0</v>
      </c>
      <c r="AE88" s="198">
        <v>0</v>
      </c>
      <c r="AF88" s="39">
        <v>0</v>
      </c>
      <c r="AG88" s="198">
        <v>0</v>
      </c>
      <c r="AH88" s="39">
        <v>0</v>
      </c>
      <c r="AI88" s="198">
        <v>0</v>
      </c>
      <c r="AJ88" s="39">
        <v>0</v>
      </c>
      <c r="AK88" s="198">
        <v>0</v>
      </c>
      <c r="AL88" s="39">
        <v>0</v>
      </c>
      <c r="AM88" s="198">
        <v>0</v>
      </c>
      <c r="AN88" s="39">
        <v>0</v>
      </c>
      <c r="AO88" s="198">
        <v>0</v>
      </c>
    </row>
    <row r="89" spans="1:41" ht="15.75" x14ac:dyDescent="0.25">
      <c r="A89" s="296"/>
      <c r="B89" s="13" t="s">
        <v>154</v>
      </c>
      <c r="C89" s="13" t="s">
        <v>156</v>
      </c>
      <c r="D89" s="6" t="s">
        <v>153</v>
      </c>
      <c r="E89" s="25" t="s">
        <v>10</v>
      </c>
      <c r="F89" s="39">
        <f>J89+N89+R89+V89+Z89+AD89+AH89+AL89</f>
        <v>0</v>
      </c>
      <c r="G89" s="198">
        <f>K89+O89+S89+W89+AA89+AE89+AI89+AM89</f>
        <v>0</v>
      </c>
      <c r="H89" s="39">
        <f>L89+P89+T89+X89+AB89+AF89+AJ89+AN89</f>
        <v>100</v>
      </c>
      <c r="I89" s="198">
        <f>M89+Q89+U89+Y89+AC89+AG89+AK89+AO89</f>
        <v>100.5</v>
      </c>
      <c r="J89" s="39">
        <v>0</v>
      </c>
      <c r="K89" s="198">
        <v>0</v>
      </c>
      <c r="L89" s="39">
        <v>0</v>
      </c>
      <c r="M89" s="198">
        <v>0</v>
      </c>
      <c r="N89" s="39">
        <v>0</v>
      </c>
      <c r="O89" s="198">
        <v>0</v>
      </c>
      <c r="P89" s="39">
        <v>0</v>
      </c>
      <c r="Q89" s="198">
        <v>0</v>
      </c>
      <c r="R89" s="39">
        <v>0</v>
      </c>
      <c r="S89" s="198">
        <v>0</v>
      </c>
      <c r="T89" s="39">
        <v>0</v>
      </c>
      <c r="U89" s="198">
        <v>0</v>
      </c>
      <c r="V89" s="39">
        <v>0</v>
      </c>
      <c r="W89" s="198">
        <v>0</v>
      </c>
      <c r="X89" s="39">
        <v>0</v>
      </c>
      <c r="Y89" s="198">
        <v>0</v>
      </c>
      <c r="Z89" s="39">
        <v>0</v>
      </c>
      <c r="AA89" s="198">
        <v>0</v>
      </c>
      <c r="AB89" s="39">
        <v>50</v>
      </c>
      <c r="AC89" s="198">
        <v>25.5</v>
      </c>
      <c r="AD89" s="39">
        <v>0</v>
      </c>
      <c r="AE89" s="198">
        <v>0</v>
      </c>
      <c r="AF89" s="39">
        <v>0</v>
      </c>
      <c r="AG89" s="198">
        <v>0</v>
      </c>
      <c r="AH89" s="39">
        <v>0</v>
      </c>
      <c r="AI89" s="198">
        <v>0</v>
      </c>
      <c r="AJ89" s="39">
        <v>0</v>
      </c>
      <c r="AK89" s="198">
        <v>0</v>
      </c>
      <c r="AL89" s="39">
        <v>0</v>
      </c>
      <c r="AM89" s="198">
        <v>0</v>
      </c>
      <c r="AN89" s="39">
        <v>50</v>
      </c>
      <c r="AO89" s="198">
        <v>75</v>
      </c>
    </row>
    <row r="90" spans="1:41" ht="15.75" x14ac:dyDescent="0.25">
      <c r="A90" s="9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39">
        <f>J90+N90+R90+V90+Z90+AD90+AH90+AL90</f>
        <v>35327</v>
      </c>
      <c r="G90" s="198">
        <f>K90+O90+S90+W90+AA90+AE90+AI90+AM90</f>
        <v>428.09622000000002</v>
      </c>
      <c r="H90" s="39">
        <f>L90+P90+T90+X90+AB90+AF90+AJ90+AN90</f>
        <v>7687</v>
      </c>
      <c r="I90" s="198">
        <f>M90+Q90+U90+Y90+AC90+AG90+AK90+AO90</f>
        <v>56.981379999999994</v>
      </c>
      <c r="J90" s="39">
        <v>5235</v>
      </c>
      <c r="K90" s="198">
        <v>37.465000000000003</v>
      </c>
      <c r="L90" s="39">
        <v>2837</v>
      </c>
      <c r="M90" s="198">
        <v>4.0369999999999999</v>
      </c>
      <c r="N90" s="39">
        <v>14380</v>
      </c>
      <c r="O90" s="198">
        <v>137.31200000000001</v>
      </c>
      <c r="P90" s="39">
        <v>1040</v>
      </c>
      <c r="Q90" s="198">
        <v>9.4649999999999999</v>
      </c>
      <c r="R90" s="39">
        <v>2890</v>
      </c>
      <c r="S90" s="198">
        <v>52.685600000000001</v>
      </c>
      <c r="T90" s="39">
        <v>378</v>
      </c>
      <c r="U90" s="198">
        <v>7.47058</v>
      </c>
      <c r="V90" s="39">
        <v>840</v>
      </c>
      <c r="W90" s="198">
        <v>81.983999999999995</v>
      </c>
      <c r="X90" s="39">
        <v>0</v>
      </c>
      <c r="Y90" s="198">
        <v>0</v>
      </c>
      <c r="Z90" s="39">
        <v>880</v>
      </c>
      <c r="AA90" s="198">
        <v>10.78</v>
      </c>
      <c r="AB90" s="39">
        <v>800</v>
      </c>
      <c r="AC90" s="198">
        <v>10.4</v>
      </c>
      <c r="AD90" s="39">
        <v>3062</v>
      </c>
      <c r="AE90" s="198">
        <v>29.854500000000002</v>
      </c>
      <c r="AF90" s="39">
        <v>0</v>
      </c>
      <c r="AG90" s="198">
        <v>0</v>
      </c>
      <c r="AH90" s="39">
        <v>1380</v>
      </c>
      <c r="AI90" s="198">
        <v>13.920120000000001</v>
      </c>
      <c r="AJ90" s="39">
        <v>1680</v>
      </c>
      <c r="AK90" s="198">
        <v>16.38</v>
      </c>
      <c r="AL90" s="39">
        <v>6660</v>
      </c>
      <c r="AM90" s="198">
        <v>64.094999999999999</v>
      </c>
      <c r="AN90" s="39">
        <v>952</v>
      </c>
      <c r="AO90" s="198">
        <v>9.2287999999999997</v>
      </c>
    </row>
    <row r="91" spans="1:41" ht="15.75" x14ac:dyDescent="0.25">
      <c r="A91" s="296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39">
        <f>J91+N91+R91+V91+Z91+AD91+AH91+AL91</f>
        <v>23719</v>
      </c>
      <c r="G91" s="198">
        <f>K91+O91+S91+W91+AA91+AE91+AI91+AM91</f>
        <v>581.87242000000003</v>
      </c>
      <c r="H91" s="39">
        <f>L91+P91+T91+X91+AB91+AF91+AJ91+AN91</f>
        <v>14767</v>
      </c>
      <c r="I91" s="198">
        <f>M91+Q91+U91+Y91+AC91+AG91+AK91+AO91</f>
        <v>411.53388999999999</v>
      </c>
      <c r="J91" s="39">
        <v>1572</v>
      </c>
      <c r="K91" s="198">
        <v>35.734000000000002</v>
      </c>
      <c r="L91" s="39">
        <v>2050</v>
      </c>
      <c r="M91" s="198">
        <v>54.524999999999999</v>
      </c>
      <c r="N91" s="39">
        <v>8673</v>
      </c>
      <c r="O91" s="198">
        <v>145.71035999999998</v>
      </c>
      <c r="P91" s="39">
        <v>916</v>
      </c>
      <c r="Q91" s="198">
        <v>17.593</v>
      </c>
      <c r="R91" s="39">
        <v>3314</v>
      </c>
      <c r="S91" s="198">
        <v>62.134570000000004</v>
      </c>
      <c r="T91" s="39">
        <v>2348</v>
      </c>
      <c r="U91" s="198">
        <v>55.947890000000001</v>
      </c>
      <c r="V91" s="39">
        <v>5687</v>
      </c>
      <c r="W91" s="198">
        <v>145.3075</v>
      </c>
      <c r="X91" s="39">
        <v>818</v>
      </c>
      <c r="Y91" s="198">
        <v>21.163</v>
      </c>
      <c r="Z91" s="39">
        <v>1687</v>
      </c>
      <c r="AA91" s="198">
        <v>41.973999999999997</v>
      </c>
      <c r="AB91" s="39">
        <v>600</v>
      </c>
      <c r="AC91" s="198">
        <v>16</v>
      </c>
      <c r="AD91" s="39">
        <v>209</v>
      </c>
      <c r="AE91" s="198">
        <v>7.9281699999999997</v>
      </c>
      <c r="AF91" s="39">
        <v>370</v>
      </c>
      <c r="AG91" s="198">
        <v>10.41</v>
      </c>
      <c r="AH91" s="39">
        <v>1803</v>
      </c>
      <c r="AI91" s="198">
        <v>128.81182000000001</v>
      </c>
      <c r="AJ91" s="39">
        <v>3045</v>
      </c>
      <c r="AK91" s="198">
        <v>69.444999999999993</v>
      </c>
      <c r="AL91" s="39">
        <v>774</v>
      </c>
      <c r="AM91" s="198">
        <v>14.272</v>
      </c>
      <c r="AN91" s="39">
        <v>4620</v>
      </c>
      <c r="AO91" s="198">
        <v>166.45</v>
      </c>
    </row>
    <row r="92" spans="1:41" ht="15.75" x14ac:dyDescent="0.25">
      <c r="A92" s="296"/>
      <c r="B92" s="8" t="s">
        <v>163</v>
      </c>
      <c r="C92" s="6" t="s">
        <v>164</v>
      </c>
      <c r="D92" s="6" t="s">
        <v>162</v>
      </c>
      <c r="E92" s="27" t="s">
        <v>10</v>
      </c>
      <c r="F92" s="39">
        <f>J92+N92+R92+V92+Z92+AD92+AH92+AL92</f>
        <v>41901</v>
      </c>
      <c r="G92" s="198">
        <f>K92+O92+S92+W92+AA92+AE92+AI92+AM92</f>
        <v>1338.6875799999998</v>
      </c>
      <c r="H92" s="39">
        <f>L92+P92+T92+X92+AB92+AF92+AJ92+AN92</f>
        <v>17591</v>
      </c>
      <c r="I92" s="198">
        <f>M92+Q92+U92+Y92+AC92+AG92+AK92+AO92</f>
        <v>474.36915999999997</v>
      </c>
      <c r="J92" s="39">
        <v>5881</v>
      </c>
      <c r="K92" s="198">
        <v>186.649</v>
      </c>
      <c r="L92" s="39">
        <v>5176</v>
      </c>
      <c r="M92" s="198">
        <v>131.27600000000001</v>
      </c>
      <c r="N92" s="39">
        <v>11050</v>
      </c>
      <c r="O92" s="198">
        <v>290.38072999999997</v>
      </c>
      <c r="P92" s="39">
        <v>730</v>
      </c>
      <c r="Q92" s="198">
        <v>22.347000000000001</v>
      </c>
      <c r="R92" s="39">
        <v>3854</v>
      </c>
      <c r="S92" s="198">
        <v>78.334399999999988</v>
      </c>
      <c r="T92" s="39">
        <v>2200</v>
      </c>
      <c r="U92" s="198">
        <v>65.280799999999999</v>
      </c>
      <c r="V92" s="39">
        <v>11892</v>
      </c>
      <c r="W92" s="198">
        <v>493.20959999999997</v>
      </c>
      <c r="X92" s="39">
        <v>1600</v>
      </c>
      <c r="Y92" s="198">
        <v>64.843599999999995</v>
      </c>
      <c r="Z92" s="39">
        <v>889</v>
      </c>
      <c r="AA92" s="198">
        <v>26.05</v>
      </c>
      <c r="AB92" s="39">
        <v>500</v>
      </c>
      <c r="AC92" s="198">
        <v>18.95</v>
      </c>
      <c r="AD92" s="39">
        <v>252</v>
      </c>
      <c r="AE92" s="198">
        <v>8.2780000000000005</v>
      </c>
      <c r="AF92" s="39">
        <v>480</v>
      </c>
      <c r="AG92" s="198">
        <v>23.208200000000001</v>
      </c>
      <c r="AH92" s="39">
        <v>4133</v>
      </c>
      <c r="AI92" s="198">
        <v>117.89100000000001</v>
      </c>
      <c r="AJ92" s="39">
        <v>2495</v>
      </c>
      <c r="AK92" s="198">
        <v>58.47</v>
      </c>
      <c r="AL92" s="39">
        <v>3950</v>
      </c>
      <c r="AM92" s="198">
        <v>137.89485000000002</v>
      </c>
      <c r="AN92" s="39">
        <v>4410</v>
      </c>
      <c r="AO92" s="198">
        <v>89.993560000000002</v>
      </c>
    </row>
    <row r="93" spans="1:41" ht="15.75" x14ac:dyDescent="0.25">
      <c r="A93" s="296"/>
      <c r="B93" s="8" t="s">
        <v>163</v>
      </c>
      <c r="C93" s="6" t="s">
        <v>165</v>
      </c>
      <c r="D93" s="6" t="s">
        <v>162</v>
      </c>
      <c r="E93" s="27" t="s">
        <v>10</v>
      </c>
      <c r="F93" s="39">
        <f>J93+N93+R93+V93+Z93+AD93+AH93+AL93</f>
        <v>1680</v>
      </c>
      <c r="G93" s="198">
        <f>K93+O93+S93+W93+AA93+AE93+AI93+AM93</f>
        <v>33.542999999999999</v>
      </c>
      <c r="H93" s="39">
        <f>L93+P93+T93+X93+AB93+AF93+AJ93+AN93</f>
        <v>1710</v>
      </c>
      <c r="I93" s="198">
        <f>M93+Q93+U93+Y93+AC93+AG93+AK93+AO93</f>
        <v>41</v>
      </c>
      <c r="J93" s="39">
        <v>0</v>
      </c>
      <c r="K93" s="198">
        <v>0</v>
      </c>
      <c r="L93" s="39">
        <v>600</v>
      </c>
      <c r="M93" s="198">
        <v>10.199999999999999</v>
      </c>
      <c r="N93" s="39">
        <v>0</v>
      </c>
      <c r="O93" s="198">
        <v>0</v>
      </c>
      <c r="P93" s="39">
        <v>0</v>
      </c>
      <c r="Q93" s="198">
        <v>0</v>
      </c>
      <c r="R93" s="39">
        <v>1680</v>
      </c>
      <c r="S93" s="198">
        <v>33.542999999999999</v>
      </c>
      <c r="T93" s="39">
        <v>10</v>
      </c>
      <c r="U93" s="198">
        <v>1.8</v>
      </c>
      <c r="V93" s="39">
        <v>0</v>
      </c>
      <c r="W93" s="198">
        <v>0</v>
      </c>
      <c r="X93" s="39">
        <v>0</v>
      </c>
      <c r="Y93" s="198">
        <v>0</v>
      </c>
      <c r="Z93" s="39">
        <v>0</v>
      </c>
      <c r="AA93" s="198">
        <v>0</v>
      </c>
      <c r="AB93" s="39">
        <v>100</v>
      </c>
      <c r="AC93" s="198">
        <v>4</v>
      </c>
      <c r="AD93" s="39">
        <v>0</v>
      </c>
      <c r="AE93" s="198">
        <v>0</v>
      </c>
      <c r="AF93" s="39">
        <v>0</v>
      </c>
      <c r="AG93" s="198">
        <v>0</v>
      </c>
      <c r="AH93" s="39">
        <v>0</v>
      </c>
      <c r="AI93" s="198">
        <v>0</v>
      </c>
      <c r="AJ93" s="39">
        <v>1000</v>
      </c>
      <c r="AK93" s="198">
        <v>25</v>
      </c>
      <c r="AL93" s="39">
        <v>0</v>
      </c>
      <c r="AM93" s="198">
        <v>0</v>
      </c>
      <c r="AN93" s="39">
        <v>0</v>
      </c>
      <c r="AO93" s="198">
        <v>0</v>
      </c>
    </row>
    <row r="94" spans="1:41" ht="15.75" x14ac:dyDescent="0.25">
      <c r="A94" s="9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39">
        <f>J94+N94+R94+V94+Z94+AD94+AH94+AL94</f>
        <v>5993.5</v>
      </c>
      <c r="G94" s="198">
        <f>K94+O94+S94+W94+AA94+AE94+AI94+AM94</f>
        <v>644.26037000000008</v>
      </c>
      <c r="H94" s="39">
        <f>L94+P94+T94+X94+AB94+AF94+AJ94+AN94</f>
        <v>2881</v>
      </c>
      <c r="I94" s="198">
        <f>M94+Q94+U94+Y94+AC94+AG94+AK94+AO94</f>
        <v>192.12923000000001</v>
      </c>
      <c r="J94" s="39">
        <v>238</v>
      </c>
      <c r="K94" s="198">
        <v>34.902999999999999</v>
      </c>
      <c r="L94" s="39">
        <v>1395</v>
      </c>
      <c r="M94" s="198">
        <v>29.302250000000001</v>
      </c>
      <c r="N94" s="39">
        <v>1794</v>
      </c>
      <c r="O94" s="198">
        <v>183.673</v>
      </c>
      <c r="P94" s="39">
        <v>350</v>
      </c>
      <c r="Q94" s="198">
        <v>34.53</v>
      </c>
      <c r="R94" s="39">
        <v>891</v>
      </c>
      <c r="S94" s="198">
        <v>88.418319999999994</v>
      </c>
      <c r="T94" s="39">
        <v>192</v>
      </c>
      <c r="U94" s="198">
        <v>24.843599999999999</v>
      </c>
      <c r="V94" s="39">
        <v>570</v>
      </c>
      <c r="W94" s="198">
        <v>65.349999999999994</v>
      </c>
      <c r="X94" s="39">
        <v>154</v>
      </c>
      <c r="Y94" s="198">
        <v>16.736000000000001</v>
      </c>
      <c r="Z94" s="39">
        <v>144</v>
      </c>
      <c r="AA94" s="198">
        <v>14.334</v>
      </c>
      <c r="AB94" s="39">
        <v>185</v>
      </c>
      <c r="AC94" s="198">
        <v>21.43</v>
      </c>
      <c r="AD94" s="39">
        <v>196.5</v>
      </c>
      <c r="AE94" s="198">
        <v>23.312069999999999</v>
      </c>
      <c r="AF94" s="39">
        <v>80</v>
      </c>
      <c r="AG94" s="198">
        <v>9.0350000000000001</v>
      </c>
      <c r="AH94" s="39">
        <v>804</v>
      </c>
      <c r="AI94" s="198">
        <v>97.605729999999994</v>
      </c>
      <c r="AJ94" s="39">
        <v>175</v>
      </c>
      <c r="AK94" s="198">
        <v>18.176299999999998</v>
      </c>
      <c r="AL94" s="39">
        <v>1356</v>
      </c>
      <c r="AM94" s="198">
        <v>136.66425000000001</v>
      </c>
      <c r="AN94" s="39">
        <v>350</v>
      </c>
      <c r="AO94" s="198">
        <v>38.076080000000005</v>
      </c>
    </row>
    <row r="95" spans="1:41" ht="15.75" x14ac:dyDescent="0.25">
      <c r="A95" s="9">
        <v>31</v>
      </c>
      <c r="B95" s="13" t="s">
        <v>170</v>
      </c>
      <c r="C95" s="13"/>
      <c r="D95" s="13" t="s">
        <v>171</v>
      </c>
      <c r="E95" s="25" t="s">
        <v>10</v>
      </c>
      <c r="F95" s="39">
        <f>J95+N95+R95+V95+Z95+AD95+AH95+AL95</f>
        <v>13521.945</v>
      </c>
      <c r="G95" s="198">
        <f>K95+O95+S95+W95+AA95+AE95+AI95+AM95</f>
        <v>722.06420000000003</v>
      </c>
      <c r="H95" s="39">
        <f>L95+P95+T95+X95+AB95+AF95+AJ95+AN95</f>
        <v>71.844999999999999</v>
      </c>
      <c r="I95" s="198">
        <f>M95+Q95+U95+Y95+AC95+AG95+AK95+AO95</f>
        <v>14.036</v>
      </c>
      <c r="J95" s="39">
        <v>227</v>
      </c>
      <c r="K95" s="198">
        <v>152.80579</v>
      </c>
      <c r="L95" s="39">
        <v>5</v>
      </c>
      <c r="M95" s="198">
        <v>0</v>
      </c>
      <c r="N95" s="39">
        <v>1940</v>
      </c>
      <c r="O95" s="198">
        <v>8.4350000000000005</v>
      </c>
      <c r="P95" s="39">
        <v>0</v>
      </c>
      <c r="Q95" s="198">
        <v>0</v>
      </c>
      <c r="R95" s="39">
        <v>48.174999999999997</v>
      </c>
      <c r="S95" s="198">
        <v>144.273</v>
      </c>
      <c r="T95" s="39">
        <v>0.84499999999999997</v>
      </c>
      <c r="U95" s="198">
        <v>4.4359999999999999</v>
      </c>
      <c r="V95" s="39">
        <v>4.6100000000000003</v>
      </c>
      <c r="W95" s="198">
        <v>11.432</v>
      </c>
      <c r="X95" s="39">
        <v>0</v>
      </c>
      <c r="Y95" s="198">
        <v>0</v>
      </c>
      <c r="Z95" s="39">
        <v>11150.16</v>
      </c>
      <c r="AA95" s="198">
        <v>217.11841000000001</v>
      </c>
      <c r="AB95" s="39">
        <v>0</v>
      </c>
      <c r="AC95" s="198">
        <v>0</v>
      </c>
      <c r="AD95" s="39">
        <v>8</v>
      </c>
      <c r="AE95" s="198">
        <v>12</v>
      </c>
      <c r="AF95" s="39">
        <v>0</v>
      </c>
      <c r="AG95" s="198">
        <v>0</v>
      </c>
      <c r="AH95" s="39">
        <v>144</v>
      </c>
      <c r="AI95" s="198">
        <v>176</v>
      </c>
      <c r="AJ95" s="39">
        <v>66</v>
      </c>
      <c r="AK95" s="198">
        <v>9.6</v>
      </c>
      <c r="AL95" s="39">
        <v>0</v>
      </c>
      <c r="AM95" s="198">
        <v>0</v>
      </c>
      <c r="AN95" s="39">
        <v>0</v>
      </c>
      <c r="AO95" s="198">
        <v>0</v>
      </c>
    </row>
    <row r="96" spans="1:41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39">
        <f>J96+N96+R96+V96+Z96+AD96+AH96+AL96</f>
        <v>3630</v>
      </c>
      <c r="G96" s="198">
        <f>K96+O96+S96+W96+AA96+AE96+AI96+AM96</f>
        <v>114.05200000000001</v>
      </c>
      <c r="H96" s="39">
        <f>L96+P96+T96+X96+AB96+AF96+AJ96+AN96</f>
        <v>1274</v>
      </c>
      <c r="I96" s="198">
        <f>M96+Q96+U96+Y96+AC96+AG96+AK96+AO96</f>
        <v>41.59</v>
      </c>
      <c r="J96" s="39">
        <v>10</v>
      </c>
      <c r="K96" s="198">
        <v>0.1</v>
      </c>
      <c r="L96" s="39">
        <v>110</v>
      </c>
      <c r="M96" s="198">
        <v>1.669</v>
      </c>
      <c r="N96" s="39">
        <v>140</v>
      </c>
      <c r="O96" s="198">
        <v>1.696</v>
      </c>
      <c r="P96" s="39">
        <v>334</v>
      </c>
      <c r="Q96" s="198">
        <v>4.7</v>
      </c>
      <c r="R96" s="39">
        <v>330</v>
      </c>
      <c r="S96" s="198">
        <v>35.1</v>
      </c>
      <c r="T96" s="39">
        <v>340</v>
      </c>
      <c r="U96" s="198">
        <v>15.656000000000001</v>
      </c>
      <c r="V96" s="39">
        <v>450</v>
      </c>
      <c r="W96" s="198">
        <v>57.31</v>
      </c>
      <c r="X96" s="39">
        <v>120</v>
      </c>
      <c r="Y96" s="198">
        <v>15.24</v>
      </c>
      <c r="Z96" s="39">
        <v>0</v>
      </c>
      <c r="AA96" s="198">
        <v>0</v>
      </c>
      <c r="AB96" s="39">
        <v>250</v>
      </c>
      <c r="AC96" s="198">
        <v>3.3250000000000002</v>
      </c>
      <c r="AD96" s="39">
        <v>0</v>
      </c>
      <c r="AE96" s="198">
        <v>0</v>
      </c>
      <c r="AF96" s="39">
        <v>0</v>
      </c>
      <c r="AG96" s="198">
        <v>0</v>
      </c>
      <c r="AH96" s="39">
        <v>2700</v>
      </c>
      <c r="AI96" s="198">
        <v>19.846</v>
      </c>
      <c r="AJ96" s="39">
        <v>100</v>
      </c>
      <c r="AK96" s="198">
        <v>0.7</v>
      </c>
      <c r="AL96" s="39">
        <v>0</v>
      </c>
      <c r="AM96" s="198">
        <v>0</v>
      </c>
      <c r="AN96" s="39">
        <v>20</v>
      </c>
      <c r="AO96" s="198">
        <v>0.3</v>
      </c>
    </row>
    <row r="97" spans="1:41" ht="15.75" x14ac:dyDescent="0.25">
      <c r="A97" s="296"/>
      <c r="B97" s="5" t="s">
        <v>175</v>
      </c>
      <c r="C97" s="6" t="s">
        <v>511</v>
      </c>
      <c r="D97" s="5" t="s">
        <v>173</v>
      </c>
      <c r="E97" s="27" t="s">
        <v>174</v>
      </c>
      <c r="F97" s="39">
        <f>J97+N97+R97+V97+Z97+AD97+AH97+AL97</f>
        <v>18590</v>
      </c>
      <c r="G97" s="198">
        <f>K97+O97+S97+W97+AA97+AE97+AI97+AM97</f>
        <v>535.82320000000004</v>
      </c>
      <c r="H97" s="39">
        <f>L97+P97+T97+X97+AB97+AF97+AJ97+AN97</f>
        <v>3580</v>
      </c>
      <c r="I97" s="198">
        <f>M97+Q97+U97+Y97+AC97+AG97+AK97+AO97</f>
        <v>42.116399999999999</v>
      </c>
      <c r="J97" s="39">
        <v>910</v>
      </c>
      <c r="K97" s="198">
        <v>17.009</v>
      </c>
      <c r="L97" s="39">
        <v>500</v>
      </c>
      <c r="M97" s="198">
        <v>1.5294000000000001</v>
      </c>
      <c r="N97" s="39">
        <v>11085</v>
      </c>
      <c r="O97" s="198">
        <v>157.31299999999999</v>
      </c>
      <c r="P97" s="39">
        <v>460</v>
      </c>
      <c r="Q97" s="198">
        <v>7.9349999999999996</v>
      </c>
      <c r="R97" s="39">
        <v>730</v>
      </c>
      <c r="S97" s="198">
        <v>11.994399999999999</v>
      </c>
      <c r="T97" s="39">
        <v>200</v>
      </c>
      <c r="U97" s="198">
        <v>4.16</v>
      </c>
      <c r="V97" s="39">
        <v>2628</v>
      </c>
      <c r="W97" s="198">
        <v>84.56</v>
      </c>
      <c r="X97" s="39">
        <v>120</v>
      </c>
      <c r="Y97" s="198">
        <v>2.012</v>
      </c>
      <c r="Z97" s="39">
        <v>937</v>
      </c>
      <c r="AA97" s="198">
        <v>18.097799999999999</v>
      </c>
      <c r="AB97" s="39">
        <v>200</v>
      </c>
      <c r="AC97" s="198">
        <v>3.68</v>
      </c>
      <c r="AD97" s="39">
        <v>0</v>
      </c>
      <c r="AE97" s="198">
        <v>0</v>
      </c>
      <c r="AF97" s="39">
        <v>0</v>
      </c>
      <c r="AG97" s="198">
        <v>0</v>
      </c>
      <c r="AH97" s="39">
        <v>600</v>
      </c>
      <c r="AI97" s="198">
        <v>141.44900000000001</v>
      </c>
      <c r="AJ97" s="39">
        <v>100</v>
      </c>
      <c r="AK97" s="198">
        <v>0.8</v>
      </c>
      <c r="AL97" s="39">
        <v>1700</v>
      </c>
      <c r="AM97" s="198">
        <v>105.4</v>
      </c>
      <c r="AN97" s="39">
        <v>2000</v>
      </c>
      <c r="AO97" s="198">
        <v>22</v>
      </c>
    </row>
    <row r="98" spans="1:41" ht="15.75" x14ac:dyDescent="0.25">
      <c r="A98" s="296"/>
      <c r="B98" s="5" t="s">
        <v>175</v>
      </c>
      <c r="C98" s="5" t="s">
        <v>512</v>
      </c>
      <c r="D98" s="5" t="s">
        <v>173</v>
      </c>
      <c r="E98" s="34" t="s">
        <v>174</v>
      </c>
      <c r="F98" s="39">
        <f>J98+N98+R98+V98+Z98+AD98+AH98+AL98</f>
        <v>889</v>
      </c>
      <c r="G98" s="198">
        <f>K98+O98+S98+W98+AA98+AE98+AI98+AM98</f>
        <v>10.47963</v>
      </c>
      <c r="H98" s="39">
        <f>L98+P98+T98+X98+AB98+AF98+AJ98+AN98</f>
        <v>530</v>
      </c>
      <c r="I98" s="198">
        <f>M98+Q98+U98+Y98+AC98+AG98+AK98+AO98</f>
        <v>9.2609999999999992</v>
      </c>
      <c r="J98" s="39">
        <v>0</v>
      </c>
      <c r="K98" s="198">
        <v>0</v>
      </c>
      <c r="L98" s="39">
        <v>0</v>
      </c>
      <c r="M98" s="198">
        <v>0</v>
      </c>
      <c r="N98" s="39">
        <v>0</v>
      </c>
      <c r="O98" s="198">
        <v>0</v>
      </c>
      <c r="P98" s="39">
        <v>0</v>
      </c>
      <c r="Q98" s="198">
        <v>0</v>
      </c>
      <c r="R98" s="39">
        <v>21</v>
      </c>
      <c r="S98" s="198">
        <v>0.40799999999999997</v>
      </c>
      <c r="T98" s="39">
        <v>40</v>
      </c>
      <c r="U98" s="198">
        <v>1.2</v>
      </c>
      <c r="V98" s="39">
        <v>0</v>
      </c>
      <c r="W98" s="198">
        <v>0</v>
      </c>
      <c r="X98" s="39">
        <v>0</v>
      </c>
      <c r="Y98" s="198">
        <v>0</v>
      </c>
      <c r="Z98" s="39">
        <v>308</v>
      </c>
      <c r="AA98" s="198">
        <v>5.9560000000000004</v>
      </c>
      <c r="AB98" s="39">
        <v>400</v>
      </c>
      <c r="AC98" s="198">
        <v>7.4</v>
      </c>
      <c r="AD98" s="39">
        <v>0</v>
      </c>
      <c r="AE98" s="198">
        <v>0</v>
      </c>
      <c r="AF98" s="39">
        <v>0</v>
      </c>
      <c r="AG98" s="198">
        <v>0</v>
      </c>
      <c r="AH98" s="39">
        <v>560</v>
      </c>
      <c r="AI98" s="198">
        <v>4.1156300000000003</v>
      </c>
      <c r="AJ98" s="39">
        <v>90</v>
      </c>
      <c r="AK98" s="198">
        <v>0.66100000000000003</v>
      </c>
      <c r="AL98" s="39">
        <v>0</v>
      </c>
      <c r="AM98" s="198">
        <v>0</v>
      </c>
      <c r="AN98" s="39">
        <v>0</v>
      </c>
      <c r="AO98" s="198">
        <v>0</v>
      </c>
    </row>
    <row r="99" spans="1:41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39">
        <f>J99+N99+R99+V99+Z99+AD99+AH99+AL99</f>
        <v>6875</v>
      </c>
      <c r="G99" s="198">
        <f>K99+O99+S99+W99+AA99+AE99+AI99+AM99</f>
        <v>42.761750000000006</v>
      </c>
      <c r="H99" s="39">
        <f>L99+P99+T99+X99+AB99+AF99+AJ99+AN99</f>
        <v>8672</v>
      </c>
      <c r="I99" s="198">
        <f>M99+Q99+U99+Y99+AC99+AG99+AK99+AO99</f>
        <v>22.314080000000001</v>
      </c>
      <c r="J99" s="39">
        <v>0</v>
      </c>
      <c r="K99" s="198">
        <v>0</v>
      </c>
      <c r="L99" s="39">
        <v>0</v>
      </c>
      <c r="M99" s="198">
        <v>0</v>
      </c>
      <c r="N99" s="39">
        <v>2900</v>
      </c>
      <c r="O99" s="198">
        <v>5.1517499999999998</v>
      </c>
      <c r="P99" s="39">
        <v>1170</v>
      </c>
      <c r="Q99" s="198">
        <v>4.0185000000000004</v>
      </c>
      <c r="R99" s="39">
        <v>1590</v>
      </c>
      <c r="S99" s="198">
        <v>26.169</v>
      </c>
      <c r="T99" s="39">
        <v>33</v>
      </c>
      <c r="U99" s="198">
        <v>1.9722299999999999</v>
      </c>
      <c r="V99" s="39">
        <v>25</v>
      </c>
      <c r="W99" s="198">
        <v>0.75</v>
      </c>
      <c r="X99" s="39">
        <v>53</v>
      </c>
      <c r="Y99" s="198">
        <v>1.8123499999999999</v>
      </c>
      <c r="Z99" s="39">
        <v>0</v>
      </c>
      <c r="AA99" s="198">
        <v>0</v>
      </c>
      <c r="AB99" s="39">
        <v>56</v>
      </c>
      <c r="AC99" s="198">
        <v>0.375</v>
      </c>
      <c r="AD99" s="39">
        <v>0</v>
      </c>
      <c r="AE99" s="198">
        <v>0</v>
      </c>
      <c r="AF99" s="39">
        <v>0</v>
      </c>
      <c r="AG99" s="198">
        <v>0</v>
      </c>
      <c r="AH99" s="39">
        <v>0</v>
      </c>
      <c r="AI99" s="198">
        <v>0</v>
      </c>
      <c r="AJ99" s="39">
        <v>20</v>
      </c>
      <c r="AK99" s="198">
        <v>0.66</v>
      </c>
      <c r="AL99" s="39">
        <v>2360</v>
      </c>
      <c r="AM99" s="198">
        <v>10.691000000000001</v>
      </c>
      <c r="AN99" s="39">
        <v>7340</v>
      </c>
      <c r="AO99" s="198">
        <v>13.476000000000001</v>
      </c>
    </row>
    <row r="100" spans="1:41" ht="15.75" x14ac:dyDescent="0.25">
      <c r="A100" s="296"/>
      <c r="B100" s="5" t="s">
        <v>178</v>
      </c>
      <c r="C100" s="6" t="s">
        <v>179</v>
      </c>
      <c r="D100" s="6" t="s">
        <v>141</v>
      </c>
      <c r="E100" s="33" t="s">
        <v>18</v>
      </c>
      <c r="F100" s="39">
        <f>J100+N100+R100+V100+Z100+AD100+AH100+AL100</f>
        <v>13586</v>
      </c>
      <c r="G100" s="198">
        <f>K100+O100+S100+W100+AA100+AE100+AI100+AM100</f>
        <v>49.935399999999994</v>
      </c>
      <c r="H100" s="39">
        <f>L100+P100+T100+X100+AB100+AF100+AJ100+AN100</f>
        <v>1924</v>
      </c>
      <c r="I100" s="198">
        <f>M100+Q100+U100+Y100+AC100+AG100+AK100+AO100</f>
        <v>37.346320000000006</v>
      </c>
      <c r="J100" s="39">
        <v>0</v>
      </c>
      <c r="K100" s="198">
        <v>0</v>
      </c>
      <c r="L100" s="39">
        <v>400</v>
      </c>
      <c r="M100" s="198">
        <v>21.7</v>
      </c>
      <c r="N100" s="39">
        <v>12040</v>
      </c>
      <c r="O100" s="198">
        <v>33.11</v>
      </c>
      <c r="P100" s="39">
        <v>0</v>
      </c>
      <c r="Q100" s="198">
        <v>0</v>
      </c>
      <c r="R100" s="39">
        <v>0</v>
      </c>
      <c r="S100" s="198">
        <v>0</v>
      </c>
      <c r="T100" s="39">
        <v>0</v>
      </c>
      <c r="U100" s="198">
        <v>0</v>
      </c>
      <c r="V100" s="39">
        <v>916</v>
      </c>
      <c r="W100" s="198">
        <v>5.9370000000000003</v>
      </c>
      <c r="X100" s="39">
        <v>240</v>
      </c>
      <c r="Y100" s="198">
        <v>1.671</v>
      </c>
      <c r="Z100" s="39">
        <v>140</v>
      </c>
      <c r="AA100" s="198">
        <v>0.63</v>
      </c>
      <c r="AB100" s="39">
        <v>1056</v>
      </c>
      <c r="AC100" s="198">
        <v>10.82</v>
      </c>
      <c r="AD100" s="39">
        <v>90</v>
      </c>
      <c r="AE100" s="198">
        <v>2.1264000000000003</v>
      </c>
      <c r="AF100" s="39">
        <v>200</v>
      </c>
      <c r="AG100" s="198">
        <v>0.56000000000000005</v>
      </c>
      <c r="AH100" s="39">
        <v>400</v>
      </c>
      <c r="AI100" s="198">
        <v>8.1319999999999997</v>
      </c>
      <c r="AJ100" s="39">
        <v>28</v>
      </c>
      <c r="AK100" s="198">
        <v>2.5953200000000001</v>
      </c>
      <c r="AL100" s="39">
        <v>0</v>
      </c>
      <c r="AM100" s="198">
        <v>0</v>
      </c>
      <c r="AN100" s="39">
        <v>0</v>
      </c>
      <c r="AO100" s="198">
        <v>0</v>
      </c>
    </row>
    <row r="101" spans="1:41" ht="15.75" x14ac:dyDescent="0.25">
      <c r="A101" s="296"/>
      <c r="B101" s="5" t="s">
        <v>178</v>
      </c>
      <c r="C101" s="6" t="s">
        <v>180</v>
      </c>
      <c r="D101" s="6" t="s">
        <v>141</v>
      </c>
      <c r="E101" s="27" t="s">
        <v>52</v>
      </c>
      <c r="F101" s="39">
        <f>J101+N101+R101+V101+Z101+AD101+AH101+AL101</f>
        <v>13939</v>
      </c>
      <c r="G101" s="198">
        <f>K101+O101+S101+W101+AA101+AE101+AI101+AM101</f>
        <v>1175.2372399999999</v>
      </c>
      <c r="H101" s="39">
        <f>L101+P101+T101+X101+AB101+AF101+AJ101+AN101</f>
        <v>4685</v>
      </c>
      <c r="I101" s="198">
        <f>M101+Q101+U101+Y101+AC101+AG101+AK101+AO101</f>
        <v>502.37</v>
      </c>
      <c r="J101" s="39">
        <v>410</v>
      </c>
      <c r="K101" s="198">
        <v>40.006080000000004</v>
      </c>
      <c r="L101" s="39">
        <v>350</v>
      </c>
      <c r="M101" s="198">
        <v>55.316000000000003</v>
      </c>
      <c r="N101" s="39">
        <v>9290</v>
      </c>
      <c r="O101" s="198">
        <v>758.05600000000004</v>
      </c>
      <c r="P101" s="39">
        <v>170</v>
      </c>
      <c r="Q101" s="198">
        <v>14.1</v>
      </c>
      <c r="R101" s="39">
        <v>301</v>
      </c>
      <c r="S101" s="198">
        <v>32.32367</v>
      </c>
      <c r="T101" s="39">
        <v>300</v>
      </c>
      <c r="U101" s="198">
        <v>20.82</v>
      </c>
      <c r="V101" s="39">
        <v>0</v>
      </c>
      <c r="W101" s="198">
        <v>0</v>
      </c>
      <c r="X101" s="39">
        <v>0</v>
      </c>
      <c r="Y101" s="198">
        <v>0</v>
      </c>
      <c r="Z101" s="39">
        <v>420</v>
      </c>
      <c r="AA101" s="198">
        <v>39.279000000000003</v>
      </c>
      <c r="AB101" s="39">
        <v>260</v>
      </c>
      <c r="AC101" s="198">
        <v>48.276000000000003</v>
      </c>
      <c r="AD101" s="39">
        <v>0</v>
      </c>
      <c r="AE101" s="198">
        <v>0</v>
      </c>
      <c r="AF101" s="39">
        <v>100</v>
      </c>
      <c r="AG101" s="198">
        <v>14.125</v>
      </c>
      <c r="AH101" s="39">
        <v>915</v>
      </c>
      <c r="AI101" s="198">
        <v>83.923949999999991</v>
      </c>
      <c r="AJ101" s="39">
        <v>1650</v>
      </c>
      <c r="AK101" s="198">
        <v>173.863</v>
      </c>
      <c r="AL101" s="39">
        <v>2603</v>
      </c>
      <c r="AM101" s="198">
        <v>221.64854</v>
      </c>
      <c r="AN101" s="39">
        <v>1855</v>
      </c>
      <c r="AO101" s="198">
        <v>175.87</v>
      </c>
    </row>
    <row r="102" spans="1:41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39">
        <f>J102+N102+R102+V102+Z102+AD102+AH102+AL102</f>
        <v>499</v>
      </c>
      <c r="G102" s="198">
        <f>K102+O102+S102+W102+AA102+AE102+AI102+AM102</f>
        <v>2.7967</v>
      </c>
      <c r="H102" s="39">
        <f>L102+P102+T102+X102+AB102+AF102+AJ102+AN102</f>
        <v>220</v>
      </c>
      <c r="I102" s="198">
        <f>M102+Q102+U102+Y102+AC102+AG102+AK102+AO102</f>
        <v>2.6899000000000002</v>
      </c>
      <c r="J102" s="39">
        <v>0</v>
      </c>
      <c r="K102" s="198">
        <v>0</v>
      </c>
      <c r="L102" s="39">
        <v>0</v>
      </c>
      <c r="M102" s="198">
        <v>0</v>
      </c>
      <c r="N102" s="39">
        <v>0</v>
      </c>
      <c r="O102" s="198">
        <v>0</v>
      </c>
      <c r="P102" s="39">
        <v>0</v>
      </c>
      <c r="Q102" s="198">
        <v>0</v>
      </c>
      <c r="R102" s="39">
        <v>0</v>
      </c>
      <c r="S102" s="198">
        <v>0</v>
      </c>
      <c r="T102" s="39">
        <v>5</v>
      </c>
      <c r="U102" s="198">
        <v>0.5</v>
      </c>
      <c r="V102" s="39">
        <v>0</v>
      </c>
      <c r="W102" s="198">
        <v>0</v>
      </c>
      <c r="X102" s="39">
        <v>0</v>
      </c>
      <c r="Y102" s="198">
        <v>0</v>
      </c>
      <c r="Z102" s="39">
        <v>44</v>
      </c>
      <c r="AA102" s="198">
        <v>0.61599999999999999</v>
      </c>
      <c r="AB102" s="39">
        <v>30</v>
      </c>
      <c r="AC102" s="198">
        <v>0.75</v>
      </c>
      <c r="AD102" s="39">
        <v>0</v>
      </c>
      <c r="AE102" s="198">
        <v>0</v>
      </c>
      <c r="AF102" s="39">
        <v>100</v>
      </c>
      <c r="AG102" s="198">
        <v>1.1000000000000001</v>
      </c>
      <c r="AH102" s="39">
        <v>0</v>
      </c>
      <c r="AI102" s="198">
        <v>0</v>
      </c>
      <c r="AJ102" s="39">
        <v>0</v>
      </c>
      <c r="AK102" s="198">
        <v>0</v>
      </c>
      <c r="AL102" s="39">
        <v>455</v>
      </c>
      <c r="AM102" s="198">
        <v>2.1806999999999999</v>
      </c>
      <c r="AN102" s="39">
        <v>85</v>
      </c>
      <c r="AO102" s="198">
        <v>0.33989999999999998</v>
      </c>
    </row>
    <row r="103" spans="1:41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33" t="s">
        <v>18</v>
      </c>
      <c r="F103" s="39">
        <f>J103+N103+R103+V103+Z103+AD103+AH103+AL103</f>
        <v>15</v>
      </c>
      <c r="G103" s="198">
        <f>K103+O103+S103+W103+AA103+AE103+AI103+AM103</f>
        <v>0.99399999999999999</v>
      </c>
      <c r="H103" s="39">
        <f>L103+P103+T103+X103+AB103+AF103+AJ103+AN103</f>
        <v>168</v>
      </c>
      <c r="I103" s="198">
        <f>M103+Q103+U103+Y103+AC103+AG103+AK103+AO103</f>
        <v>4.6579999999999995</v>
      </c>
      <c r="J103" s="39">
        <v>0</v>
      </c>
      <c r="K103" s="198">
        <v>0</v>
      </c>
      <c r="L103" s="39">
        <v>0</v>
      </c>
      <c r="M103" s="198">
        <v>0</v>
      </c>
      <c r="N103" s="39">
        <v>0</v>
      </c>
      <c r="O103" s="198">
        <v>0</v>
      </c>
      <c r="P103" s="39">
        <v>0</v>
      </c>
      <c r="Q103" s="198">
        <v>0</v>
      </c>
      <c r="R103" s="39">
        <v>0</v>
      </c>
      <c r="S103" s="198">
        <v>0</v>
      </c>
      <c r="T103" s="39">
        <v>128</v>
      </c>
      <c r="U103" s="198">
        <v>1.758</v>
      </c>
      <c r="V103" s="39">
        <v>0</v>
      </c>
      <c r="W103" s="198">
        <v>0</v>
      </c>
      <c r="X103" s="39">
        <v>0</v>
      </c>
      <c r="Y103" s="198">
        <v>0</v>
      </c>
      <c r="Z103" s="39">
        <v>10</v>
      </c>
      <c r="AA103" s="198">
        <v>0.9</v>
      </c>
      <c r="AB103" s="39">
        <v>40</v>
      </c>
      <c r="AC103" s="198">
        <v>2.9</v>
      </c>
      <c r="AD103" s="39">
        <v>5</v>
      </c>
      <c r="AE103" s="198">
        <v>9.4E-2</v>
      </c>
      <c r="AF103" s="39">
        <v>0</v>
      </c>
      <c r="AG103" s="198">
        <v>0</v>
      </c>
      <c r="AH103" s="39">
        <v>0</v>
      </c>
      <c r="AI103" s="198">
        <v>0</v>
      </c>
      <c r="AJ103" s="39">
        <v>0</v>
      </c>
      <c r="AK103" s="198">
        <v>0</v>
      </c>
      <c r="AL103" s="39">
        <v>0</v>
      </c>
      <c r="AM103" s="198">
        <v>0</v>
      </c>
      <c r="AN103" s="39">
        <v>0</v>
      </c>
      <c r="AO103" s="198">
        <v>0</v>
      </c>
    </row>
    <row r="104" spans="1:41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33" t="s">
        <v>18</v>
      </c>
      <c r="F104" s="39">
        <f>J104+N104+R104+V104+Z104+AD104+AH104+AL104</f>
        <v>2925</v>
      </c>
      <c r="G104" s="198">
        <f>K104+O104+S104+W104+AA104+AE104+AI104+AM104</f>
        <v>38.179029999999997</v>
      </c>
      <c r="H104" s="39">
        <f>L104+P104+T104+X104+AB104+AF104+AJ104+AN104</f>
        <v>2496</v>
      </c>
      <c r="I104" s="198">
        <f>M104+Q104+U104+Y104+AC104+AG104+AK104+AO104</f>
        <v>88.317999999999998</v>
      </c>
      <c r="J104" s="39">
        <v>50</v>
      </c>
      <c r="K104" s="198">
        <v>1.3240000000000001</v>
      </c>
      <c r="L104" s="39">
        <v>600</v>
      </c>
      <c r="M104" s="198">
        <v>40</v>
      </c>
      <c r="N104" s="39">
        <v>105</v>
      </c>
      <c r="O104" s="198">
        <v>1.3880999999999999</v>
      </c>
      <c r="P104" s="39">
        <v>479</v>
      </c>
      <c r="Q104" s="198">
        <v>6.1633000000000004</v>
      </c>
      <c r="R104" s="39">
        <v>100</v>
      </c>
      <c r="S104" s="198">
        <v>5</v>
      </c>
      <c r="T104" s="39">
        <v>60</v>
      </c>
      <c r="U104" s="198">
        <v>1.8083</v>
      </c>
      <c r="V104" s="39">
        <v>74</v>
      </c>
      <c r="W104" s="198">
        <v>0.91700000000000004</v>
      </c>
      <c r="X104" s="39">
        <v>0</v>
      </c>
      <c r="Y104" s="198">
        <v>0</v>
      </c>
      <c r="Z104" s="39">
        <v>49</v>
      </c>
      <c r="AA104" s="198">
        <v>0.35199999999999998</v>
      </c>
      <c r="AB104" s="39">
        <v>60</v>
      </c>
      <c r="AC104" s="198">
        <v>1</v>
      </c>
      <c r="AD104" s="39">
        <v>209</v>
      </c>
      <c r="AE104" s="198">
        <v>3.6019800000000002</v>
      </c>
      <c r="AF104" s="39">
        <v>0</v>
      </c>
      <c r="AG104" s="198">
        <v>0</v>
      </c>
      <c r="AH104" s="39">
        <v>235</v>
      </c>
      <c r="AI104" s="198">
        <v>3.4889999999999999</v>
      </c>
      <c r="AJ104" s="39">
        <v>510</v>
      </c>
      <c r="AK104" s="198">
        <v>11.44</v>
      </c>
      <c r="AL104" s="39">
        <v>2103</v>
      </c>
      <c r="AM104" s="198">
        <v>22.106950000000001</v>
      </c>
      <c r="AN104" s="39">
        <v>787</v>
      </c>
      <c r="AO104" s="198">
        <v>27.906400000000001</v>
      </c>
    </row>
    <row r="105" spans="1:41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27" t="s">
        <v>52</v>
      </c>
      <c r="F105" s="39">
        <f>J105+N105+R105+V105+Z105+AD105+AH105+AL105</f>
        <v>2632</v>
      </c>
      <c r="G105" s="198">
        <f>K105+O105+S105+W105+AA105+AE105+AI105+AM105</f>
        <v>187.40800000000002</v>
      </c>
      <c r="H105" s="39">
        <f>L105+P105+T105+X105+AB105+AF105+AJ105+AN105</f>
        <v>615</v>
      </c>
      <c r="I105" s="198">
        <f>M105+Q105+U105+Y105+AC105+AG105+AK105+AO105</f>
        <v>110</v>
      </c>
      <c r="J105" s="39">
        <v>0</v>
      </c>
      <c r="K105" s="198">
        <v>0</v>
      </c>
      <c r="L105" s="39">
        <v>110</v>
      </c>
      <c r="M105" s="198">
        <v>44.93</v>
      </c>
      <c r="N105" s="39">
        <v>66</v>
      </c>
      <c r="O105" s="198">
        <v>6.1379999999999999</v>
      </c>
      <c r="P105" s="39">
        <v>0</v>
      </c>
      <c r="Q105" s="198">
        <v>0</v>
      </c>
      <c r="R105" s="39">
        <v>231</v>
      </c>
      <c r="S105" s="198">
        <v>14.223000000000001</v>
      </c>
      <c r="T105" s="39">
        <v>0</v>
      </c>
      <c r="U105" s="198">
        <v>0</v>
      </c>
      <c r="V105" s="39">
        <v>0</v>
      </c>
      <c r="W105" s="198">
        <v>0</v>
      </c>
      <c r="X105" s="39">
        <v>0</v>
      </c>
      <c r="Y105" s="198">
        <v>0</v>
      </c>
      <c r="Z105" s="39">
        <v>40</v>
      </c>
      <c r="AA105" s="198">
        <v>3.58</v>
      </c>
      <c r="AB105" s="39">
        <v>15</v>
      </c>
      <c r="AC105" s="198">
        <v>2.1</v>
      </c>
      <c r="AD105" s="39">
        <v>0</v>
      </c>
      <c r="AE105" s="198">
        <v>0</v>
      </c>
      <c r="AF105" s="39">
        <v>0</v>
      </c>
      <c r="AG105" s="198">
        <v>0</v>
      </c>
      <c r="AH105" s="39">
        <v>0</v>
      </c>
      <c r="AI105" s="198">
        <v>0</v>
      </c>
      <c r="AJ105" s="39">
        <v>30</v>
      </c>
      <c r="AK105" s="198">
        <v>1.8</v>
      </c>
      <c r="AL105" s="39">
        <v>2295</v>
      </c>
      <c r="AM105" s="198">
        <v>163.46700000000001</v>
      </c>
      <c r="AN105" s="39">
        <v>460</v>
      </c>
      <c r="AO105" s="198">
        <v>61.17</v>
      </c>
    </row>
    <row r="106" spans="1:41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27" t="s">
        <v>10</v>
      </c>
      <c r="F106" s="39">
        <f>J106+N106+R106+V106+Z106+AD106+AH106+AL106</f>
        <v>970</v>
      </c>
      <c r="G106" s="198">
        <f>K106+O106+S106+W106+AA106+AE106+AI106+AM106</f>
        <v>80.057580000000002</v>
      </c>
      <c r="H106" s="39">
        <f>L106+P106+T106+X106+AB106+AF106+AJ106+AN106</f>
        <v>1650</v>
      </c>
      <c r="I106" s="198">
        <f>M106+Q106+U106+Y106+AC106+AG106+AK106+AO106</f>
        <v>63.808300000000003</v>
      </c>
      <c r="J106" s="39">
        <v>109</v>
      </c>
      <c r="K106" s="198">
        <v>9.5942999999999987</v>
      </c>
      <c r="L106" s="39">
        <v>960</v>
      </c>
      <c r="M106" s="198">
        <v>3.72</v>
      </c>
      <c r="N106" s="39">
        <v>118</v>
      </c>
      <c r="O106" s="198">
        <v>10.62</v>
      </c>
      <c r="P106" s="39">
        <v>20</v>
      </c>
      <c r="Q106" s="198">
        <v>2</v>
      </c>
      <c r="R106" s="39">
        <v>53</v>
      </c>
      <c r="S106" s="198">
        <v>5.4690000000000003</v>
      </c>
      <c r="T106" s="39">
        <v>30</v>
      </c>
      <c r="U106" s="198">
        <v>2.5</v>
      </c>
      <c r="V106" s="39">
        <v>0</v>
      </c>
      <c r="W106" s="198">
        <v>0</v>
      </c>
      <c r="X106" s="39">
        <v>0</v>
      </c>
      <c r="Y106" s="198">
        <v>0</v>
      </c>
      <c r="Z106" s="39">
        <v>0</v>
      </c>
      <c r="AA106" s="198">
        <v>0</v>
      </c>
      <c r="AB106" s="39">
        <v>40</v>
      </c>
      <c r="AC106" s="198">
        <v>3.823</v>
      </c>
      <c r="AD106" s="39">
        <v>0</v>
      </c>
      <c r="AE106" s="198">
        <v>0</v>
      </c>
      <c r="AF106" s="39">
        <v>0</v>
      </c>
      <c r="AG106" s="198">
        <v>0</v>
      </c>
      <c r="AH106" s="39">
        <v>0</v>
      </c>
      <c r="AI106" s="198">
        <v>0</v>
      </c>
      <c r="AJ106" s="39">
        <v>0</v>
      </c>
      <c r="AK106" s="198">
        <v>0</v>
      </c>
      <c r="AL106" s="39">
        <v>690</v>
      </c>
      <c r="AM106" s="198">
        <v>54.374279999999999</v>
      </c>
      <c r="AN106" s="39">
        <v>600</v>
      </c>
      <c r="AO106" s="198">
        <v>51.765300000000003</v>
      </c>
    </row>
    <row r="107" spans="1:41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39">
        <f>J107+N107+R107+V107+Z107+AD107+AH107+AL107</f>
        <v>110713</v>
      </c>
      <c r="G107" s="198">
        <f>K107+O107+S107+W107+AA107+AE107+AI107+AM107</f>
        <v>719.54996000000006</v>
      </c>
      <c r="H107" s="39">
        <f>L107+P107+T107+X107+AB107+AF107+AJ107+AN107</f>
        <v>16739</v>
      </c>
      <c r="I107" s="198">
        <f>M107+Q107+U107+Y107+AC107+AG107+AK107+AO107</f>
        <v>76.55856</v>
      </c>
      <c r="J107" s="39">
        <v>9885</v>
      </c>
      <c r="K107" s="198">
        <v>243.81544</v>
      </c>
      <c r="L107" s="39">
        <v>2260</v>
      </c>
      <c r="M107" s="198">
        <v>9.5399999999999991</v>
      </c>
      <c r="N107" s="39">
        <v>40230</v>
      </c>
      <c r="O107" s="198">
        <v>188.68211000000002</v>
      </c>
      <c r="P107" s="39">
        <v>2823</v>
      </c>
      <c r="Q107" s="198">
        <v>13.5603</v>
      </c>
      <c r="R107" s="39">
        <v>16807</v>
      </c>
      <c r="S107" s="198">
        <v>90.076630000000009</v>
      </c>
      <c r="T107" s="39">
        <v>1690</v>
      </c>
      <c r="U107" s="198">
        <v>8.6117999999999988</v>
      </c>
      <c r="V107" s="39">
        <v>7316</v>
      </c>
      <c r="W107" s="198">
        <v>35.917999999999999</v>
      </c>
      <c r="X107" s="39">
        <v>1450</v>
      </c>
      <c r="Y107" s="198">
        <v>6.3897500000000003</v>
      </c>
      <c r="Z107" s="39">
        <v>960</v>
      </c>
      <c r="AA107" s="198">
        <v>4.6986999999999997</v>
      </c>
      <c r="AB107" s="39">
        <v>1200</v>
      </c>
      <c r="AC107" s="198">
        <v>8.0519999999999996</v>
      </c>
      <c r="AD107" s="39">
        <v>2090</v>
      </c>
      <c r="AE107" s="198">
        <v>9.6234900000000003</v>
      </c>
      <c r="AF107" s="39">
        <v>50</v>
      </c>
      <c r="AG107" s="198">
        <v>0.17499999999999999</v>
      </c>
      <c r="AH107" s="39">
        <v>8275</v>
      </c>
      <c r="AI107" s="198">
        <v>33.050319999999999</v>
      </c>
      <c r="AJ107" s="39">
        <v>1626</v>
      </c>
      <c r="AK107" s="198">
        <v>8.9995200000000004</v>
      </c>
      <c r="AL107" s="39">
        <v>25150</v>
      </c>
      <c r="AM107" s="198">
        <v>113.68526999999999</v>
      </c>
      <c r="AN107" s="39">
        <v>5640</v>
      </c>
      <c r="AO107" s="198">
        <v>21.230190000000004</v>
      </c>
    </row>
    <row r="108" spans="1:41" ht="15.75" x14ac:dyDescent="0.25">
      <c r="A108" s="296"/>
      <c r="B108" s="13" t="s">
        <v>189</v>
      </c>
      <c r="C108" s="6" t="s">
        <v>190</v>
      </c>
      <c r="D108" s="6" t="s">
        <v>188</v>
      </c>
      <c r="E108" s="33" t="s">
        <v>18</v>
      </c>
      <c r="F108" s="39">
        <f>J108+N108+R108+V108+Z108+AD108+AH108+AL108</f>
        <v>21280</v>
      </c>
      <c r="G108" s="198">
        <f>K108+O108+S108+W108+AA108+AE108+AI108+AM108</f>
        <v>15.114509999999999</v>
      </c>
      <c r="H108" s="39">
        <f>L108+P108+T108+X108+AB108+AF108+AJ108+AN108</f>
        <v>3207</v>
      </c>
      <c r="I108" s="198">
        <f>M108+Q108+U108+Y108+AC108+AG108+AK108+AO108</f>
        <v>5.6366000000000005</v>
      </c>
      <c r="J108" s="39">
        <v>3150</v>
      </c>
      <c r="K108" s="198">
        <v>5.2330500000000004</v>
      </c>
      <c r="L108" s="39">
        <v>1777</v>
      </c>
      <c r="M108" s="198">
        <v>3.2010000000000001</v>
      </c>
      <c r="N108" s="39">
        <v>1800</v>
      </c>
      <c r="O108" s="198">
        <v>0.96479999999999999</v>
      </c>
      <c r="P108" s="39">
        <v>0</v>
      </c>
      <c r="Q108" s="198">
        <v>0</v>
      </c>
      <c r="R108" s="39">
        <v>10580</v>
      </c>
      <c r="S108" s="198">
        <v>5.4279999999999999</v>
      </c>
      <c r="T108" s="39">
        <v>500</v>
      </c>
      <c r="U108" s="198">
        <v>1.75</v>
      </c>
      <c r="V108" s="39">
        <v>0</v>
      </c>
      <c r="W108" s="198">
        <v>0</v>
      </c>
      <c r="X108" s="39">
        <v>0</v>
      </c>
      <c r="Y108" s="198">
        <v>0</v>
      </c>
      <c r="Z108" s="39">
        <v>0</v>
      </c>
      <c r="AA108" s="198">
        <v>0</v>
      </c>
      <c r="AB108" s="39">
        <v>130</v>
      </c>
      <c r="AC108" s="198">
        <v>0.1186</v>
      </c>
      <c r="AD108" s="39">
        <v>0</v>
      </c>
      <c r="AE108" s="198">
        <v>0</v>
      </c>
      <c r="AF108" s="39">
        <v>0</v>
      </c>
      <c r="AG108" s="198">
        <v>0</v>
      </c>
      <c r="AH108" s="39">
        <v>0</v>
      </c>
      <c r="AI108" s="198">
        <v>0</v>
      </c>
      <c r="AJ108" s="39">
        <v>0</v>
      </c>
      <c r="AK108" s="198">
        <v>0</v>
      </c>
      <c r="AL108" s="39">
        <v>5750</v>
      </c>
      <c r="AM108" s="198">
        <v>3.4886599999999999</v>
      </c>
      <c r="AN108" s="39">
        <v>800</v>
      </c>
      <c r="AO108" s="198">
        <v>0.56699999999999995</v>
      </c>
    </row>
    <row r="109" spans="1:41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39">
        <f>J109+N109+R109+V109+Z109+AD109+AH109+AL109</f>
        <v>80430</v>
      </c>
      <c r="G109" s="198">
        <f>K109+O109+S109+W109+AA109+AE109+AI109+AM109</f>
        <v>198.48546999999999</v>
      </c>
      <c r="H109" s="39">
        <f>L109+P109+T109+X109+AB109+AF109+AJ109+AN109</f>
        <v>15250</v>
      </c>
      <c r="I109" s="198">
        <f>M109+Q109+U109+Y109+AC109+AG109+AK109+AO109</f>
        <v>37.957999999999998</v>
      </c>
      <c r="J109" s="39">
        <v>0</v>
      </c>
      <c r="K109" s="198">
        <v>0</v>
      </c>
      <c r="L109" s="39">
        <v>2600</v>
      </c>
      <c r="M109" s="198">
        <v>5.6</v>
      </c>
      <c r="N109" s="39">
        <v>14850</v>
      </c>
      <c r="O109" s="198">
        <v>36.090400000000002</v>
      </c>
      <c r="P109" s="39">
        <v>3930</v>
      </c>
      <c r="Q109" s="198">
        <v>12.343999999999999</v>
      </c>
      <c r="R109" s="39">
        <v>21170</v>
      </c>
      <c r="S109" s="198">
        <v>67.396770000000004</v>
      </c>
      <c r="T109" s="39">
        <v>2470</v>
      </c>
      <c r="U109" s="198">
        <v>6.0979999999999999</v>
      </c>
      <c r="V109" s="39">
        <v>8430</v>
      </c>
      <c r="W109" s="198">
        <v>12.645</v>
      </c>
      <c r="X109" s="39">
        <v>1000</v>
      </c>
      <c r="Y109" s="198">
        <v>1.5</v>
      </c>
      <c r="Z109" s="39">
        <v>220</v>
      </c>
      <c r="AA109" s="198">
        <v>0.46200000000000002</v>
      </c>
      <c r="AB109" s="39">
        <v>100</v>
      </c>
      <c r="AC109" s="198">
        <v>0.22500000000000001</v>
      </c>
      <c r="AD109" s="39">
        <v>0</v>
      </c>
      <c r="AE109" s="198">
        <v>0</v>
      </c>
      <c r="AF109" s="39">
        <v>0</v>
      </c>
      <c r="AG109" s="198">
        <v>0</v>
      </c>
      <c r="AH109" s="39">
        <v>1810</v>
      </c>
      <c r="AI109" s="198">
        <v>4.1779999999999999</v>
      </c>
      <c r="AJ109" s="39">
        <v>100</v>
      </c>
      <c r="AK109" s="198">
        <v>0.2</v>
      </c>
      <c r="AL109" s="39">
        <v>33950</v>
      </c>
      <c r="AM109" s="198">
        <v>77.71329999999999</v>
      </c>
      <c r="AN109" s="39">
        <v>5050</v>
      </c>
      <c r="AO109" s="198">
        <v>11.991</v>
      </c>
    </row>
    <row r="110" spans="1:41" ht="15.75" x14ac:dyDescent="0.25">
      <c r="A110" s="296"/>
      <c r="B110" s="5" t="s">
        <v>193</v>
      </c>
      <c r="C110" s="6" t="s">
        <v>194</v>
      </c>
      <c r="D110" s="6" t="s">
        <v>162</v>
      </c>
      <c r="E110" s="27" t="s">
        <v>52</v>
      </c>
      <c r="F110" s="39">
        <f>J110+N110+R110+V110+Z110+AD110+AH110+AL110</f>
        <v>29265</v>
      </c>
      <c r="G110" s="198">
        <f>K110+O110+S110+W110+AA110+AE110+AI110+AM110</f>
        <v>157.73211999999998</v>
      </c>
      <c r="H110" s="39">
        <f>L110+P110+T110+X110+AB110+AF110+AJ110+AN110</f>
        <v>19340</v>
      </c>
      <c r="I110" s="198">
        <f>M110+Q110+U110+Y110+AC110+AG110+AK110+AO110</f>
        <v>89.847700000000003</v>
      </c>
      <c r="J110" s="39">
        <v>9521</v>
      </c>
      <c r="K110" s="198">
        <v>42.442</v>
      </c>
      <c r="L110" s="39">
        <v>400</v>
      </c>
      <c r="M110" s="198">
        <v>2.4</v>
      </c>
      <c r="N110" s="39">
        <v>1330</v>
      </c>
      <c r="O110" s="198">
        <v>5.6130000000000004</v>
      </c>
      <c r="P110" s="39">
        <v>2800</v>
      </c>
      <c r="Q110" s="198">
        <v>6.5170000000000003</v>
      </c>
      <c r="R110" s="39">
        <v>7970</v>
      </c>
      <c r="S110" s="198">
        <v>58.877279999999999</v>
      </c>
      <c r="T110" s="39">
        <v>1400</v>
      </c>
      <c r="U110" s="198">
        <v>8.9311000000000007</v>
      </c>
      <c r="V110" s="39">
        <v>870</v>
      </c>
      <c r="W110" s="198">
        <v>12.849</v>
      </c>
      <c r="X110" s="39">
        <v>1010</v>
      </c>
      <c r="Y110" s="198">
        <v>11.597</v>
      </c>
      <c r="Z110" s="39">
        <v>930</v>
      </c>
      <c r="AA110" s="198">
        <v>4.6500000000000004</v>
      </c>
      <c r="AB110" s="39">
        <v>630</v>
      </c>
      <c r="AC110" s="198">
        <v>2.8695999999999997</v>
      </c>
      <c r="AD110" s="39">
        <v>1164</v>
      </c>
      <c r="AE110" s="198">
        <v>4.6432800000000007</v>
      </c>
      <c r="AF110" s="39">
        <v>650</v>
      </c>
      <c r="AG110" s="198">
        <v>2.9580000000000002</v>
      </c>
      <c r="AH110" s="39">
        <v>2670</v>
      </c>
      <c r="AI110" s="198">
        <v>11.332560000000001</v>
      </c>
      <c r="AJ110" s="39">
        <v>0</v>
      </c>
      <c r="AK110" s="198">
        <v>0</v>
      </c>
      <c r="AL110" s="39">
        <v>4810</v>
      </c>
      <c r="AM110" s="198">
        <v>17.324999999999999</v>
      </c>
      <c r="AN110" s="39">
        <v>12450</v>
      </c>
      <c r="AO110" s="198">
        <v>54.575000000000003</v>
      </c>
    </row>
    <row r="111" spans="1:41" ht="15.75" x14ac:dyDescent="0.25">
      <c r="A111" s="296"/>
      <c r="B111" s="5" t="s">
        <v>193</v>
      </c>
      <c r="C111" s="6" t="s">
        <v>195</v>
      </c>
      <c r="D111" s="6" t="s">
        <v>162</v>
      </c>
      <c r="E111" s="27" t="s">
        <v>10</v>
      </c>
      <c r="F111" s="39">
        <f>J111+N111+R111+V111+Z111+AD111+AH111+AL111</f>
        <v>915496</v>
      </c>
      <c r="G111" s="198">
        <f>K111+O111+S111+W111+AA111+AE111+AI111+AM111</f>
        <v>3033.4153500000002</v>
      </c>
      <c r="H111" s="39">
        <f>L111+P111+T111+X111+AB111+AF111+AJ111+AN111</f>
        <v>130854</v>
      </c>
      <c r="I111" s="198">
        <f>M111+Q111+U111+Y111+AC111+AG111+AK111+AO111</f>
        <v>1745.7292299999999</v>
      </c>
      <c r="J111" s="39">
        <v>18029</v>
      </c>
      <c r="K111" s="198">
        <v>280.50908000000004</v>
      </c>
      <c r="L111" s="39">
        <v>13568</v>
      </c>
      <c r="M111" s="198">
        <v>88.221999999999994</v>
      </c>
      <c r="N111" s="39">
        <v>32004</v>
      </c>
      <c r="O111" s="198">
        <v>481.82420000000002</v>
      </c>
      <c r="P111" s="39">
        <v>6365</v>
      </c>
      <c r="Q111" s="198">
        <v>98.962230000000005</v>
      </c>
      <c r="R111" s="39">
        <v>17298</v>
      </c>
      <c r="S111" s="198">
        <v>257.76004999999998</v>
      </c>
      <c r="T111" s="39">
        <v>1880</v>
      </c>
      <c r="U111" s="198">
        <v>29.896799999999999</v>
      </c>
      <c r="V111" s="39">
        <v>25746</v>
      </c>
      <c r="W111" s="198">
        <v>454.56900000000002</v>
      </c>
      <c r="X111" s="39">
        <v>10470</v>
      </c>
      <c r="Y111" s="198">
        <v>184.50299999999999</v>
      </c>
      <c r="Z111" s="39">
        <v>12831</v>
      </c>
      <c r="AA111" s="198">
        <v>203.85845</v>
      </c>
      <c r="AB111" s="39">
        <v>5200</v>
      </c>
      <c r="AC111" s="198">
        <v>81.308000000000007</v>
      </c>
      <c r="AD111" s="39">
        <v>3729</v>
      </c>
      <c r="AE111" s="198">
        <v>61.151000000000003</v>
      </c>
      <c r="AF111" s="39">
        <v>1530</v>
      </c>
      <c r="AG111" s="198">
        <v>33.64</v>
      </c>
      <c r="AH111" s="39">
        <v>26219</v>
      </c>
      <c r="AI111" s="198">
        <v>373.49900000000002</v>
      </c>
      <c r="AJ111" s="39">
        <v>38471</v>
      </c>
      <c r="AK111" s="198">
        <v>506.00349999999997</v>
      </c>
      <c r="AL111" s="39">
        <v>779640</v>
      </c>
      <c r="AM111" s="198">
        <v>920.24457000000007</v>
      </c>
      <c r="AN111" s="39">
        <v>53370</v>
      </c>
      <c r="AO111" s="198">
        <v>723.19369999999992</v>
      </c>
    </row>
    <row r="112" spans="1:41" ht="15.75" x14ac:dyDescent="0.25">
      <c r="A112" s="296"/>
      <c r="B112" s="5" t="s">
        <v>193</v>
      </c>
      <c r="C112" s="6" t="s">
        <v>196</v>
      </c>
      <c r="D112" s="6" t="s">
        <v>162</v>
      </c>
      <c r="E112" s="27" t="s">
        <v>10</v>
      </c>
      <c r="F112" s="39">
        <f>J112+N112+R112+V112+Z112+AD112+AH112+AL112</f>
        <v>453659</v>
      </c>
      <c r="G112" s="198">
        <f>K112+O112+S112+W112+AA112+AE112+AI112+AM112</f>
        <v>3288.7069700000002</v>
      </c>
      <c r="H112" s="39">
        <f>L112+P112+T112+X112+AB112+AF112+AJ112+AN112</f>
        <v>106773</v>
      </c>
      <c r="I112" s="198">
        <f>M112+Q112+U112+Y112+AC112+AG112+AK112+AO112</f>
        <v>1724.50613</v>
      </c>
      <c r="J112" s="39">
        <v>9929</v>
      </c>
      <c r="K112" s="198">
        <v>168.49497</v>
      </c>
      <c r="L112" s="39">
        <v>5716</v>
      </c>
      <c r="M112" s="198">
        <v>80.227000000000004</v>
      </c>
      <c r="N112" s="39">
        <v>25196</v>
      </c>
      <c r="O112" s="198">
        <v>396.18176</v>
      </c>
      <c r="P112" s="39">
        <v>7372</v>
      </c>
      <c r="Q112" s="198">
        <v>113.19167999999999</v>
      </c>
      <c r="R112" s="39">
        <v>34457</v>
      </c>
      <c r="S112" s="198">
        <v>409.89979000000005</v>
      </c>
      <c r="T112" s="39">
        <v>2540</v>
      </c>
      <c r="U112" s="198">
        <v>47.497</v>
      </c>
      <c r="V112" s="39">
        <v>24470</v>
      </c>
      <c r="W112" s="198">
        <v>454.05500000000001</v>
      </c>
      <c r="X112" s="39">
        <v>7605</v>
      </c>
      <c r="Y112" s="198">
        <v>156.1155</v>
      </c>
      <c r="Z112" s="39">
        <v>9207</v>
      </c>
      <c r="AA112" s="198">
        <v>179.77989000000002</v>
      </c>
      <c r="AB112" s="39">
        <v>6200</v>
      </c>
      <c r="AC112" s="198">
        <v>111.8</v>
      </c>
      <c r="AD112" s="39">
        <v>1831</v>
      </c>
      <c r="AE112" s="198">
        <v>32.649500000000003</v>
      </c>
      <c r="AF112" s="39">
        <v>860</v>
      </c>
      <c r="AG112" s="198">
        <v>16.988</v>
      </c>
      <c r="AH112" s="39">
        <v>58857</v>
      </c>
      <c r="AI112" s="198">
        <v>931.86977000000002</v>
      </c>
      <c r="AJ112" s="39">
        <v>15690</v>
      </c>
      <c r="AK112" s="198">
        <v>234.81899999999999</v>
      </c>
      <c r="AL112" s="39">
        <v>289712</v>
      </c>
      <c r="AM112" s="198">
        <v>715.77629000000002</v>
      </c>
      <c r="AN112" s="39">
        <v>60790</v>
      </c>
      <c r="AO112" s="198">
        <v>963.86795000000006</v>
      </c>
    </row>
    <row r="113" spans="1:41" ht="15.75" x14ac:dyDescent="0.25">
      <c r="A113" s="296"/>
      <c r="B113" s="5" t="s">
        <v>193</v>
      </c>
      <c r="C113" s="6" t="s">
        <v>197</v>
      </c>
      <c r="D113" s="6" t="s">
        <v>162</v>
      </c>
      <c r="E113" s="27" t="s">
        <v>10</v>
      </c>
      <c r="F113" s="39">
        <f>J113+N113+R113+V113+Z113+AD113+AH113+AL113</f>
        <v>69845</v>
      </c>
      <c r="G113" s="198">
        <f>K113+O113+S113+W113+AA113+AE113+AI113+AM113</f>
        <v>1358.4694399999998</v>
      </c>
      <c r="H113" s="39">
        <f>L113+P113+T113+X113+AB113+AF113+AJ113+AN113</f>
        <v>66814</v>
      </c>
      <c r="I113" s="198">
        <f>M113+Q113+U113+Y113+AC113+AG113+AK113+AO113</f>
        <v>1934.1380600000002</v>
      </c>
      <c r="J113" s="39">
        <v>8630</v>
      </c>
      <c r="K113" s="198">
        <v>176.47253000000001</v>
      </c>
      <c r="L113" s="39">
        <v>4527</v>
      </c>
      <c r="M113" s="198">
        <v>69.784999999999997</v>
      </c>
      <c r="N113" s="39">
        <v>6227</v>
      </c>
      <c r="O113" s="198">
        <v>112.40156</v>
      </c>
      <c r="P113" s="39">
        <v>3130</v>
      </c>
      <c r="Q113" s="198">
        <v>57.622</v>
      </c>
      <c r="R113" s="39">
        <v>5547</v>
      </c>
      <c r="S113" s="198">
        <v>108.74329999999999</v>
      </c>
      <c r="T113" s="39">
        <v>1910</v>
      </c>
      <c r="U113" s="198">
        <v>119.05119999999999</v>
      </c>
      <c r="V113" s="39">
        <v>13216</v>
      </c>
      <c r="W113" s="198">
        <v>283.79899999999998</v>
      </c>
      <c r="X113" s="39">
        <v>4530</v>
      </c>
      <c r="Y113" s="198">
        <v>107.10226</v>
      </c>
      <c r="Z113" s="39">
        <v>7580</v>
      </c>
      <c r="AA113" s="198">
        <v>158.34700000000001</v>
      </c>
      <c r="AB113" s="39">
        <v>4500</v>
      </c>
      <c r="AC113" s="198">
        <v>95.984999999999999</v>
      </c>
      <c r="AD113" s="39">
        <v>579</v>
      </c>
      <c r="AE113" s="198">
        <v>21.553999999999998</v>
      </c>
      <c r="AF113" s="39">
        <v>602</v>
      </c>
      <c r="AG113" s="198">
        <v>13.247999999999999</v>
      </c>
      <c r="AH113" s="39">
        <v>13186</v>
      </c>
      <c r="AI113" s="198">
        <v>268.38159999999999</v>
      </c>
      <c r="AJ113" s="39">
        <v>3515</v>
      </c>
      <c r="AK113" s="198">
        <v>61.472000000000001</v>
      </c>
      <c r="AL113" s="39">
        <v>14880</v>
      </c>
      <c r="AM113" s="198">
        <v>228.77045000000001</v>
      </c>
      <c r="AN113" s="39">
        <v>44100</v>
      </c>
      <c r="AO113" s="198">
        <v>1409.8726000000001</v>
      </c>
    </row>
    <row r="114" spans="1:41" ht="15.75" x14ac:dyDescent="0.25">
      <c r="A114" s="9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39">
        <f>J114+N114+R114+V114+Z114+AD114+AH114+AL114</f>
        <v>71058</v>
      </c>
      <c r="G114" s="198">
        <f>K114+O114+S114+W114+AA114+AE114+AI114+AM114</f>
        <v>6313.0695900000001</v>
      </c>
      <c r="H114" s="39">
        <f>L114+P114+T114+X114+AB114+AF114+AJ114+AN114</f>
        <v>27357</v>
      </c>
      <c r="I114" s="198">
        <f>M114+Q114+U114+Y114+AC114+AG114+AK114+AO114</f>
        <v>3136.0023000000001</v>
      </c>
      <c r="J114" s="39">
        <v>3257</v>
      </c>
      <c r="K114" s="198">
        <v>391.19499999999999</v>
      </c>
      <c r="L114" s="39">
        <v>3470</v>
      </c>
      <c r="M114" s="198">
        <v>136.1</v>
      </c>
      <c r="N114" s="39">
        <v>10359</v>
      </c>
      <c r="O114" s="198">
        <v>854.12194</v>
      </c>
      <c r="P114" s="39">
        <v>1120</v>
      </c>
      <c r="Q114" s="198">
        <v>121.8075</v>
      </c>
      <c r="R114" s="39">
        <v>3140</v>
      </c>
      <c r="S114" s="198">
        <v>329.30900000000003</v>
      </c>
      <c r="T114" s="39">
        <v>400</v>
      </c>
      <c r="U114" s="198">
        <v>50</v>
      </c>
      <c r="V114" s="39">
        <v>5470</v>
      </c>
      <c r="W114" s="198">
        <v>526.22</v>
      </c>
      <c r="X114" s="39">
        <v>500</v>
      </c>
      <c r="Y114" s="198">
        <v>65</v>
      </c>
      <c r="Z114" s="39">
        <v>710</v>
      </c>
      <c r="AA114" s="198">
        <v>70.807000000000002</v>
      </c>
      <c r="AB114" s="39">
        <v>100</v>
      </c>
      <c r="AC114" s="198">
        <v>10</v>
      </c>
      <c r="AD114" s="39">
        <v>1596</v>
      </c>
      <c r="AE114" s="198">
        <v>141.00942999999998</v>
      </c>
      <c r="AF114" s="39">
        <v>1500</v>
      </c>
      <c r="AG114" s="198">
        <v>189.5</v>
      </c>
      <c r="AH114" s="39">
        <v>28704</v>
      </c>
      <c r="AI114" s="198">
        <v>2487.66662</v>
      </c>
      <c r="AJ114" s="39">
        <v>10137</v>
      </c>
      <c r="AK114" s="198">
        <v>909.27780000000007</v>
      </c>
      <c r="AL114" s="39">
        <v>17822</v>
      </c>
      <c r="AM114" s="198">
        <v>1512.7406000000001</v>
      </c>
      <c r="AN114" s="39">
        <v>10130</v>
      </c>
      <c r="AO114" s="198">
        <v>1654.317</v>
      </c>
    </row>
    <row r="115" spans="1:41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39">
        <f>J115+N115+R115+V115+Z115+AD115+AH115+AL115</f>
        <v>4280</v>
      </c>
      <c r="G115" s="198">
        <f>K115+O115+S115+W115+AA115+AE115+AI115+AM115</f>
        <v>90.182500000000005</v>
      </c>
      <c r="H115" s="39">
        <f>L115+P115+T115+X115+AB115+AF115+AJ115+AN115</f>
        <v>2702</v>
      </c>
      <c r="I115" s="198">
        <f>M115+Q115+U115+Y115+AC115+AG115+AK115+AO115</f>
        <v>80.076799999999992</v>
      </c>
      <c r="J115" s="39">
        <v>0</v>
      </c>
      <c r="K115" s="198">
        <v>0</v>
      </c>
      <c r="L115" s="39">
        <v>1300</v>
      </c>
      <c r="M115" s="198">
        <v>48.1</v>
      </c>
      <c r="N115" s="39">
        <v>2295</v>
      </c>
      <c r="O115" s="198">
        <v>47.047499999999999</v>
      </c>
      <c r="P115" s="39">
        <v>0</v>
      </c>
      <c r="Q115" s="198">
        <v>0</v>
      </c>
      <c r="R115" s="39">
        <v>55</v>
      </c>
      <c r="S115" s="198">
        <v>5.5</v>
      </c>
      <c r="T115" s="39">
        <v>2</v>
      </c>
      <c r="U115" s="198">
        <v>0.17680000000000001</v>
      </c>
      <c r="V115" s="39">
        <v>0</v>
      </c>
      <c r="W115" s="198">
        <v>0</v>
      </c>
      <c r="X115" s="39">
        <v>0</v>
      </c>
      <c r="Y115" s="198">
        <v>0</v>
      </c>
      <c r="Z115" s="39">
        <v>0</v>
      </c>
      <c r="AA115" s="198">
        <v>0</v>
      </c>
      <c r="AB115" s="39">
        <v>100</v>
      </c>
      <c r="AC115" s="198">
        <v>2.9</v>
      </c>
      <c r="AD115" s="39">
        <v>0</v>
      </c>
      <c r="AE115" s="198">
        <v>0</v>
      </c>
      <c r="AF115" s="39">
        <v>0</v>
      </c>
      <c r="AG115" s="198">
        <v>0</v>
      </c>
      <c r="AH115" s="39">
        <v>1800</v>
      </c>
      <c r="AI115" s="198">
        <v>35.1</v>
      </c>
      <c r="AJ115" s="39">
        <v>200</v>
      </c>
      <c r="AK115" s="198">
        <v>3.9</v>
      </c>
      <c r="AL115" s="39">
        <v>130</v>
      </c>
      <c r="AM115" s="198">
        <v>2.5350000000000001</v>
      </c>
      <c r="AN115" s="39">
        <v>1100</v>
      </c>
      <c r="AO115" s="198">
        <v>25</v>
      </c>
    </row>
    <row r="116" spans="1:41" ht="15.75" x14ac:dyDescent="0.25">
      <c r="A116" s="296"/>
      <c r="B116" s="5" t="s">
        <v>203</v>
      </c>
      <c r="C116" s="6" t="s">
        <v>204</v>
      </c>
      <c r="D116" s="13" t="s">
        <v>200</v>
      </c>
      <c r="E116" s="27" t="s">
        <v>10</v>
      </c>
      <c r="F116" s="39">
        <f>J116+N116+R116+V116+Z116+AD116+AH116+AL116</f>
        <v>28939</v>
      </c>
      <c r="G116" s="198">
        <f>K116+O116+S116+W116+AA116+AE116+AI116+AM116</f>
        <v>606.75509</v>
      </c>
      <c r="H116" s="39">
        <f>L116+P116+T116+X116+AB116+AF116+AJ116+AN116</f>
        <v>12730</v>
      </c>
      <c r="I116" s="198">
        <f>M116+Q116+U116+Y116+AC116+AG116+AK116+AO116</f>
        <v>395.26680000000005</v>
      </c>
      <c r="J116" s="39">
        <v>17590</v>
      </c>
      <c r="K116" s="198">
        <v>345.40499999999997</v>
      </c>
      <c r="L116" s="39">
        <v>500</v>
      </c>
      <c r="M116" s="198">
        <v>15.218999999999999</v>
      </c>
      <c r="N116" s="39">
        <v>1154</v>
      </c>
      <c r="O116" s="198">
        <v>29.628</v>
      </c>
      <c r="P116" s="39">
        <v>1050</v>
      </c>
      <c r="Q116" s="198">
        <v>21.9</v>
      </c>
      <c r="R116" s="39">
        <v>110</v>
      </c>
      <c r="S116" s="198">
        <v>2.0591999999999997</v>
      </c>
      <c r="T116" s="39">
        <v>1080</v>
      </c>
      <c r="U116" s="198">
        <v>118.6</v>
      </c>
      <c r="V116" s="39">
        <v>1090</v>
      </c>
      <c r="W116" s="198">
        <v>29.283999999999999</v>
      </c>
      <c r="X116" s="39">
        <v>2770</v>
      </c>
      <c r="Y116" s="198">
        <v>75.265000000000001</v>
      </c>
      <c r="Z116" s="39">
        <v>700</v>
      </c>
      <c r="AA116" s="198">
        <v>14.55</v>
      </c>
      <c r="AB116" s="39">
        <v>400</v>
      </c>
      <c r="AC116" s="198">
        <v>11.949</v>
      </c>
      <c r="AD116" s="39">
        <v>1272</v>
      </c>
      <c r="AE116" s="198">
        <v>27.992990000000002</v>
      </c>
      <c r="AF116" s="39">
        <v>800</v>
      </c>
      <c r="AG116" s="198">
        <v>15.6</v>
      </c>
      <c r="AH116" s="39">
        <v>2200</v>
      </c>
      <c r="AI116" s="198">
        <v>39.893000000000001</v>
      </c>
      <c r="AJ116" s="39">
        <v>2490</v>
      </c>
      <c r="AK116" s="198">
        <v>50.269800000000004</v>
      </c>
      <c r="AL116" s="39">
        <v>4823</v>
      </c>
      <c r="AM116" s="198">
        <v>117.94289999999999</v>
      </c>
      <c r="AN116" s="39">
        <v>3640</v>
      </c>
      <c r="AO116" s="198">
        <v>86.463999999999999</v>
      </c>
    </row>
    <row r="117" spans="1:41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39">
        <f>J117+N117+R117+V117+Z117+AD117+AH117+AL117</f>
        <v>11910</v>
      </c>
      <c r="G117" s="198">
        <f>K117+O117+S117+W117+AA117+AE117+AI117+AM117</f>
        <v>1071.8190400000001</v>
      </c>
      <c r="H117" s="39">
        <f>L117+P117+T117+X117+AB117+AF117+AJ117+AN117</f>
        <v>25610</v>
      </c>
      <c r="I117" s="198">
        <f>M117+Q117+U117+Y117+AC117+AG117+AK117+AO117</f>
        <v>983.81649999999991</v>
      </c>
      <c r="J117" s="39">
        <v>570</v>
      </c>
      <c r="K117" s="198">
        <v>45.6</v>
      </c>
      <c r="L117" s="39">
        <v>16150</v>
      </c>
      <c r="M117" s="198">
        <v>28</v>
      </c>
      <c r="N117" s="39">
        <v>300</v>
      </c>
      <c r="O117" s="198">
        <v>24.4</v>
      </c>
      <c r="P117" s="39">
        <v>570</v>
      </c>
      <c r="Q117" s="198">
        <v>55.4</v>
      </c>
      <c r="R117" s="39">
        <v>1860</v>
      </c>
      <c r="S117" s="198">
        <v>180.68</v>
      </c>
      <c r="T117" s="39">
        <v>300</v>
      </c>
      <c r="U117" s="198">
        <v>20.9</v>
      </c>
      <c r="V117" s="39">
        <v>3578</v>
      </c>
      <c r="W117" s="198">
        <v>350.00200000000001</v>
      </c>
      <c r="X117" s="39">
        <v>450</v>
      </c>
      <c r="Y117" s="198">
        <v>49.05</v>
      </c>
      <c r="Z117" s="39">
        <v>1530</v>
      </c>
      <c r="AA117" s="198">
        <v>125.68680000000001</v>
      </c>
      <c r="AB117" s="39">
        <v>800</v>
      </c>
      <c r="AC117" s="198">
        <v>103.443</v>
      </c>
      <c r="AD117" s="39">
        <v>1822</v>
      </c>
      <c r="AE117" s="198">
        <v>162.03023999999999</v>
      </c>
      <c r="AF117" s="39">
        <v>1000</v>
      </c>
      <c r="AG117" s="198">
        <v>16</v>
      </c>
      <c r="AH117" s="39">
        <v>1000</v>
      </c>
      <c r="AI117" s="198">
        <v>95.95</v>
      </c>
      <c r="AJ117" s="39">
        <v>4490</v>
      </c>
      <c r="AK117" s="198">
        <v>368.9735</v>
      </c>
      <c r="AL117" s="39">
        <v>1250</v>
      </c>
      <c r="AM117" s="198">
        <v>87.47</v>
      </c>
      <c r="AN117" s="39">
        <v>1850</v>
      </c>
      <c r="AO117" s="198">
        <v>342.05</v>
      </c>
    </row>
    <row r="118" spans="1:41" ht="15.75" x14ac:dyDescent="0.25">
      <c r="A118" s="296"/>
      <c r="B118" s="5" t="s">
        <v>206</v>
      </c>
      <c r="C118" s="6" t="s">
        <v>207</v>
      </c>
      <c r="D118" s="13" t="s">
        <v>200</v>
      </c>
      <c r="E118" s="27" t="s">
        <v>10</v>
      </c>
      <c r="F118" s="39">
        <f>J118+N118+R118+V118+Z118+AD118+AH118+AL118</f>
        <v>0</v>
      </c>
      <c r="G118" s="198">
        <f>K118+O118+S118+W118+AA118+AE118+AI118+AM118</f>
        <v>0</v>
      </c>
      <c r="H118" s="39">
        <f>L118+P118+T118+X118+AB118+AF118+AJ118+AN118</f>
        <v>500</v>
      </c>
      <c r="I118" s="198">
        <f>M118+Q118+U118+Y118+AC118+AG118+AK118+AO118</f>
        <v>40</v>
      </c>
      <c r="J118" s="39">
        <v>0</v>
      </c>
      <c r="K118" s="198">
        <v>0</v>
      </c>
      <c r="L118" s="39">
        <v>0</v>
      </c>
      <c r="M118" s="198">
        <v>0</v>
      </c>
      <c r="N118" s="39">
        <v>0</v>
      </c>
      <c r="O118" s="198">
        <v>0</v>
      </c>
      <c r="P118" s="39">
        <v>0</v>
      </c>
      <c r="Q118" s="198">
        <v>0</v>
      </c>
      <c r="R118" s="39">
        <v>0</v>
      </c>
      <c r="S118" s="198">
        <v>0</v>
      </c>
      <c r="T118" s="39">
        <v>0</v>
      </c>
      <c r="U118" s="198">
        <v>0</v>
      </c>
      <c r="V118" s="39">
        <v>0</v>
      </c>
      <c r="W118" s="198">
        <v>0</v>
      </c>
      <c r="X118" s="39">
        <v>0</v>
      </c>
      <c r="Y118" s="198">
        <v>0</v>
      </c>
      <c r="Z118" s="39">
        <v>0</v>
      </c>
      <c r="AA118" s="198">
        <v>0</v>
      </c>
      <c r="AB118" s="39">
        <v>500</v>
      </c>
      <c r="AC118" s="198">
        <v>40</v>
      </c>
      <c r="AD118" s="39">
        <v>0</v>
      </c>
      <c r="AE118" s="198">
        <v>0</v>
      </c>
      <c r="AF118" s="39">
        <v>0</v>
      </c>
      <c r="AG118" s="198">
        <v>0</v>
      </c>
      <c r="AH118" s="39">
        <v>0</v>
      </c>
      <c r="AI118" s="198">
        <v>0</v>
      </c>
      <c r="AJ118" s="39">
        <v>0</v>
      </c>
      <c r="AK118" s="198">
        <v>0</v>
      </c>
      <c r="AL118" s="39">
        <v>0</v>
      </c>
      <c r="AM118" s="198">
        <v>0</v>
      </c>
      <c r="AN118" s="39">
        <v>0</v>
      </c>
      <c r="AO118" s="198">
        <v>0</v>
      </c>
    </row>
    <row r="119" spans="1:41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39">
        <f>J119+N119+R119+V119+Z119+AD119+AH119+AL119</f>
        <v>12280</v>
      </c>
      <c r="G119" s="198">
        <f>K119+O119+S119+W119+AA119+AE119+AI119+AM119</f>
        <v>285.53724</v>
      </c>
      <c r="H119" s="39">
        <f>L119+P119+T119+X119+AB119+AF119+AJ119+AN119</f>
        <v>7817</v>
      </c>
      <c r="I119" s="198">
        <f>M119+Q119+U119+Y119+AC119+AG119+AK119+AO119</f>
        <v>258.56399999999996</v>
      </c>
      <c r="J119" s="39">
        <v>11100</v>
      </c>
      <c r="K119" s="198">
        <v>251.13723999999999</v>
      </c>
      <c r="L119" s="39">
        <v>5000</v>
      </c>
      <c r="M119" s="198">
        <v>171.6</v>
      </c>
      <c r="N119" s="39">
        <v>0</v>
      </c>
      <c r="O119" s="198">
        <v>0</v>
      </c>
      <c r="P119" s="39">
        <v>0</v>
      </c>
      <c r="Q119" s="198">
        <v>0</v>
      </c>
      <c r="R119" s="39">
        <v>0</v>
      </c>
      <c r="S119" s="198">
        <v>0</v>
      </c>
      <c r="T119" s="39">
        <v>1092</v>
      </c>
      <c r="U119" s="198">
        <v>31.667999999999999</v>
      </c>
      <c r="V119" s="39">
        <v>0</v>
      </c>
      <c r="W119" s="198">
        <v>0</v>
      </c>
      <c r="X119" s="39">
        <v>0</v>
      </c>
      <c r="Y119" s="198">
        <v>0</v>
      </c>
      <c r="Z119" s="39">
        <v>0</v>
      </c>
      <c r="AA119" s="198">
        <v>0</v>
      </c>
      <c r="AB119" s="39">
        <v>500</v>
      </c>
      <c r="AC119" s="198">
        <v>10</v>
      </c>
      <c r="AD119" s="39">
        <v>0</v>
      </c>
      <c r="AE119" s="198">
        <v>0</v>
      </c>
      <c r="AF119" s="39">
        <v>0</v>
      </c>
      <c r="AG119" s="198">
        <v>0</v>
      </c>
      <c r="AH119" s="39">
        <v>1080</v>
      </c>
      <c r="AI119" s="198">
        <v>32.4</v>
      </c>
      <c r="AJ119" s="39">
        <v>225</v>
      </c>
      <c r="AK119" s="198">
        <v>25.295999999999999</v>
      </c>
      <c r="AL119" s="39">
        <v>100</v>
      </c>
      <c r="AM119" s="198">
        <v>2</v>
      </c>
      <c r="AN119" s="39">
        <v>1000</v>
      </c>
      <c r="AO119" s="198">
        <v>20</v>
      </c>
    </row>
    <row r="120" spans="1:41" ht="15.75" x14ac:dyDescent="0.25">
      <c r="A120" s="296"/>
      <c r="B120" s="5" t="s">
        <v>210</v>
      </c>
      <c r="C120" s="6" t="s">
        <v>211</v>
      </c>
      <c r="D120" s="13" t="s">
        <v>200</v>
      </c>
      <c r="E120" s="27" t="s">
        <v>10</v>
      </c>
      <c r="F120" s="39">
        <f>J120+N120+R120+V120+Z120+AD120+AH120+AL120</f>
        <v>361828</v>
      </c>
      <c r="G120" s="198">
        <f>K120+O120+S120+W120+AA120+AE120+AI120+AM120</f>
        <v>7767.2319299999999</v>
      </c>
      <c r="H120" s="39">
        <f>L120+P120+T120+X120+AB120+AF120+AJ120+AN120</f>
        <v>121375</v>
      </c>
      <c r="I120" s="198">
        <f>M120+Q120+U120+Y120+AC120+AG120+AK120+AO120</f>
        <v>2289.5533599999999</v>
      </c>
      <c r="J120" s="39">
        <v>5275</v>
      </c>
      <c r="K120" s="198">
        <v>109.44499999999999</v>
      </c>
      <c r="L120" s="39">
        <v>18750</v>
      </c>
      <c r="M120" s="198">
        <v>173.35599999999999</v>
      </c>
      <c r="N120" s="39">
        <v>45129</v>
      </c>
      <c r="O120" s="198">
        <v>977.89354000000003</v>
      </c>
      <c r="P120" s="39">
        <v>8400</v>
      </c>
      <c r="Q120" s="198">
        <v>174.691</v>
      </c>
      <c r="R120" s="39">
        <v>99632</v>
      </c>
      <c r="S120" s="198">
        <v>2170.38571</v>
      </c>
      <c r="T120" s="39">
        <v>8400</v>
      </c>
      <c r="U120" s="198">
        <v>181.476</v>
      </c>
      <c r="V120" s="39">
        <v>50875</v>
      </c>
      <c r="W120" s="198">
        <v>1092.8779999999999</v>
      </c>
      <c r="X120" s="39">
        <v>14124</v>
      </c>
      <c r="Y120" s="198">
        <v>253.82400000000001</v>
      </c>
      <c r="Z120" s="39">
        <v>12001</v>
      </c>
      <c r="AA120" s="198">
        <v>272.69585999999998</v>
      </c>
      <c r="AB120" s="39">
        <v>4600</v>
      </c>
      <c r="AC120" s="198">
        <v>101.8</v>
      </c>
      <c r="AD120" s="39">
        <v>14906</v>
      </c>
      <c r="AE120" s="198">
        <v>360.892</v>
      </c>
      <c r="AF120" s="39">
        <v>2580</v>
      </c>
      <c r="AG120" s="198">
        <v>71.722200000000001</v>
      </c>
      <c r="AH120" s="39">
        <v>59554</v>
      </c>
      <c r="AI120" s="198">
        <v>1272.0009</v>
      </c>
      <c r="AJ120" s="39">
        <v>31250</v>
      </c>
      <c r="AK120" s="198">
        <v>615.25400000000002</v>
      </c>
      <c r="AL120" s="39">
        <v>74456</v>
      </c>
      <c r="AM120" s="198">
        <v>1511.0409199999999</v>
      </c>
      <c r="AN120" s="39">
        <v>33271</v>
      </c>
      <c r="AO120" s="198">
        <v>717.43016</v>
      </c>
    </row>
    <row r="121" spans="1:41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39">
        <f>J121+N121+R121+V121+Z121+AD121+AH121+AL121</f>
        <v>32</v>
      </c>
      <c r="G121" s="198">
        <f>K121+O121+S121+W121+AA121+AE121+AI121+AM121</f>
        <v>0.79</v>
      </c>
      <c r="H121" s="39">
        <f>L121+P121+T121+X121+AB121+AF121+AJ121+AN121</f>
        <v>1260</v>
      </c>
      <c r="I121" s="198">
        <f>M121+Q121+U121+Y121+AC121+AG121+AK121+AO121</f>
        <v>36.802</v>
      </c>
      <c r="J121" s="39">
        <v>0</v>
      </c>
      <c r="K121" s="198">
        <v>0</v>
      </c>
      <c r="L121" s="39">
        <v>600</v>
      </c>
      <c r="M121" s="198">
        <v>13.362</v>
      </c>
      <c r="N121" s="39">
        <v>0</v>
      </c>
      <c r="O121" s="198">
        <v>0</v>
      </c>
      <c r="P121" s="39">
        <v>0</v>
      </c>
      <c r="Q121" s="198">
        <v>0</v>
      </c>
      <c r="R121" s="39">
        <v>32</v>
      </c>
      <c r="S121" s="198">
        <v>0.79</v>
      </c>
      <c r="T121" s="39">
        <v>260</v>
      </c>
      <c r="U121" s="198">
        <v>7.54</v>
      </c>
      <c r="V121" s="39">
        <v>0</v>
      </c>
      <c r="W121" s="198">
        <v>0</v>
      </c>
      <c r="X121" s="39">
        <v>0</v>
      </c>
      <c r="Y121" s="198">
        <v>0</v>
      </c>
      <c r="Z121" s="39">
        <v>0</v>
      </c>
      <c r="AA121" s="198">
        <v>0</v>
      </c>
      <c r="AB121" s="39">
        <v>100</v>
      </c>
      <c r="AC121" s="198">
        <v>1.5</v>
      </c>
      <c r="AD121" s="39">
        <v>0</v>
      </c>
      <c r="AE121" s="198">
        <v>0</v>
      </c>
      <c r="AF121" s="39">
        <v>0</v>
      </c>
      <c r="AG121" s="198">
        <v>0</v>
      </c>
      <c r="AH121" s="39">
        <v>0</v>
      </c>
      <c r="AI121" s="198">
        <v>0</v>
      </c>
      <c r="AJ121" s="39">
        <v>0</v>
      </c>
      <c r="AK121" s="198">
        <v>0</v>
      </c>
      <c r="AL121" s="39">
        <v>0</v>
      </c>
      <c r="AM121" s="198">
        <v>0</v>
      </c>
      <c r="AN121" s="39">
        <v>300</v>
      </c>
      <c r="AO121" s="198">
        <v>14.4</v>
      </c>
    </row>
    <row r="122" spans="1:41" ht="15.75" x14ac:dyDescent="0.25">
      <c r="A122" s="296"/>
      <c r="B122" s="5" t="s">
        <v>215</v>
      </c>
      <c r="C122" s="6" t="s">
        <v>216</v>
      </c>
      <c r="D122" s="6" t="s">
        <v>214</v>
      </c>
      <c r="E122" s="27" t="s">
        <v>10</v>
      </c>
      <c r="F122" s="39">
        <f>J122+N122+R122+V122+Z122+AD122+AH122+AL122</f>
        <v>85561</v>
      </c>
      <c r="G122" s="198">
        <f>K122+O122+S122+W122+AA122+AE122+AI122+AM122</f>
        <v>1809.2641599999997</v>
      </c>
      <c r="H122" s="39">
        <f>L122+P122+T122+X122+AB122+AF122+AJ122+AN122</f>
        <v>32188</v>
      </c>
      <c r="I122" s="198">
        <f>M122+Q122+U122+Y122+AC122+AG122+AK122+AO122</f>
        <v>560.77299000000005</v>
      </c>
      <c r="J122" s="39">
        <v>7549</v>
      </c>
      <c r="K122" s="198">
        <v>160.74340000000001</v>
      </c>
      <c r="L122" s="39">
        <v>14650</v>
      </c>
      <c r="M122" s="198">
        <v>100.43325</v>
      </c>
      <c r="N122" s="39">
        <v>28141</v>
      </c>
      <c r="O122" s="198">
        <v>580.75346999999999</v>
      </c>
      <c r="P122" s="39">
        <v>2550</v>
      </c>
      <c r="Q122" s="198">
        <v>48.803739999999998</v>
      </c>
      <c r="R122" s="39">
        <v>8028</v>
      </c>
      <c r="S122" s="198">
        <v>151.67449999999999</v>
      </c>
      <c r="T122" s="39">
        <v>370</v>
      </c>
      <c r="U122" s="198">
        <v>6.94</v>
      </c>
      <c r="V122" s="39">
        <v>956</v>
      </c>
      <c r="W122" s="198">
        <v>26.187999999999999</v>
      </c>
      <c r="X122" s="39">
        <v>520</v>
      </c>
      <c r="Y122" s="198">
        <v>11.959</v>
      </c>
      <c r="Z122" s="39">
        <v>1080</v>
      </c>
      <c r="AA122" s="198">
        <v>26.88</v>
      </c>
      <c r="AB122" s="39">
        <v>900</v>
      </c>
      <c r="AC122" s="198">
        <v>21.295000000000002</v>
      </c>
      <c r="AD122" s="39">
        <v>1174</v>
      </c>
      <c r="AE122" s="198">
        <v>24.079810000000002</v>
      </c>
      <c r="AF122" s="39">
        <v>610</v>
      </c>
      <c r="AG122" s="198">
        <v>17.312000000000001</v>
      </c>
      <c r="AH122" s="39">
        <v>16848</v>
      </c>
      <c r="AI122" s="198">
        <v>388.09913</v>
      </c>
      <c r="AJ122" s="39">
        <v>3438</v>
      </c>
      <c r="AK122" s="198">
        <v>154.584</v>
      </c>
      <c r="AL122" s="39">
        <v>21785</v>
      </c>
      <c r="AM122" s="198">
        <v>450.84584999999998</v>
      </c>
      <c r="AN122" s="39">
        <v>9150</v>
      </c>
      <c r="AO122" s="198">
        <v>199.446</v>
      </c>
    </row>
    <row r="123" spans="1:41" ht="15.75" x14ac:dyDescent="0.25">
      <c r="A123" s="296"/>
      <c r="B123" s="5" t="s">
        <v>215</v>
      </c>
      <c r="C123" s="6" t="s">
        <v>150</v>
      </c>
      <c r="D123" s="6" t="s">
        <v>214</v>
      </c>
      <c r="E123" s="33" t="s">
        <v>18</v>
      </c>
      <c r="F123" s="39">
        <f>J123+N123+R123+V123+Z123+AD123+AH123+AL123</f>
        <v>26063</v>
      </c>
      <c r="G123" s="198">
        <f>K123+O123+S123+W123+AA123+AE123+AI123+AM123</f>
        <v>98.969889999999992</v>
      </c>
      <c r="H123" s="39">
        <f>L123+P123+T123+X123+AB123+AF123+AJ123+AN123</f>
        <v>8377</v>
      </c>
      <c r="I123" s="198">
        <f>M123+Q123+U123+Y123+AC123+AG123+AK123+AO123</f>
        <v>38.702480000000001</v>
      </c>
      <c r="J123" s="39">
        <v>0</v>
      </c>
      <c r="K123" s="198">
        <v>0</v>
      </c>
      <c r="L123" s="39">
        <v>800</v>
      </c>
      <c r="M123" s="198">
        <v>1.56</v>
      </c>
      <c r="N123" s="39">
        <v>16370</v>
      </c>
      <c r="O123" s="198">
        <v>62.341639999999998</v>
      </c>
      <c r="P123" s="39">
        <v>810</v>
      </c>
      <c r="Q123" s="198">
        <v>4.4444999999999997</v>
      </c>
      <c r="R123" s="39">
        <v>5193</v>
      </c>
      <c r="S123" s="198">
        <v>17.211449999999999</v>
      </c>
      <c r="T123" s="39">
        <v>1810</v>
      </c>
      <c r="U123" s="198">
        <v>12.316450000000001</v>
      </c>
      <c r="V123" s="39">
        <v>1100</v>
      </c>
      <c r="W123" s="198">
        <v>6.1420000000000003</v>
      </c>
      <c r="X123" s="39">
        <v>447</v>
      </c>
      <c r="Y123" s="198">
        <v>1.8595299999999999</v>
      </c>
      <c r="Z123" s="39">
        <v>980</v>
      </c>
      <c r="AA123" s="198">
        <v>3.6951999999999998</v>
      </c>
      <c r="AB123" s="39">
        <v>1200</v>
      </c>
      <c r="AC123" s="198">
        <v>4.7</v>
      </c>
      <c r="AD123" s="39">
        <v>160</v>
      </c>
      <c r="AE123" s="198">
        <v>0.8</v>
      </c>
      <c r="AF123" s="39">
        <v>0</v>
      </c>
      <c r="AG123" s="198">
        <v>0</v>
      </c>
      <c r="AH123" s="39">
        <v>510</v>
      </c>
      <c r="AI123" s="198">
        <v>1.8815999999999999</v>
      </c>
      <c r="AJ123" s="39">
        <v>1430</v>
      </c>
      <c r="AK123" s="198">
        <v>6.82</v>
      </c>
      <c r="AL123" s="39">
        <v>1750</v>
      </c>
      <c r="AM123" s="198">
        <v>6.8979999999999997</v>
      </c>
      <c r="AN123" s="39">
        <v>1880</v>
      </c>
      <c r="AO123" s="198">
        <v>7.0019999999999998</v>
      </c>
    </row>
    <row r="124" spans="1:41" ht="15.75" x14ac:dyDescent="0.25">
      <c r="A124" s="296"/>
      <c r="B124" s="5" t="s">
        <v>215</v>
      </c>
      <c r="C124" s="6" t="s">
        <v>217</v>
      </c>
      <c r="D124" s="6" t="s">
        <v>214</v>
      </c>
      <c r="E124" s="33" t="s">
        <v>18</v>
      </c>
      <c r="F124" s="39">
        <f>J124+N124+R124+V124+Z124+AD124+AH124+AL124</f>
        <v>30840</v>
      </c>
      <c r="G124" s="198">
        <f>K124+O124+S124+W124+AA124+AE124+AI124+AM124</f>
        <v>86.071400000000011</v>
      </c>
      <c r="H124" s="39">
        <f>L124+P124+T124+X124+AB124+AF124+AJ124+AN124</f>
        <v>5642</v>
      </c>
      <c r="I124" s="198">
        <f>M124+Q124+U124+Y124+AC124+AG124+AK124+AO124</f>
        <v>22.186950000000003</v>
      </c>
      <c r="J124" s="39">
        <v>9760</v>
      </c>
      <c r="K124" s="198">
        <v>17.495999999999999</v>
      </c>
      <c r="L124" s="39">
        <v>147</v>
      </c>
      <c r="M124" s="198">
        <v>0.14699999999999999</v>
      </c>
      <c r="N124" s="39">
        <v>6905</v>
      </c>
      <c r="O124" s="198">
        <v>40.4741</v>
      </c>
      <c r="P124" s="39">
        <v>1090</v>
      </c>
      <c r="Q124" s="198">
        <v>2.5190000000000001</v>
      </c>
      <c r="R124" s="39">
        <v>1915</v>
      </c>
      <c r="S124" s="198">
        <v>4.1277000000000008</v>
      </c>
      <c r="T124" s="39">
        <v>1400</v>
      </c>
      <c r="U124" s="198">
        <v>13.57</v>
      </c>
      <c r="V124" s="39">
        <v>6120</v>
      </c>
      <c r="W124" s="198">
        <v>10.5639</v>
      </c>
      <c r="X124" s="39">
        <v>1905</v>
      </c>
      <c r="Y124" s="198">
        <v>3.6899499999999996</v>
      </c>
      <c r="Z124" s="39">
        <v>3080</v>
      </c>
      <c r="AA124" s="198">
        <v>7.2397</v>
      </c>
      <c r="AB124" s="39">
        <v>250</v>
      </c>
      <c r="AC124" s="198">
        <v>0.55600000000000005</v>
      </c>
      <c r="AD124" s="39">
        <v>0</v>
      </c>
      <c r="AE124" s="198">
        <v>0</v>
      </c>
      <c r="AF124" s="39">
        <v>50</v>
      </c>
      <c r="AG124" s="198">
        <v>0.105</v>
      </c>
      <c r="AH124" s="39">
        <v>250</v>
      </c>
      <c r="AI124" s="198">
        <v>0.55000000000000004</v>
      </c>
      <c r="AJ124" s="39">
        <v>0</v>
      </c>
      <c r="AK124" s="198">
        <v>0</v>
      </c>
      <c r="AL124" s="39">
        <v>2810</v>
      </c>
      <c r="AM124" s="198">
        <v>5.62</v>
      </c>
      <c r="AN124" s="39">
        <v>800</v>
      </c>
      <c r="AO124" s="198">
        <v>1.6</v>
      </c>
    </row>
    <row r="125" spans="1:41" ht="15.75" x14ac:dyDescent="0.25">
      <c r="A125" s="296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39">
        <f>J125+N125+R125+V125+Z125+AD125+AH125+AL125</f>
        <v>9605</v>
      </c>
      <c r="G125" s="198">
        <f>K125+O125+S125+W125+AA125+AE125+AI125+AM125</f>
        <v>2373.1052319999999</v>
      </c>
      <c r="H125" s="39">
        <f>L125+P125+T125+X125+AB125+AF125+AJ125+AN125</f>
        <v>920</v>
      </c>
      <c r="I125" s="198">
        <f>M125+Q125+U125+Y125+AC125+AG125+AK125+AO125</f>
        <v>390.6</v>
      </c>
      <c r="J125" s="39">
        <v>5010</v>
      </c>
      <c r="K125" s="198">
        <v>1321.5</v>
      </c>
      <c r="L125" s="39">
        <v>400</v>
      </c>
      <c r="M125" s="198">
        <v>100</v>
      </c>
      <c r="N125" s="39">
        <v>1000</v>
      </c>
      <c r="O125" s="198">
        <v>259</v>
      </c>
      <c r="P125" s="39">
        <v>200</v>
      </c>
      <c r="Q125" s="198">
        <v>51.8</v>
      </c>
      <c r="R125" s="39">
        <v>85</v>
      </c>
      <c r="S125" s="198">
        <v>163.19999999999999</v>
      </c>
      <c r="T125" s="39">
        <v>0</v>
      </c>
      <c r="U125" s="198">
        <v>0</v>
      </c>
      <c r="V125" s="39">
        <v>120</v>
      </c>
      <c r="W125" s="198">
        <v>23.04</v>
      </c>
      <c r="X125" s="39">
        <v>200</v>
      </c>
      <c r="Y125" s="198">
        <v>200</v>
      </c>
      <c r="Z125" s="39">
        <v>0</v>
      </c>
      <c r="AA125" s="198">
        <v>0</v>
      </c>
      <c r="AB125" s="39">
        <v>20</v>
      </c>
      <c r="AC125" s="198">
        <v>3.8</v>
      </c>
      <c r="AD125" s="39">
        <v>0</v>
      </c>
      <c r="AE125" s="198">
        <v>0</v>
      </c>
      <c r="AF125" s="39">
        <v>100</v>
      </c>
      <c r="AG125" s="198">
        <v>35</v>
      </c>
      <c r="AH125" s="39">
        <v>0</v>
      </c>
      <c r="AI125" s="198">
        <v>0</v>
      </c>
      <c r="AJ125" s="39">
        <v>0</v>
      </c>
      <c r="AK125" s="198">
        <v>0</v>
      </c>
      <c r="AL125" s="39">
        <v>3390</v>
      </c>
      <c r="AM125" s="198">
        <v>606.36523199999999</v>
      </c>
      <c r="AN125" s="39">
        <v>0</v>
      </c>
      <c r="AO125" s="198">
        <v>0</v>
      </c>
    </row>
    <row r="126" spans="1:41" ht="15.75" x14ac:dyDescent="0.25">
      <c r="A126" s="296"/>
      <c r="B126" s="5" t="s">
        <v>221</v>
      </c>
      <c r="C126" s="6" t="s">
        <v>222</v>
      </c>
      <c r="D126" s="6" t="s">
        <v>51</v>
      </c>
      <c r="E126" s="27" t="s">
        <v>220</v>
      </c>
      <c r="F126" s="39">
        <f>J126+N126+R126+V126+Z126+AD126+AH126+AL126</f>
        <v>16488</v>
      </c>
      <c r="G126" s="198">
        <f>K126+O126+S126+W126+AA126+AE126+AI126+AM126</f>
        <v>4003.1159050000001</v>
      </c>
      <c r="H126" s="39">
        <f>L126+P126+T126+X126+AB126+AF126+AJ126+AN126</f>
        <v>8000</v>
      </c>
      <c r="I126" s="198">
        <f>M126+Q126+U126+Y126+AC126+AG126+AK126+AO126</f>
        <v>1767.1670000000001</v>
      </c>
      <c r="J126" s="39">
        <v>1686</v>
      </c>
      <c r="K126" s="198">
        <v>488.94799999999998</v>
      </c>
      <c r="L126" s="39">
        <v>150</v>
      </c>
      <c r="M126" s="198">
        <v>49.6</v>
      </c>
      <c r="N126" s="39">
        <v>2960</v>
      </c>
      <c r="O126" s="198">
        <v>579.12558999999999</v>
      </c>
      <c r="P126" s="39">
        <v>270</v>
      </c>
      <c r="Q126" s="198">
        <v>51.84</v>
      </c>
      <c r="R126" s="39">
        <v>980</v>
      </c>
      <c r="S126" s="198">
        <v>280.44</v>
      </c>
      <c r="T126" s="39">
        <v>110</v>
      </c>
      <c r="U126" s="198">
        <v>40.6</v>
      </c>
      <c r="V126" s="39">
        <v>76</v>
      </c>
      <c r="W126" s="198">
        <v>22.8</v>
      </c>
      <c r="X126" s="39">
        <v>50</v>
      </c>
      <c r="Y126" s="198">
        <v>15</v>
      </c>
      <c r="Z126" s="39">
        <v>879</v>
      </c>
      <c r="AA126" s="198">
        <v>173.96700000000001</v>
      </c>
      <c r="AB126" s="39">
        <v>250</v>
      </c>
      <c r="AC126" s="198">
        <v>54.65</v>
      </c>
      <c r="AD126" s="39">
        <v>527</v>
      </c>
      <c r="AE126" s="198">
        <v>101.59710000000001</v>
      </c>
      <c r="AF126" s="39">
        <v>0</v>
      </c>
      <c r="AG126" s="198">
        <v>0</v>
      </c>
      <c r="AH126" s="39">
        <v>8230</v>
      </c>
      <c r="AI126" s="198">
        <v>2044.95</v>
      </c>
      <c r="AJ126" s="39">
        <v>5700</v>
      </c>
      <c r="AK126" s="198">
        <v>1221.027</v>
      </c>
      <c r="AL126" s="39">
        <v>1150</v>
      </c>
      <c r="AM126" s="198">
        <v>311.28821500000004</v>
      </c>
      <c r="AN126" s="39">
        <v>1470</v>
      </c>
      <c r="AO126" s="198">
        <v>334.45</v>
      </c>
    </row>
    <row r="127" spans="1:41" ht="15.75" x14ac:dyDescent="0.25">
      <c r="A127" s="296"/>
      <c r="B127" s="5" t="s">
        <v>221</v>
      </c>
      <c r="C127" s="6" t="s">
        <v>223</v>
      </c>
      <c r="D127" s="6" t="s">
        <v>51</v>
      </c>
      <c r="E127" s="27" t="s">
        <v>220</v>
      </c>
      <c r="F127" s="39">
        <f>J127+N127+R127+V127+Z127+AD127+AH127+AL127</f>
        <v>614</v>
      </c>
      <c r="G127" s="198">
        <f>K127+O127+S127+W127+AA127+AE127+AI127+AM127</f>
        <v>142.90500000000003</v>
      </c>
      <c r="H127" s="39">
        <f>L127+P127+T127+X127+AB127+AF127+AJ127+AN127</f>
        <v>2084</v>
      </c>
      <c r="I127" s="198">
        <f>M127+Q127+U127+Y127+AC127+AG127+AK127+AO127</f>
        <v>551.9</v>
      </c>
      <c r="J127" s="39">
        <v>0</v>
      </c>
      <c r="K127" s="198">
        <v>0</v>
      </c>
      <c r="L127" s="39">
        <v>200</v>
      </c>
      <c r="M127" s="198">
        <v>65</v>
      </c>
      <c r="N127" s="39">
        <v>300</v>
      </c>
      <c r="O127" s="198">
        <v>71.400000000000006</v>
      </c>
      <c r="P127" s="39">
        <v>150</v>
      </c>
      <c r="Q127" s="198">
        <v>37.5</v>
      </c>
      <c r="R127" s="39">
        <v>300</v>
      </c>
      <c r="S127" s="198">
        <v>66.900000000000006</v>
      </c>
      <c r="T127" s="39">
        <v>864</v>
      </c>
      <c r="U127" s="198">
        <v>191</v>
      </c>
      <c r="V127" s="39">
        <v>8</v>
      </c>
      <c r="W127" s="198">
        <v>2.4</v>
      </c>
      <c r="X127" s="39">
        <v>0</v>
      </c>
      <c r="Y127" s="198">
        <v>0</v>
      </c>
      <c r="Z127" s="39">
        <v>6</v>
      </c>
      <c r="AA127" s="198">
        <v>2.2050000000000001</v>
      </c>
      <c r="AB127" s="39">
        <v>50</v>
      </c>
      <c r="AC127" s="198">
        <v>11</v>
      </c>
      <c r="AD127" s="39">
        <v>0</v>
      </c>
      <c r="AE127" s="198">
        <v>0</v>
      </c>
      <c r="AF127" s="39">
        <v>0</v>
      </c>
      <c r="AG127" s="198">
        <v>0</v>
      </c>
      <c r="AH127" s="39">
        <v>0</v>
      </c>
      <c r="AI127" s="198">
        <v>0</v>
      </c>
      <c r="AJ127" s="39">
        <v>440</v>
      </c>
      <c r="AK127" s="198">
        <v>129.6</v>
      </c>
      <c r="AL127" s="39">
        <v>0</v>
      </c>
      <c r="AM127" s="198">
        <v>0</v>
      </c>
      <c r="AN127" s="39">
        <v>380</v>
      </c>
      <c r="AO127" s="198">
        <v>117.8</v>
      </c>
    </row>
    <row r="128" spans="1:41" ht="15.75" x14ac:dyDescent="0.25">
      <c r="A128" s="296"/>
      <c r="B128" s="5" t="s">
        <v>221</v>
      </c>
      <c r="C128" s="6" t="s">
        <v>224</v>
      </c>
      <c r="D128" s="6" t="s">
        <v>51</v>
      </c>
      <c r="E128" s="27" t="s">
        <v>220</v>
      </c>
      <c r="F128" s="39">
        <f>J128+N128+R128+V128+Z128+AD128+AH128+AL128</f>
        <v>500</v>
      </c>
      <c r="G128" s="198">
        <f>K128+O128+S128+W128+AA128+AE128+AI128+AM128</f>
        <v>212.75</v>
      </c>
      <c r="H128" s="39">
        <f>L128+P128+T128+X128+AB128+AF128+AJ128+AN128</f>
        <v>50</v>
      </c>
      <c r="I128" s="198">
        <f>M128+Q128+U128+Y128+AC128+AG128+AK128+AO128</f>
        <v>12.5</v>
      </c>
      <c r="J128" s="39">
        <v>0</v>
      </c>
      <c r="K128" s="198">
        <v>0</v>
      </c>
      <c r="L128" s="39">
        <v>0</v>
      </c>
      <c r="M128" s="198">
        <v>0</v>
      </c>
      <c r="N128" s="39">
        <v>0</v>
      </c>
      <c r="O128" s="198">
        <v>0</v>
      </c>
      <c r="P128" s="39">
        <v>0</v>
      </c>
      <c r="Q128" s="198">
        <v>0</v>
      </c>
      <c r="R128" s="39">
        <v>0</v>
      </c>
      <c r="S128" s="198">
        <v>0</v>
      </c>
      <c r="T128" s="39">
        <v>0</v>
      </c>
      <c r="U128" s="198">
        <v>0</v>
      </c>
      <c r="V128" s="39">
        <v>0</v>
      </c>
      <c r="W128" s="198">
        <v>0</v>
      </c>
      <c r="X128" s="39">
        <v>0</v>
      </c>
      <c r="Y128" s="198">
        <v>0</v>
      </c>
      <c r="Z128" s="39">
        <v>0</v>
      </c>
      <c r="AA128" s="198">
        <v>0</v>
      </c>
      <c r="AB128" s="39">
        <v>50</v>
      </c>
      <c r="AC128" s="198">
        <v>12.5</v>
      </c>
      <c r="AD128" s="39">
        <v>0</v>
      </c>
      <c r="AE128" s="198">
        <v>0</v>
      </c>
      <c r="AF128" s="39">
        <v>0</v>
      </c>
      <c r="AG128" s="198">
        <v>0</v>
      </c>
      <c r="AH128" s="39">
        <v>0</v>
      </c>
      <c r="AI128" s="198">
        <v>0</v>
      </c>
      <c r="AJ128" s="39">
        <v>0</v>
      </c>
      <c r="AK128" s="198">
        <v>0</v>
      </c>
      <c r="AL128" s="39">
        <v>500</v>
      </c>
      <c r="AM128" s="198">
        <v>212.75</v>
      </c>
      <c r="AN128" s="39">
        <v>0</v>
      </c>
      <c r="AO128" s="198">
        <v>0</v>
      </c>
    </row>
    <row r="129" spans="1:41" ht="15.75" x14ac:dyDescent="0.25">
      <c r="A129" s="296"/>
      <c r="B129" s="5" t="s">
        <v>221</v>
      </c>
      <c r="C129" s="6" t="s">
        <v>225</v>
      </c>
      <c r="D129" s="6" t="s">
        <v>51</v>
      </c>
      <c r="E129" s="27" t="s">
        <v>220</v>
      </c>
      <c r="F129" s="39">
        <f>J129+N129+R129+V129+Z129+AD129+AH129+AL129</f>
        <v>3318</v>
      </c>
      <c r="G129" s="198">
        <f>K129+O129+S129+W129+AA129+AE129+AI129+AM129</f>
        <v>1338.4380000000001</v>
      </c>
      <c r="H129" s="39">
        <f>L129+P129+T129+X129+AB129+AF129+AJ129+AN129</f>
        <v>200</v>
      </c>
      <c r="I129" s="198">
        <f>M129+Q129+U129+Y129+AC129+AG129+AK129+AO129</f>
        <v>384</v>
      </c>
      <c r="J129" s="39">
        <v>0</v>
      </c>
      <c r="K129" s="198">
        <v>0</v>
      </c>
      <c r="L129" s="39">
        <v>0</v>
      </c>
      <c r="M129" s="198">
        <v>0</v>
      </c>
      <c r="N129" s="39">
        <v>0</v>
      </c>
      <c r="O129" s="198">
        <v>0</v>
      </c>
      <c r="P129" s="39">
        <v>0</v>
      </c>
      <c r="Q129" s="198">
        <v>0</v>
      </c>
      <c r="R129" s="39">
        <v>300</v>
      </c>
      <c r="S129" s="198">
        <v>54.279000000000003</v>
      </c>
      <c r="T129" s="39">
        <v>0</v>
      </c>
      <c r="U129" s="198">
        <v>0</v>
      </c>
      <c r="V129" s="39">
        <v>0</v>
      </c>
      <c r="W129" s="198">
        <v>0</v>
      </c>
      <c r="X129" s="39">
        <v>0</v>
      </c>
      <c r="Y129" s="198">
        <v>0</v>
      </c>
      <c r="Z129" s="39">
        <v>0</v>
      </c>
      <c r="AA129" s="198">
        <v>0</v>
      </c>
      <c r="AB129" s="39">
        <v>0</v>
      </c>
      <c r="AC129" s="198">
        <v>0</v>
      </c>
      <c r="AD129" s="39">
        <v>0</v>
      </c>
      <c r="AE129" s="198">
        <v>0</v>
      </c>
      <c r="AF129" s="39">
        <v>0</v>
      </c>
      <c r="AG129" s="198">
        <v>0</v>
      </c>
      <c r="AH129" s="39">
        <v>0</v>
      </c>
      <c r="AI129" s="198">
        <v>0</v>
      </c>
      <c r="AJ129" s="39">
        <v>0</v>
      </c>
      <c r="AK129" s="198">
        <v>0</v>
      </c>
      <c r="AL129" s="39">
        <v>3018</v>
      </c>
      <c r="AM129" s="198">
        <v>1284.1590000000001</v>
      </c>
      <c r="AN129" s="39">
        <v>200</v>
      </c>
      <c r="AO129" s="198">
        <v>384</v>
      </c>
    </row>
    <row r="130" spans="1:41" ht="15.75" x14ac:dyDescent="0.25">
      <c r="A130" s="296"/>
      <c r="B130" s="5" t="s">
        <v>221</v>
      </c>
      <c r="C130" s="6" t="s">
        <v>226</v>
      </c>
      <c r="D130" s="6" t="s">
        <v>51</v>
      </c>
      <c r="E130" s="27" t="s">
        <v>220</v>
      </c>
      <c r="F130" s="39">
        <f>J130+N130+R130+V130+Z130+AD130+AH130+AL130</f>
        <v>1519</v>
      </c>
      <c r="G130" s="198">
        <f>K130+O130+S130+W130+AA130+AE130+AI130+AM130</f>
        <v>365.06</v>
      </c>
      <c r="H130" s="39">
        <f>L130+P130+T130+X130+AB130+AF130+AJ130+AN130</f>
        <v>50</v>
      </c>
      <c r="I130" s="198">
        <f>M130+Q130+U130+Y130+AC130+AG130+AK130+AO130</f>
        <v>0.82499999999999996</v>
      </c>
      <c r="J130" s="39">
        <v>0</v>
      </c>
      <c r="K130" s="198">
        <v>0</v>
      </c>
      <c r="L130" s="39">
        <v>0</v>
      </c>
      <c r="M130" s="198">
        <v>0</v>
      </c>
      <c r="N130" s="39">
        <v>0</v>
      </c>
      <c r="O130" s="198">
        <v>0</v>
      </c>
      <c r="P130" s="39">
        <v>0</v>
      </c>
      <c r="Q130" s="198">
        <v>0</v>
      </c>
      <c r="R130" s="39">
        <v>0</v>
      </c>
      <c r="S130" s="198">
        <v>0</v>
      </c>
      <c r="T130" s="39">
        <v>50</v>
      </c>
      <c r="U130" s="198">
        <v>0.82499999999999996</v>
      </c>
      <c r="V130" s="39">
        <v>997</v>
      </c>
      <c r="W130" s="198">
        <v>179.46</v>
      </c>
      <c r="X130" s="39">
        <v>0</v>
      </c>
      <c r="Y130" s="198">
        <v>0</v>
      </c>
      <c r="Z130" s="39">
        <v>0</v>
      </c>
      <c r="AA130" s="198">
        <v>0</v>
      </c>
      <c r="AB130" s="39">
        <v>0</v>
      </c>
      <c r="AC130" s="198">
        <v>0</v>
      </c>
      <c r="AD130" s="39">
        <v>522</v>
      </c>
      <c r="AE130" s="198">
        <v>185.6</v>
      </c>
      <c r="AF130" s="39">
        <v>0</v>
      </c>
      <c r="AG130" s="198">
        <v>0</v>
      </c>
      <c r="AH130" s="39">
        <v>0</v>
      </c>
      <c r="AI130" s="198">
        <v>0</v>
      </c>
      <c r="AJ130" s="39">
        <v>0</v>
      </c>
      <c r="AK130" s="198">
        <v>0</v>
      </c>
      <c r="AL130" s="39">
        <v>0</v>
      </c>
      <c r="AM130" s="198">
        <v>0</v>
      </c>
      <c r="AN130" s="39">
        <v>0</v>
      </c>
      <c r="AO130" s="198">
        <v>0</v>
      </c>
    </row>
    <row r="131" spans="1:41" ht="15.75" x14ac:dyDescent="0.25">
      <c r="A131" s="296"/>
      <c r="B131" s="5" t="s">
        <v>221</v>
      </c>
      <c r="C131" s="6" t="s">
        <v>227</v>
      </c>
      <c r="D131" s="6" t="s">
        <v>51</v>
      </c>
      <c r="E131" s="27" t="s">
        <v>220</v>
      </c>
      <c r="F131" s="39">
        <f>J131+N131+R131+V131+Z131+AD131+AH131+AL131</f>
        <v>120</v>
      </c>
      <c r="G131" s="198">
        <f>K131+O131+S131+W131+AA131+AE131+AI131+AM131</f>
        <v>3.67658</v>
      </c>
      <c r="H131" s="39">
        <f>L131+P131+T131+X131+AB131+AF131+AJ131+AN131</f>
        <v>50</v>
      </c>
      <c r="I131" s="198">
        <f>M131+Q131+U131+Y131+AC131+AG131+AK131+AO131</f>
        <v>1.5319</v>
      </c>
      <c r="J131" s="39">
        <v>0</v>
      </c>
      <c r="K131" s="198">
        <v>0</v>
      </c>
      <c r="L131" s="39">
        <v>0</v>
      </c>
      <c r="M131" s="198">
        <v>0</v>
      </c>
      <c r="N131" s="39">
        <v>0</v>
      </c>
      <c r="O131" s="198">
        <v>0</v>
      </c>
      <c r="P131" s="39">
        <v>0</v>
      </c>
      <c r="Q131" s="198">
        <v>0</v>
      </c>
      <c r="R131" s="39">
        <v>120</v>
      </c>
      <c r="S131" s="198">
        <v>3.67658</v>
      </c>
      <c r="T131" s="39">
        <v>50</v>
      </c>
      <c r="U131" s="198">
        <v>1.5319</v>
      </c>
      <c r="V131" s="39">
        <v>0</v>
      </c>
      <c r="W131" s="198">
        <v>0</v>
      </c>
      <c r="X131" s="39">
        <v>0</v>
      </c>
      <c r="Y131" s="198">
        <v>0</v>
      </c>
      <c r="Z131" s="39">
        <v>0</v>
      </c>
      <c r="AA131" s="198">
        <v>0</v>
      </c>
      <c r="AB131" s="39">
        <v>0</v>
      </c>
      <c r="AC131" s="198">
        <v>0</v>
      </c>
      <c r="AD131" s="39">
        <v>0</v>
      </c>
      <c r="AE131" s="198">
        <v>0</v>
      </c>
      <c r="AF131" s="39">
        <v>0</v>
      </c>
      <c r="AG131" s="198">
        <v>0</v>
      </c>
      <c r="AH131" s="39">
        <v>0</v>
      </c>
      <c r="AI131" s="198">
        <v>0</v>
      </c>
      <c r="AJ131" s="39">
        <v>0</v>
      </c>
      <c r="AK131" s="198">
        <v>0</v>
      </c>
      <c r="AL131" s="39">
        <v>0</v>
      </c>
      <c r="AM131" s="198">
        <v>0</v>
      </c>
      <c r="AN131" s="39">
        <v>0</v>
      </c>
      <c r="AO131" s="198">
        <v>0</v>
      </c>
    </row>
    <row r="132" spans="1:41" ht="15.75" x14ac:dyDescent="0.25">
      <c r="A132" s="9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39">
        <f>J132+N132+R132+V132+Z132+AD132+AH132+AL132</f>
        <v>29494</v>
      </c>
      <c r="G132" s="198">
        <f>K132+O132+S132+W132+AA132+AE132+AI132+AM132</f>
        <v>653.91471000000001</v>
      </c>
      <c r="H132" s="39">
        <f>L132+P132+T132+X132+AB132+AF132+AJ132+AN132</f>
        <v>11078</v>
      </c>
      <c r="I132" s="198">
        <f>M132+Q132+U132+Y132+AC132+AG132+AK132+AO132</f>
        <v>368.31511999999998</v>
      </c>
      <c r="J132" s="39">
        <v>1635</v>
      </c>
      <c r="K132" s="198">
        <v>42.030620000000006</v>
      </c>
      <c r="L132" s="39">
        <v>2260</v>
      </c>
      <c r="M132" s="198">
        <v>16.087</v>
      </c>
      <c r="N132" s="39">
        <v>4840</v>
      </c>
      <c r="O132" s="198">
        <v>113.58612000000001</v>
      </c>
      <c r="P132" s="39">
        <v>1633</v>
      </c>
      <c r="Q132" s="198">
        <v>222.68389999999999</v>
      </c>
      <c r="R132" s="39">
        <v>2431</v>
      </c>
      <c r="S132" s="198">
        <v>54.025419999999997</v>
      </c>
      <c r="T132" s="39">
        <v>680</v>
      </c>
      <c r="U132" s="198">
        <v>8.9139999999999997</v>
      </c>
      <c r="V132" s="39">
        <v>1104</v>
      </c>
      <c r="W132" s="198">
        <v>19.209</v>
      </c>
      <c r="X132" s="39">
        <v>537</v>
      </c>
      <c r="Y132" s="198">
        <v>10.77219</v>
      </c>
      <c r="Z132" s="39">
        <v>4340</v>
      </c>
      <c r="AA132" s="198">
        <v>87.766440000000003</v>
      </c>
      <c r="AB132" s="39">
        <v>200</v>
      </c>
      <c r="AC132" s="198">
        <v>7</v>
      </c>
      <c r="AD132" s="39">
        <v>77</v>
      </c>
      <c r="AE132" s="198">
        <v>1.4944600000000001</v>
      </c>
      <c r="AF132" s="39">
        <v>100</v>
      </c>
      <c r="AG132" s="198">
        <v>1.5</v>
      </c>
      <c r="AH132" s="39">
        <v>8865</v>
      </c>
      <c r="AI132" s="198">
        <v>226.57259999999999</v>
      </c>
      <c r="AJ132" s="39">
        <v>1713</v>
      </c>
      <c r="AK132" s="198">
        <v>33.208529999999996</v>
      </c>
      <c r="AL132" s="39">
        <v>6202</v>
      </c>
      <c r="AM132" s="198">
        <v>109.23005000000001</v>
      </c>
      <c r="AN132" s="39">
        <v>3955</v>
      </c>
      <c r="AO132" s="198">
        <v>68.149500000000003</v>
      </c>
    </row>
    <row r="133" spans="1:41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39">
        <f>J133+N133+R133+V133+Z133+AD133+AH133+AL133</f>
        <v>0</v>
      </c>
      <c r="G133" s="198">
        <f>K133+O133+S133+W133+AA133+AE133+AI133+AM133</f>
        <v>0</v>
      </c>
      <c r="H133" s="39">
        <f>L133+P133+T133+X133+AB133+AF133+AJ133+AN133</f>
        <v>20</v>
      </c>
      <c r="I133" s="198">
        <f>M133+Q133+U133+Y133+AC133+AG133+AK133+AO133</f>
        <v>2.4</v>
      </c>
      <c r="J133" s="39">
        <v>0</v>
      </c>
      <c r="K133" s="198">
        <v>0</v>
      </c>
      <c r="L133" s="39">
        <v>0</v>
      </c>
      <c r="M133" s="198">
        <v>0</v>
      </c>
      <c r="N133" s="39">
        <v>0</v>
      </c>
      <c r="O133" s="198">
        <v>0</v>
      </c>
      <c r="P133" s="39">
        <v>0</v>
      </c>
      <c r="Q133" s="198">
        <v>0</v>
      </c>
      <c r="R133" s="39">
        <v>0</v>
      </c>
      <c r="S133" s="198">
        <v>0</v>
      </c>
      <c r="T133" s="39">
        <v>0</v>
      </c>
      <c r="U133" s="198">
        <v>0</v>
      </c>
      <c r="V133" s="39">
        <v>0</v>
      </c>
      <c r="W133" s="198">
        <v>0</v>
      </c>
      <c r="X133" s="39">
        <v>0</v>
      </c>
      <c r="Y133" s="198">
        <v>0</v>
      </c>
      <c r="Z133" s="39">
        <v>0</v>
      </c>
      <c r="AA133" s="198">
        <v>0</v>
      </c>
      <c r="AB133" s="39">
        <v>20</v>
      </c>
      <c r="AC133" s="198">
        <v>2.4</v>
      </c>
      <c r="AD133" s="39">
        <v>0</v>
      </c>
      <c r="AE133" s="198">
        <v>0</v>
      </c>
      <c r="AF133" s="39">
        <v>0</v>
      </c>
      <c r="AG133" s="198">
        <v>0</v>
      </c>
      <c r="AH133" s="39">
        <v>0</v>
      </c>
      <c r="AI133" s="198">
        <v>0</v>
      </c>
      <c r="AJ133" s="39">
        <v>0</v>
      </c>
      <c r="AK133" s="198">
        <v>0</v>
      </c>
      <c r="AL133" s="39">
        <v>0</v>
      </c>
      <c r="AM133" s="198">
        <v>0</v>
      </c>
      <c r="AN133" s="39">
        <v>0</v>
      </c>
      <c r="AO133" s="198">
        <v>0</v>
      </c>
    </row>
    <row r="134" spans="1:41" ht="15.75" x14ac:dyDescent="0.25">
      <c r="A134" s="296"/>
      <c r="B134" s="5" t="s">
        <v>231</v>
      </c>
      <c r="C134" s="6" t="s">
        <v>233</v>
      </c>
      <c r="D134" s="6" t="s">
        <v>51</v>
      </c>
      <c r="E134" s="27" t="s">
        <v>220</v>
      </c>
      <c r="F134" s="39">
        <f>J134+N134+R134+V134+Z134+AD134+AH134+AL134</f>
        <v>0</v>
      </c>
      <c r="G134" s="198">
        <f>K134+O134+S134+W134+AA134+AE134+AI134+AM134</f>
        <v>0</v>
      </c>
      <c r="H134" s="39">
        <f>L134+P134+T134+X134+AB134+AF134+AJ134+AN134</f>
        <v>63</v>
      </c>
      <c r="I134" s="198">
        <f>M134+Q134+U134+Y134+AC134+AG134+AK134+AO134</f>
        <v>11.1</v>
      </c>
      <c r="J134" s="39">
        <v>0</v>
      </c>
      <c r="K134" s="198">
        <v>0</v>
      </c>
      <c r="L134" s="39">
        <v>0</v>
      </c>
      <c r="M134" s="198">
        <v>0</v>
      </c>
      <c r="N134" s="39">
        <v>0</v>
      </c>
      <c r="O134" s="198">
        <v>0</v>
      </c>
      <c r="P134" s="39">
        <v>33</v>
      </c>
      <c r="Q134" s="198">
        <v>6.6</v>
      </c>
      <c r="R134" s="39">
        <v>0</v>
      </c>
      <c r="S134" s="198">
        <v>0</v>
      </c>
      <c r="T134" s="39">
        <v>0</v>
      </c>
      <c r="U134" s="198">
        <v>0</v>
      </c>
      <c r="V134" s="39">
        <v>0</v>
      </c>
      <c r="W134" s="198">
        <v>0</v>
      </c>
      <c r="X134" s="39">
        <v>0</v>
      </c>
      <c r="Y134" s="198">
        <v>0</v>
      </c>
      <c r="Z134" s="39">
        <v>0</v>
      </c>
      <c r="AA134" s="198">
        <v>0</v>
      </c>
      <c r="AB134" s="39">
        <v>30</v>
      </c>
      <c r="AC134" s="198">
        <v>4.5</v>
      </c>
      <c r="AD134" s="39">
        <v>0</v>
      </c>
      <c r="AE134" s="198">
        <v>0</v>
      </c>
      <c r="AF134" s="39">
        <v>0</v>
      </c>
      <c r="AG134" s="198">
        <v>0</v>
      </c>
      <c r="AH134" s="39">
        <v>0</v>
      </c>
      <c r="AI134" s="198">
        <v>0</v>
      </c>
      <c r="AJ134" s="39">
        <v>0</v>
      </c>
      <c r="AK134" s="198">
        <v>0</v>
      </c>
      <c r="AL134" s="39">
        <v>0</v>
      </c>
      <c r="AM134" s="198">
        <v>0</v>
      </c>
      <c r="AN134" s="39">
        <v>0</v>
      </c>
      <c r="AO134" s="198">
        <v>0</v>
      </c>
    </row>
    <row r="135" spans="1:41" ht="15.75" x14ac:dyDescent="0.25">
      <c r="A135" s="296"/>
      <c r="B135" s="5" t="s">
        <v>231</v>
      </c>
      <c r="C135" s="6" t="s">
        <v>234</v>
      </c>
      <c r="D135" s="6" t="s">
        <v>51</v>
      </c>
      <c r="E135" s="27" t="s">
        <v>220</v>
      </c>
      <c r="F135" s="39">
        <f>J135+N135+R135+V135+Z135+AD135+AH135+AL135</f>
        <v>0</v>
      </c>
      <c r="G135" s="198">
        <f>K135+O135+S135+W135+AA135+AE135+AI135+AM135</f>
        <v>0</v>
      </c>
      <c r="H135" s="39">
        <f>L135+P135+T135+X135+AB135+AF135+AJ135+AN135</f>
        <v>30</v>
      </c>
      <c r="I135" s="198">
        <f>M135+Q135+U135+Y135+AC135+AG135+AK135+AO135</f>
        <v>4.8</v>
      </c>
      <c r="J135" s="39">
        <v>0</v>
      </c>
      <c r="K135" s="198">
        <v>0</v>
      </c>
      <c r="L135" s="39">
        <v>0</v>
      </c>
      <c r="M135" s="198">
        <v>0</v>
      </c>
      <c r="N135" s="39">
        <v>0</v>
      </c>
      <c r="O135" s="198">
        <v>0</v>
      </c>
      <c r="P135" s="39">
        <v>0</v>
      </c>
      <c r="Q135" s="198">
        <v>0</v>
      </c>
      <c r="R135" s="39">
        <v>0</v>
      </c>
      <c r="S135" s="198">
        <v>0</v>
      </c>
      <c r="T135" s="39">
        <v>0</v>
      </c>
      <c r="U135" s="198">
        <v>0</v>
      </c>
      <c r="V135" s="39">
        <v>0</v>
      </c>
      <c r="W135" s="198">
        <v>0</v>
      </c>
      <c r="X135" s="39">
        <v>0</v>
      </c>
      <c r="Y135" s="198">
        <v>0</v>
      </c>
      <c r="Z135" s="39">
        <v>0</v>
      </c>
      <c r="AA135" s="198">
        <v>0</v>
      </c>
      <c r="AB135" s="39">
        <v>30</v>
      </c>
      <c r="AC135" s="198">
        <v>4.8</v>
      </c>
      <c r="AD135" s="39">
        <v>0</v>
      </c>
      <c r="AE135" s="198">
        <v>0</v>
      </c>
      <c r="AF135" s="39">
        <v>0</v>
      </c>
      <c r="AG135" s="198">
        <v>0</v>
      </c>
      <c r="AH135" s="39">
        <v>0</v>
      </c>
      <c r="AI135" s="198">
        <v>0</v>
      </c>
      <c r="AJ135" s="39">
        <v>0</v>
      </c>
      <c r="AK135" s="198">
        <v>0</v>
      </c>
      <c r="AL135" s="39">
        <v>0</v>
      </c>
      <c r="AM135" s="198">
        <v>0</v>
      </c>
      <c r="AN135" s="39">
        <v>0</v>
      </c>
      <c r="AO135" s="198">
        <v>0</v>
      </c>
    </row>
    <row r="136" spans="1:41" ht="15.75" x14ac:dyDescent="0.25">
      <c r="A136" s="296"/>
      <c r="B136" s="5" t="s">
        <v>235</v>
      </c>
      <c r="C136" s="6" t="s">
        <v>236</v>
      </c>
      <c r="D136" s="6" t="s">
        <v>51</v>
      </c>
      <c r="E136" s="27" t="s">
        <v>220</v>
      </c>
      <c r="F136" s="39">
        <f>J136+N136+R136+V136+Z136+AD136+AH136+AL136</f>
        <v>0</v>
      </c>
      <c r="G136" s="198">
        <f>K136+O136+S136+W136+AA136+AE136+AI136+AM136</f>
        <v>0</v>
      </c>
      <c r="H136" s="39">
        <f>L136+P136+T136+X136+AB136+AF136+AJ136+AN136</f>
        <v>30</v>
      </c>
      <c r="I136" s="198">
        <f>M136+Q136+U136+Y136+AC136+AG136+AK136+AO136</f>
        <v>5.0999999999999996</v>
      </c>
      <c r="J136" s="39">
        <v>0</v>
      </c>
      <c r="K136" s="198">
        <v>0</v>
      </c>
      <c r="L136" s="39">
        <v>0</v>
      </c>
      <c r="M136" s="198">
        <v>0</v>
      </c>
      <c r="N136" s="39">
        <v>0</v>
      </c>
      <c r="O136" s="198">
        <v>0</v>
      </c>
      <c r="P136" s="39">
        <v>0</v>
      </c>
      <c r="Q136" s="198">
        <v>0</v>
      </c>
      <c r="R136" s="39">
        <v>0</v>
      </c>
      <c r="S136" s="198">
        <v>0</v>
      </c>
      <c r="T136" s="39">
        <v>0</v>
      </c>
      <c r="U136" s="198">
        <v>0</v>
      </c>
      <c r="V136" s="39">
        <v>0</v>
      </c>
      <c r="W136" s="198">
        <v>0</v>
      </c>
      <c r="X136" s="39">
        <v>0</v>
      </c>
      <c r="Y136" s="198">
        <v>0</v>
      </c>
      <c r="Z136" s="39">
        <v>0</v>
      </c>
      <c r="AA136" s="198">
        <v>0</v>
      </c>
      <c r="AB136" s="39">
        <v>30</v>
      </c>
      <c r="AC136" s="198">
        <v>5.0999999999999996</v>
      </c>
      <c r="AD136" s="39">
        <v>0</v>
      </c>
      <c r="AE136" s="198">
        <v>0</v>
      </c>
      <c r="AF136" s="39">
        <v>0</v>
      </c>
      <c r="AG136" s="198">
        <v>0</v>
      </c>
      <c r="AH136" s="39">
        <v>0</v>
      </c>
      <c r="AI136" s="198">
        <v>0</v>
      </c>
      <c r="AJ136" s="39">
        <v>0</v>
      </c>
      <c r="AK136" s="198">
        <v>0</v>
      </c>
      <c r="AL136" s="39">
        <v>0</v>
      </c>
      <c r="AM136" s="198">
        <v>0</v>
      </c>
      <c r="AN136" s="39">
        <v>0</v>
      </c>
      <c r="AO136" s="198">
        <v>0</v>
      </c>
    </row>
    <row r="137" spans="1:41" ht="15.75" x14ac:dyDescent="0.25">
      <c r="A137" s="296"/>
      <c r="B137" s="5" t="s">
        <v>231</v>
      </c>
      <c r="C137" s="6" t="s">
        <v>237</v>
      </c>
      <c r="D137" s="6" t="s">
        <v>51</v>
      </c>
      <c r="E137" s="27" t="s">
        <v>220</v>
      </c>
      <c r="F137" s="39">
        <f>J137+N137+R137+V137+Z137+AD137+AH137+AL137</f>
        <v>0</v>
      </c>
      <c r="G137" s="198">
        <f>K137+O137+S137+W137+AA137+AE137+AI137+AM137</f>
        <v>0</v>
      </c>
      <c r="H137" s="39">
        <f>L137+P137+T137+X137+AB137+AF137+AJ137+AN137</f>
        <v>30</v>
      </c>
      <c r="I137" s="198">
        <f>M137+Q137+U137+Y137+AC137+AG137+AK137+AO137</f>
        <v>5.4</v>
      </c>
      <c r="J137" s="39">
        <v>0</v>
      </c>
      <c r="K137" s="198">
        <v>0</v>
      </c>
      <c r="L137" s="39">
        <v>0</v>
      </c>
      <c r="M137" s="198">
        <v>0</v>
      </c>
      <c r="N137" s="39">
        <v>0</v>
      </c>
      <c r="O137" s="198">
        <v>0</v>
      </c>
      <c r="P137" s="39">
        <v>0</v>
      </c>
      <c r="Q137" s="198">
        <v>0</v>
      </c>
      <c r="R137" s="39">
        <v>0</v>
      </c>
      <c r="S137" s="198">
        <v>0</v>
      </c>
      <c r="T137" s="39">
        <v>0</v>
      </c>
      <c r="U137" s="198">
        <v>0</v>
      </c>
      <c r="V137" s="39">
        <v>0</v>
      </c>
      <c r="W137" s="198">
        <v>0</v>
      </c>
      <c r="X137" s="39">
        <v>0</v>
      </c>
      <c r="Y137" s="198">
        <v>0</v>
      </c>
      <c r="Z137" s="39">
        <v>0</v>
      </c>
      <c r="AA137" s="198">
        <v>0</v>
      </c>
      <c r="AB137" s="39">
        <v>30</v>
      </c>
      <c r="AC137" s="198">
        <v>5.4</v>
      </c>
      <c r="AD137" s="39">
        <v>0</v>
      </c>
      <c r="AE137" s="198">
        <v>0</v>
      </c>
      <c r="AF137" s="39">
        <v>0</v>
      </c>
      <c r="AG137" s="198">
        <v>0</v>
      </c>
      <c r="AH137" s="39">
        <v>0</v>
      </c>
      <c r="AI137" s="198">
        <v>0</v>
      </c>
      <c r="AJ137" s="39">
        <v>0</v>
      </c>
      <c r="AK137" s="198">
        <v>0</v>
      </c>
      <c r="AL137" s="39">
        <v>0</v>
      </c>
      <c r="AM137" s="198">
        <v>0</v>
      </c>
      <c r="AN137" s="39">
        <v>0</v>
      </c>
      <c r="AO137" s="198">
        <v>0</v>
      </c>
    </row>
    <row r="138" spans="1:41" ht="15.75" x14ac:dyDescent="0.25">
      <c r="A138" s="296"/>
      <c r="B138" s="5" t="s">
        <v>231</v>
      </c>
      <c r="C138" s="6" t="s">
        <v>238</v>
      </c>
      <c r="D138" s="6" t="s">
        <v>51</v>
      </c>
      <c r="E138" s="27" t="s">
        <v>220</v>
      </c>
      <c r="F138" s="39">
        <f>J138+N138+R138+V138+Z138+AD138+AH138+AL138</f>
        <v>0</v>
      </c>
      <c r="G138" s="198">
        <f>K138+O138+S138+W138+AA138+AE138+AI138+AM138</f>
        <v>0</v>
      </c>
      <c r="H138" s="39">
        <f>L138+P138+T138+X138+AB138+AF138+AJ138+AN138</f>
        <v>30</v>
      </c>
      <c r="I138" s="198">
        <f>M138+Q138+U138+Y138+AC138+AG138+AK138+AO138</f>
        <v>6.6</v>
      </c>
      <c r="J138" s="39">
        <v>0</v>
      </c>
      <c r="K138" s="198">
        <v>0</v>
      </c>
      <c r="L138" s="39">
        <v>0</v>
      </c>
      <c r="M138" s="198">
        <v>0</v>
      </c>
      <c r="N138" s="39">
        <v>0</v>
      </c>
      <c r="O138" s="198">
        <v>0</v>
      </c>
      <c r="P138" s="39">
        <v>0</v>
      </c>
      <c r="Q138" s="198">
        <v>0</v>
      </c>
      <c r="R138" s="39">
        <v>0</v>
      </c>
      <c r="S138" s="198">
        <v>0</v>
      </c>
      <c r="T138" s="39">
        <v>0</v>
      </c>
      <c r="U138" s="198">
        <v>0</v>
      </c>
      <c r="V138" s="39">
        <v>0</v>
      </c>
      <c r="W138" s="198">
        <v>0</v>
      </c>
      <c r="X138" s="39">
        <v>0</v>
      </c>
      <c r="Y138" s="198">
        <v>0</v>
      </c>
      <c r="Z138" s="39">
        <v>0</v>
      </c>
      <c r="AA138" s="198">
        <v>0</v>
      </c>
      <c r="AB138" s="39">
        <v>30</v>
      </c>
      <c r="AC138" s="198">
        <v>6.6</v>
      </c>
      <c r="AD138" s="39">
        <v>0</v>
      </c>
      <c r="AE138" s="198">
        <v>0</v>
      </c>
      <c r="AF138" s="39">
        <v>0</v>
      </c>
      <c r="AG138" s="198">
        <v>0</v>
      </c>
      <c r="AH138" s="39">
        <v>0</v>
      </c>
      <c r="AI138" s="198">
        <v>0</v>
      </c>
      <c r="AJ138" s="39">
        <v>0</v>
      </c>
      <c r="AK138" s="198">
        <v>0</v>
      </c>
      <c r="AL138" s="39">
        <v>0</v>
      </c>
      <c r="AM138" s="198">
        <v>0</v>
      </c>
      <c r="AN138" s="39">
        <v>0</v>
      </c>
      <c r="AO138" s="198">
        <v>0</v>
      </c>
    </row>
    <row r="139" spans="1:41" ht="15.75" x14ac:dyDescent="0.25">
      <c r="A139" s="296"/>
      <c r="B139" s="5" t="s">
        <v>239</v>
      </c>
      <c r="C139" s="6" t="s">
        <v>240</v>
      </c>
      <c r="D139" s="6" t="s">
        <v>51</v>
      </c>
      <c r="E139" s="27" t="s">
        <v>220</v>
      </c>
      <c r="F139" s="39">
        <f>J139+N139+R139+V139+Z139+AD139+AH139+AL139</f>
        <v>0</v>
      </c>
      <c r="G139" s="198">
        <f>K139+O139+S139+W139+AA139+AE139+AI139+AM139</f>
        <v>0</v>
      </c>
      <c r="H139" s="39">
        <f>L139+P139+T139+X139+AB139+AF139+AJ139+AN139</f>
        <v>30</v>
      </c>
      <c r="I139" s="198">
        <f>M139+Q139+U139+Y139+AC139+AG139+AK139+AO139</f>
        <v>7.2</v>
      </c>
      <c r="J139" s="39">
        <v>0</v>
      </c>
      <c r="K139" s="198">
        <v>0</v>
      </c>
      <c r="L139" s="39">
        <v>0</v>
      </c>
      <c r="M139" s="198">
        <v>0</v>
      </c>
      <c r="N139" s="39">
        <v>0</v>
      </c>
      <c r="O139" s="198">
        <v>0</v>
      </c>
      <c r="P139" s="39">
        <v>0</v>
      </c>
      <c r="Q139" s="198">
        <v>0</v>
      </c>
      <c r="R139" s="39">
        <v>0</v>
      </c>
      <c r="S139" s="198">
        <v>0</v>
      </c>
      <c r="T139" s="39">
        <v>0</v>
      </c>
      <c r="U139" s="198">
        <v>0</v>
      </c>
      <c r="V139" s="39">
        <v>0</v>
      </c>
      <c r="W139" s="198">
        <v>0</v>
      </c>
      <c r="X139" s="39">
        <v>0</v>
      </c>
      <c r="Y139" s="198">
        <v>0</v>
      </c>
      <c r="Z139" s="39">
        <v>0</v>
      </c>
      <c r="AA139" s="198">
        <v>0</v>
      </c>
      <c r="AB139" s="39">
        <v>30</v>
      </c>
      <c r="AC139" s="198">
        <v>7.2</v>
      </c>
      <c r="AD139" s="39">
        <v>0</v>
      </c>
      <c r="AE139" s="198">
        <v>0</v>
      </c>
      <c r="AF139" s="39">
        <v>0</v>
      </c>
      <c r="AG139" s="198">
        <v>0</v>
      </c>
      <c r="AH139" s="39">
        <v>0</v>
      </c>
      <c r="AI139" s="198">
        <v>0</v>
      </c>
      <c r="AJ139" s="39">
        <v>0</v>
      </c>
      <c r="AK139" s="198">
        <v>0</v>
      </c>
      <c r="AL139" s="39">
        <v>0</v>
      </c>
      <c r="AM139" s="198">
        <v>0</v>
      </c>
      <c r="AN139" s="39">
        <v>0</v>
      </c>
      <c r="AO139" s="198">
        <v>0</v>
      </c>
    </row>
    <row r="140" spans="1:41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39">
        <f>J140+N140+R140+V140+Z140+AD140+AH140+AL140</f>
        <v>0</v>
      </c>
      <c r="G140" s="198">
        <f>K140+O140+S140+W140+AA140+AE140+AI140+AM140</f>
        <v>0</v>
      </c>
      <c r="H140" s="39">
        <f>L140+P140+T140+X140+AB140+AF140+AJ140+AN140</f>
        <v>100</v>
      </c>
      <c r="I140" s="198">
        <f>M140+Q140+U140+Y140+AC140+AG140+AK140+AO140</f>
        <v>22.5</v>
      </c>
      <c r="J140" s="39">
        <v>0</v>
      </c>
      <c r="K140" s="198">
        <v>0</v>
      </c>
      <c r="L140" s="39">
        <v>0</v>
      </c>
      <c r="M140" s="198">
        <v>0</v>
      </c>
      <c r="N140" s="39">
        <v>0</v>
      </c>
      <c r="O140" s="198">
        <v>0</v>
      </c>
      <c r="P140" s="39">
        <v>50</v>
      </c>
      <c r="Q140" s="198">
        <v>10</v>
      </c>
      <c r="R140" s="39">
        <v>0</v>
      </c>
      <c r="S140" s="198">
        <v>0</v>
      </c>
      <c r="T140" s="39">
        <v>0</v>
      </c>
      <c r="U140" s="198">
        <v>0</v>
      </c>
      <c r="V140" s="39">
        <v>0</v>
      </c>
      <c r="W140" s="198">
        <v>0</v>
      </c>
      <c r="X140" s="39">
        <v>0</v>
      </c>
      <c r="Y140" s="198">
        <v>0</v>
      </c>
      <c r="Z140" s="39">
        <v>0</v>
      </c>
      <c r="AA140" s="198">
        <v>0</v>
      </c>
      <c r="AB140" s="39">
        <v>50</v>
      </c>
      <c r="AC140" s="198">
        <v>12.5</v>
      </c>
      <c r="AD140" s="39">
        <v>0</v>
      </c>
      <c r="AE140" s="198">
        <v>0</v>
      </c>
      <c r="AF140" s="39">
        <v>0</v>
      </c>
      <c r="AG140" s="198">
        <v>0</v>
      </c>
      <c r="AH140" s="39">
        <v>0</v>
      </c>
      <c r="AI140" s="198">
        <v>0</v>
      </c>
      <c r="AJ140" s="39">
        <v>0</v>
      </c>
      <c r="AK140" s="198">
        <v>0</v>
      </c>
      <c r="AL140" s="39">
        <v>0</v>
      </c>
      <c r="AM140" s="198">
        <v>0</v>
      </c>
      <c r="AN140" s="39">
        <v>0</v>
      </c>
      <c r="AO140" s="198">
        <v>0</v>
      </c>
    </row>
    <row r="141" spans="1:41" ht="15.75" x14ac:dyDescent="0.25">
      <c r="A141" s="296"/>
      <c r="B141" s="8" t="s">
        <v>241</v>
      </c>
      <c r="C141" s="6" t="s">
        <v>243</v>
      </c>
      <c r="D141" s="6" t="s">
        <v>51</v>
      </c>
      <c r="E141" s="27" t="s">
        <v>220</v>
      </c>
      <c r="F141" s="39">
        <f>J141+N141+R141+V141+Z141+AD141+AH141+AL141</f>
        <v>0</v>
      </c>
      <c r="G141" s="198">
        <f>K141+O141+S141+W141+AA141+AE141+AI141+AM141</f>
        <v>0</v>
      </c>
      <c r="H141" s="39">
        <f>L141+P141+T141+X141+AB141+AF141+AJ141+AN141</f>
        <v>60</v>
      </c>
      <c r="I141" s="198">
        <f>M141+Q141+U141+Y141+AC141+AG141+AK141+AO141</f>
        <v>16</v>
      </c>
      <c r="J141" s="39">
        <v>0</v>
      </c>
      <c r="K141" s="198">
        <v>0</v>
      </c>
      <c r="L141" s="39">
        <v>0</v>
      </c>
      <c r="M141" s="198">
        <v>0</v>
      </c>
      <c r="N141" s="39">
        <v>0</v>
      </c>
      <c r="O141" s="198">
        <v>0</v>
      </c>
      <c r="P141" s="39">
        <v>0</v>
      </c>
      <c r="Q141" s="198">
        <v>0</v>
      </c>
      <c r="R141" s="39">
        <v>0</v>
      </c>
      <c r="S141" s="198">
        <v>0</v>
      </c>
      <c r="T141" s="39">
        <v>10</v>
      </c>
      <c r="U141" s="198">
        <v>1</v>
      </c>
      <c r="V141" s="39">
        <v>0</v>
      </c>
      <c r="W141" s="198">
        <v>0</v>
      </c>
      <c r="X141" s="39">
        <v>0</v>
      </c>
      <c r="Y141" s="198">
        <v>0</v>
      </c>
      <c r="Z141" s="39">
        <v>0</v>
      </c>
      <c r="AA141" s="198">
        <v>0</v>
      </c>
      <c r="AB141" s="39">
        <v>50</v>
      </c>
      <c r="AC141" s="198">
        <v>15</v>
      </c>
      <c r="AD141" s="39">
        <v>0</v>
      </c>
      <c r="AE141" s="198">
        <v>0</v>
      </c>
      <c r="AF141" s="39">
        <v>0</v>
      </c>
      <c r="AG141" s="198">
        <v>0</v>
      </c>
      <c r="AH141" s="39">
        <v>0</v>
      </c>
      <c r="AI141" s="198">
        <v>0</v>
      </c>
      <c r="AJ141" s="39">
        <v>0</v>
      </c>
      <c r="AK141" s="198">
        <v>0</v>
      </c>
      <c r="AL141" s="39">
        <v>0</v>
      </c>
      <c r="AM141" s="198">
        <v>0</v>
      </c>
      <c r="AN141" s="39">
        <v>0</v>
      </c>
      <c r="AO141" s="198">
        <v>0</v>
      </c>
    </row>
    <row r="142" spans="1:41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39">
        <f>J142+N142+R142+V142+Z142+AD142+AH142+AL142</f>
        <v>19160</v>
      </c>
      <c r="G142" s="198">
        <f>K142+O142+S142+W142+AA142+AE142+AI142+AM142</f>
        <v>6594.1028000000006</v>
      </c>
      <c r="H142" s="39">
        <f>L142+P142+T142+X142+AB142+AF142+AJ142+AN142</f>
        <v>760</v>
      </c>
      <c r="I142" s="198">
        <f>M142+Q142+U142+Y142+AC142+AG142+AK142+AO142</f>
        <v>225.13330000000002</v>
      </c>
      <c r="J142" s="39">
        <v>570</v>
      </c>
      <c r="K142" s="198">
        <v>196.1712</v>
      </c>
      <c r="L142" s="39">
        <v>100</v>
      </c>
      <c r="M142" s="198">
        <v>34.75</v>
      </c>
      <c r="N142" s="39">
        <v>6290</v>
      </c>
      <c r="O142" s="198">
        <v>2164.7653999999998</v>
      </c>
      <c r="P142" s="39">
        <v>110</v>
      </c>
      <c r="Q142" s="198">
        <v>37.847999999999999</v>
      </c>
      <c r="R142" s="39">
        <v>2632</v>
      </c>
      <c r="S142" s="198">
        <v>905.82867999999996</v>
      </c>
      <c r="T142" s="39">
        <v>30</v>
      </c>
      <c r="U142" s="198">
        <v>10.324999999999999</v>
      </c>
      <c r="V142" s="39">
        <v>0</v>
      </c>
      <c r="W142" s="198">
        <v>0</v>
      </c>
      <c r="X142" s="39">
        <v>0</v>
      </c>
      <c r="Y142" s="198">
        <v>0</v>
      </c>
      <c r="Z142" s="39">
        <v>0</v>
      </c>
      <c r="AA142" s="198">
        <v>0</v>
      </c>
      <c r="AB142" s="39">
        <v>50</v>
      </c>
      <c r="AC142" s="198">
        <v>17.207999999999998</v>
      </c>
      <c r="AD142" s="39">
        <v>1258</v>
      </c>
      <c r="AE142" s="198">
        <v>432.95328000000001</v>
      </c>
      <c r="AF142" s="39">
        <v>90</v>
      </c>
      <c r="AG142" s="198">
        <v>1.98</v>
      </c>
      <c r="AH142" s="39">
        <v>237</v>
      </c>
      <c r="AI142" s="198">
        <v>81.564999999999998</v>
      </c>
      <c r="AJ142" s="39">
        <v>150</v>
      </c>
      <c r="AK142" s="198">
        <v>51.624000000000002</v>
      </c>
      <c r="AL142" s="39">
        <v>8173</v>
      </c>
      <c r="AM142" s="198">
        <v>2812.8192400000003</v>
      </c>
      <c r="AN142" s="39">
        <v>230</v>
      </c>
      <c r="AO142" s="198">
        <v>71.398300000000006</v>
      </c>
    </row>
    <row r="143" spans="1:41" ht="15.75" x14ac:dyDescent="0.25">
      <c r="A143" s="314"/>
      <c r="B143" s="8" t="s">
        <v>244</v>
      </c>
      <c r="C143" s="41" t="s">
        <v>247</v>
      </c>
      <c r="D143" s="41" t="s">
        <v>246</v>
      </c>
      <c r="E143" s="29" t="s">
        <v>10</v>
      </c>
      <c r="F143" s="39">
        <f>J143+N143+R143+V143+Z143+AD143+AH143+AL143</f>
        <v>0</v>
      </c>
      <c r="G143" s="198">
        <f>K143+O143+S143+W143+AA143+AE143+AI143+AM143</f>
        <v>0</v>
      </c>
      <c r="H143" s="39">
        <f>L143+P143+T143+X143+AB143+AF143+AJ143+AN143</f>
        <v>20</v>
      </c>
      <c r="I143" s="198">
        <f>M143+Q143+U143+Y143+AC143+AG143+AK143+AO143</f>
        <v>7</v>
      </c>
      <c r="J143" s="39">
        <v>0</v>
      </c>
      <c r="K143" s="198">
        <v>0</v>
      </c>
      <c r="L143" s="39">
        <v>0</v>
      </c>
      <c r="M143" s="198">
        <v>0</v>
      </c>
      <c r="N143" s="39">
        <v>0</v>
      </c>
      <c r="O143" s="198">
        <v>0</v>
      </c>
      <c r="P143" s="39">
        <v>0</v>
      </c>
      <c r="Q143" s="198">
        <v>0</v>
      </c>
      <c r="R143" s="39">
        <v>0</v>
      </c>
      <c r="S143" s="198">
        <v>0</v>
      </c>
      <c r="T143" s="39">
        <v>0</v>
      </c>
      <c r="U143" s="198">
        <v>0</v>
      </c>
      <c r="V143" s="39">
        <v>0</v>
      </c>
      <c r="W143" s="198">
        <v>0</v>
      </c>
      <c r="X143" s="39">
        <v>0</v>
      </c>
      <c r="Y143" s="198">
        <v>0</v>
      </c>
      <c r="Z143" s="39">
        <v>0</v>
      </c>
      <c r="AA143" s="198">
        <v>0</v>
      </c>
      <c r="AB143" s="39">
        <v>20</v>
      </c>
      <c r="AC143" s="198">
        <v>7</v>
      </c>
      <c r="AD143" s="39">
        <v>0</v>
      </c>
      <c r="AE143" s="198">
        <v>0</v>
      </c>
      <c r="AF143" s="39">
        <v>0</v>
      </c>
      <c r="AG143" s="198">
        <v>0</v>
      </c>
      <c r="AH143" s="39">
        <v>0</v>
      </c>
      <c r="AI143" s="198">
        <v>0</v>
      </c>
      <c r="AJ143" s="39">
        <v>0</v>
      </c>
      <c r="AK143" s="198">
        <v>0</v>
      </c>
      <c r="AL143" s="39">
        <v>0</v>
      </c>
      <c r="AM143" s="198">
        <v>0</v>
      </c>
      <c r="AN143" s="39">
        <v>0</v>
      </c>
      <c r="AO143" s="198">
        <v>0</v>
      </c>
    </row>
    <row r="144" spans="1:41" ht="15.75" x14ac:dyDescent="0.25">
      <c r="A144" s="314"/>
      <c r="B144" s="8" t="s">
        <v>244</v>
      </c>
      <c r="C144" s="41" t="s">
        <v>248</v>
      </c>
      <c r="D144" s="41" t="s">
        <v>246</v>
      </c>
      <c r="E144" s="29" t="s">
        <v>10</v>
      </c>
      <c r="F144" s="39">
        <f>J144+N144+R144+V144+Z144+AD144+AH144+AL144</f>
        <v>535</v>
      </c>
      <c r="G144" s="198">
        <f>K144+O144+S144+W144+AA144+AE144+AI144+AM144</f>
        <v>184.125</v>
      </c>
      <c r="H144" s="39">
        <f>L144+P144+T144+X144+AB144+AF144+AJ144+AN144</f>
        <v>60</v>
      </c>
      <c r="I144" s="198">
        <f>M144+Q144+U144+Y144+AC144+AG144+AK144+AO144</f>
        <v>17.2</v>
      </c>
      <c r="J144" s="39">
        <v>0</v>
      </c>
      <c r="K144" s="198">
        <v>0</v>
      </c>
      <c r="L144" s="39">
        <v>0</v>
      </c>
      <c r="M144" s="198">
        <v>0</v>
      </c>
      <c r="N144" s="39">
        <v>0</v>
      </c>
      <c r="O144" s="198">
        <v>0</v>
      </c>
      <c r="P144" s="39">
        <v>0</v>
      </c>
      <c r="Q144" s="198">
        <v>0</v>
      </c>
      <c r="R144" s="39">
        <v>0</v>
      </c>
      <c r="S144" s="198">
        <v>0</v>
      </c>
      <c r="T144" s="39">
        <v>0</v>
      </c>
      <c r="U144" s="198">
        <v>0</v>
      </c>
      <c r="V144" s="39">
        <v>0</v>
      </c>
      <c r="W144" s="198">
        <v>0</v>
      </c>
      <c r="X144" s="39">
        <v>0</v>
      </c>
      <c r="Y144" s="198">
        <v>0</v>
      </c>
      <c r="Z144" s="39">
        <v>0</v>
      </c>
      <c r="AA144" s="198">
        <v>0</v>
      </c>
      <c r="AB144" s="39">
        <v>20</v>
      </c>
      <c r="AC144" s="198">
        <v>7.2</v>
      </c>
      <c r="AD144" s="39">
        <v>0</v>
      </c>
      <c r="AE144" s="198">
        <v>0</v>
      </c>
      <c r="AF144" s="39">
        <v>0</v>
      </c>
      <c r="AG144" s="198">
        <v>0</v>
      </c>
      <c r="AH144" s="39">
        <v>0</v>
      </c>
      <c r="AI144" s="198">
        <v>0</v>
      </c>
      <c r="AJ144" s="39">
        <v>0</v>
      </c>
      <c r="AK144" s="198">
        <v>0</v>
      </c>
      <c r="AL144" s="39">
        <v>535</v>
      </c>
      <c r="AM144" s="198">
        <v>184.125</v>
      </c>
      <c r="AN144" s="39">
        <v>40</v>
      </c>
      <c r="AO144" s="198">
        <v>10</v>
      </c>
    </row>
    <row r="145" spans="1:41" ht="15.75" x14ac:dyDescent="0.25">
      <c r="A145" s="314"/>
      <c r="B145" s="8" t="s">
        <v>244</v>
      </c>
      <c r="C145" s="41" t="s">
        <v>249</v>
      </c>
      <c r="D145" s="41" t="s">
        <v>246</v>
      </c>
      <c r="E145" s="33" t="s">
        <v>18</v>
      </c>
      <c r="F145" s="39">
        <f>J145+N145+R145+V145+Z145+AD145+AH145+AL145</f>
        <v>94</v>
      </c>
      <c r="G145" s="198">
        <f>K145+O145+S145+W145+AA145+AE145+AI145+AM145</f>
        <v>32.351039999999998</v>
      </c>
      <c r="H145" s="39">
        <f>L145+P145+T145+X145+AB145+AF145+AJ145+AN145</f>
        <v>360</v>
      </c>
      <c r="I145" s="198">
        <f>M145+Q145+U145+Y145+AC145+AG145+AK145+AO145</f>
        <v>14.99</v>
      </c>
      <c r="J145" s="39">
        <v>0</v>
      </c>
      <c r="K145" s="198">
        <v>0</v>
      </c>
      <c r="L145" s="39">
        <v>0</v>
      </c>
      <c r="M145" s="198">
        <v>0</v>
      </c>
      <c r="N145" s="39">
        <v>0</v>
      </c>
      <c r="O145" s="198">
        <v>0</v>
      </c>
      <c r="P145" s="39">
        <v>0</v>
      </c>
      <c r="Q145" s="198">
        <v>0</v>
      </c>
      <c r="R145" s="39">
        <v>0</v>
      </c>
      <c r="S145" s="198">
        <v>0</v>
      </c>
      <c r="T145" s="39">
        <v>0</v>
      </c>
      <c r="U145" s="198">
        <v>0</v>
      </c>
      <c r="V145" s="39">
        <v>0</v>
      </c>
      <c r="W145" s="198">
        <v>0</v>
      </c>
      <c r="X145" s="39">
        <v>0</v>
      </c>
      <c r="Y145" s="198">
        <v>0</v>
      </c>
      <c r="Z145" s="39">
        <v>0</v>
      </c>
      <c r="AA145" s="198">
        <v>0</v>
      </c>
      <c r="AB145" s="39">
        <v>50</v>
      </c>
      <c r="AC145" s="198">
        <v>0.09</v>
      </c>
      <c r="AD145" s="39">
        <v>94</v>
      </c>
      <c r="AE145" s="198">
        <v>32.351039999999998</v>
      </c>
      <c r="AF145" s="39">
        <v>0</v>
      </c>
      <c r="AG145" s="198">
        <v>0</v>
      </c>
      <c r="AH145" s="39">
        <v>0</v>
      </c>
      <c r="AI145" s="198">
        <v>0</v>
      </c>
      <c r="AJ145" s="39">
        <v>0</v>
      </c>
      <c r="AK145" s="198">
        <v>0</v>
      </c>
      <c r="AL145" s="39">
        <v>0</v>
      </c>
      <c r="AM145" s="198">
        <v>0</v>
      </c>
      <c r="AN145" s="39">
        <v>310</v>
      </c>
      <c r="AO145" s="198">
        <v>14.9</v>
      </c>
    </row>
    <row r="146" spans="1:41" ht="15.75" x14ac:dyDescent="0.25">
      <c r="A146" s="314"/>
      <c r="B146" s="8" t="s">
        <v>244</v>
      </c>
      <c r="C146" s="41" t="s">
        <v>250</v>
      </c>
      <c r="D146" s="41" t="s">
        <v>246</v>
      </c>
      <c r="E146" s="33" t="s">
        <v>18</v>
      </c>
      <c r="F146" s="39">
        <f>J146+N146+R146+V146+Z146+AD146+AH146+AL146</f>
        <v>0</v>
      </c>
      <c r="G146" s="198">
        <f>K146+O146+S146+W146+AA146+AE146+AI146+AM146</f>
        <v>0</v>
      </c>
      <c r="H146" s="39">
        <f>L146+P146+T146+X146+AB146+AF146+AJ146+AN146</f>
        <v>200</v>
      </c>
      <c r="I146" s="198">
        <f>M146+Q146+U146+Y146+AC146+AG146+AK146+AO146</f>
        <v>1.385</v>
      </c>
      <c r="J146" s="39">
        <v>0</v>
      </c>
      <c r="K146" s="198">
        <v>0</v>
      </c>
      <c r="L146" s="39">
        <v>0</v>
      </c>
      <c r="M146" s="198">
        <v>0</v>
      </c>
      <c r="N146" s="39">
        <v>0</v>
      </c>
      <c r="O146" s="198">
        <v>0</v>
      </c>
      <c r="P146" s="39">
        <v>0</v>
      </c>
      <c r="Q146" s="198">
        <v>0</v>
      </c>
      <c r="R146" s="39">
        <v>0</v>
      </c>
      <c r="S146" s="198">
        <v>0</v>
      </c>
      <c r="T146" s="39">
        <v>0</v>
      </c>
      <c r="U146" s="198">
        <v>0</v>
      </c>
      <c r="V146" s="39">
        <v>0</v>
      </c>
      <c r="W146" s="198">
        <v>0</v>
      </c>
      <c r="X146" s="39">
        <v>0</v>
      </c>
      <c r="Y146" s="198">
        <v>0</v>
      </c>
      <c r="Z146" s="39">
        <v>0</v>
      </c>
      <c r="AA146" s="198">
        <v>0</v>
      </c>
      <c r="AB146" s="39">
        <v>50</v>
      </c>
      <c r="AC146" s="198">
        <v>0.06</v>
      </c>
      <c r="AD146" s="39">
        <v>0</v>
      </c>
      <c r="AE146" s="198">
        <v>0</v>
      </c>
      <c r="AF146" s="39">
        <v>0</v>
      </c>
      <c r="AG146" s="198">
        <v>0</v>
      </c>
      <c r="AH146" s="39">
        <v>0</v>
      </c>
      <c r="AI146" s="198">
        <v>0</v>
      </c>
      <c r="AJ146" s="39">
        <v>0</v>
      </c>
      <c r="AK146" s="198">
        <v>0</v>
      </c>
      <c r="AL146" s="39">
        <v>0</v>
      </c>
      <c r="AM146" s="198">
        <v>0</v>
      </c>
      <c r="AN146" s="39">
        <v>150</v>
      </c>
      <c r="AO146" s="198">
        <v>1.325</v>
      </c>
    </row>
    <row r="147" spans="1:41" ht="15.75" x14ac:dyDescent="0.25">
      <c r="A147" s="314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39">
        <f>J147+N147+R147+V147+Z147+AD147+AH147+AL147</f>
        <v>18158</v>
      </c>
      <c r="G147" s="198">
        <f>K147+O147+S147+W147+AA147+AE147+AI147+AM147</f>
        <v>66.609670000000008</v>
      </c>
      <c r="H147" s="39">
        <f>L147+P147+T147+X147+AB147+AF147+AJ147+AN147</f>
        <v>3600</v>
      </c>
      <c r="I147" s="198">
        <f>M147+Q147+U147+Y147+AC147+AG147+AK147+AO147</f>
        <v>58.380250000000004</v>
      </c>
      <c r="J147" s="39">
        <v>0</v>
      </c>
      <c r="K147" s="198">
        <v>0</v>
      </c>
      <c r="L147" s="39">
        <v>0</v>
      </c>
      <c r="M147" s="198">
        <v>0</v>
      </c>
      <c r="N147" s="39">
        <v>13830</v>
      </c>
      <c r="O147" s="198">
        <v>17.31794</v>
      </c>
      <c r="P147" s="39">
        <v>110</v>
      </c>
      <c r="Q147" s="198">
        <v>0.129</v>
      </c>
      <c r="R147" s="39">
        <v>158</v>
      </c>
      <c r="S147" s="198">
        <v>0.19600000000000001</v>
      </c>
      <c r="T147" s="39">
        <v>0</v>
      </c>
      <c r="U147" s="198">
        <v>0</v>
      </c>
      <c r="V147" s="39">
        <v>630</v>
      </c>
      <c r="W147" s="198">
        <v>0.74490000000000001</v>
      </c>
      <c r="X147" s="39">
        <v>0</v>
      </c>
      <c r="Y147" s="198">
        <v>0</v>
      </c>
      <c r="Z147" s="39">
        <v>0</v>
      </c>
      <c r="AA147" s="198">
        <v>0</v>
      </c>
      <c r="AB147" s="39">
        <v>700</v>
      </c>
      <c r="AC147" s="198">
        <v>1.35</v>
      </c>
      <c r="AD147" s="39">
        <v>0</v>
      </c>
      <c r="AE147" s="198">
        <v>0</v>
      </c>
      <c r="AF147" s="39">
        <v>20</v>
      </c>
      <c r="AG147" s="198">
        <v>0.03</v>
      </c>
      <c r="AH147" s="39">
        <v>280</v>
      </c>
      <c r="AI147" s="198">
        <v>4.4999999999999997E-3</v>
      </c>
      <c r="AJ147" s="39">
        <v>60</v>
      </c>
      <c r="AK147" s="198">
        <v>0.27</v>
      </c>
      <c r="AL147" s="39">
        <v>3260</v>
      </c>
      <c r="AM147" s="198">
        <v>48.346330000000002</v>
      </c>
      <c r="AN147" s="39">
        <v>2710</v>
      </c>
      <c r="AO147" s="198">
        <v>56.60125</v>
      </c>
    </row>
    <row r="148" spans="1:41" ht="15.75" x14ac:dyDescent="0.25">
      <c r="A148" s="314"/>
      <c r="B148" s="3" t="s">
        <v>253</v>
      </c>
      <c r="C148" s="41" t="s">
        <v>254</v>
      </c>
      <c r="D148" s="41" t="s">
        <v>62</v>
      </c>
      <c r="E148" s="35" t="s">
        <v>52</v>
      </c>
      <c r="F148" s="39">
        <f>J148+N148+R148+V148+Z148+AD148+AH148+AL148</f>
        <v>11767</v>
      </c>
      <c r="G148" s="198">
        <f>K148+O148+S148+W148+AA148+AE148+AI148+AM148</f>
        <v>204.83756000000002</v>
      </c>
      <c r="H148" s="39">
        <f>L148+P148+T148+X148+AB148+AF148+AJ148+AN148</f>
        <v>1790</v>
      </c>
      <c r="I148" s="198">
        <f>M148+Q148+U148+Y148+AC148+AG148+AK148+AO148</f>
        <v>28.190769999999997</v>
      </c>
      <c r="J148" s="39">
        <v>384</v>
      </c>
      <c r="K148" s="198">
        <v>3.052</v>
      </c>
      <c r="L148" s="39">
        <v>270</v>
      </c>
      <c r="M148" s="198">
        <v>2.843</v>
      </c>
      <c r="N148" s="39">
        <v>8438</v>
      </c>
      <c r="O148" s="198">
        <v>161.03800000000001</v>
      </c>
      <c r="P148" s="39">
        <v>710</v>
      </c>
      <c r="Q148" s="198">
        <v>10.1134</v>
      </c>
      <c r="R148" s="39">
        <v>1678</v>
      </c>
      <c r="S148" s="198">
        <v>25.117559999999997</v>
      </c>
      <c r="T148" s="39">
        <v>225</v>
      </c>
      <c r="U148" s="198">
        <v>4.4240699999999995</v>
      </c>
      <c r="V148" s="39">
        <v>53</v>
      </c>
      <c r="W148" s="198">
        <v>0.63700000000000001</v>
      </c>
      <c r="X148" s="39">
        <v>15</v>
      </c>
      <c r="Y148" s="198">
        <v>0.39</v>
      </c>
      <c r="Z148" s="39">
        <v>204</v>
      </c>
      <c r="AA148" s="198">
        <v>3.0590000000000002</v>
      </c>
      <c r="AB148" s="39">
        <v>120</v>
      </c>
      <c r="AC148" s="198">
        <v>1.8</v>
      </c>
      <c r="AD148" s="39">
        <v>18</v>
      </c>
      <c r="AE148" s="198">
        <v>1.3580000000000001</v>
      </c>
      <c r="AF148" s="39">
        <v>40</v>
      </c>
      <c r="AG148" s="198">
        <v>0.68979999999999997</v>
      </c>
      <c r="AH148" s="39">
        <v>590</v>
      </c>
      <c r="AI148" s="198">
        <v>5.9054799999999998</v>
      </c>
      <c r="AJ148" s="39">
        <v>160</v>
      </c>
      <c r="AK148" s="198">
        <v>5.01</v>
      </c>
      <c r="AL148" s="39">
        <v>402</v>
      </c>
      <c r="AM148" s="198">
        <v>4.6705200000000007</v>
      </c>
      <c r="AN148" s="39">
        <v>250</v>
      </c>
      <c r="AO148" s="198">
        <v>2.9205000000000001</v>
      </c>
    </row>
    <row r="149" spans="1:41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39">
        <f>J149+N149+R149+V149+Z149+AD149+AH149+AL149</f>
        <v>160</v>
      </c>
      <c r="G149" s="198">
        <f>K149+O149+S149+W149+AA149+AE149+AI149+AM149</f>
        <v>2.0127999999999999</v>
      </c>
      <c r="H149" s="39">
        <f>L149+P149+T149+X149+AB149+AF149+AJ149+AN149</f>
        <v>250</v>
      </c>
      <c r="I149" s="198">
        <f>M149+Q149+U149+Y149+AC149+AG149+AK149+AO149</f>
        <v>4.1818</v>
      </c>
      <c r="J149" s="39">
        <v>0</v>
      </c>
      <c r="K149" s="198">
        <v>0</v>
      </c>
      <c r="L149" s="39">
        <v>0</v>
      </c>
      <c r="M149" s="198">
        <v>0</v>
      </c>
      <c r="N149" s="39">
        <v>0</v>
      </c>
      <c r="O149" s="198">
        <v>0</v>
      </c>
      <c r="P149" s="39">
        <v>0</v>
      </c>
      <c r="Q149" s="198">
        <v>0</v>
      </c>
      <c r="R149" s="39">
        <v>0</v>
      </c>
      <c r="S149" s="198">
        <v>0</v>
      </c>
      <c r="T149" s="39">
        <v>0</v>
      </c>
      <c r="U149" s="198">
        <v>0</v>
      </c>
      <c r="V149" s="39">
        <v>0</v>
      </c>
      <c r="W149" s="198">
        <v>0</v>
      </c>
      <c r="X149" s="39">
        <v>0</v>
      </c>
      <c r="Y149" s="198">
        <v>0</v>
      </c>
      <c r="Z149" s="39">
        <v>0</v>
      </c>
      <c r="AA149" s="198">
        <v>0</v>
      </c>
      <c r="AB149" s="39">
        <v>100</v>
      </c>
      <c r="AC149" s="198">
        <v>2.5</v>
      </c>
      <c r="AD149" s="39">
        <v>0</v>
      </c>
      <c r="AE149" s="198">
        <v>0</v>
      </c>
      <c r="AF149" s="39">
        <v>0</v>
      </c>
      <c r="AG149" s="198">
        <v>0</v>
      </c>
      <c r="AH149" s="39">
        <v>0</v>
      </c>
      <c r="AI149" s="198">
        <v>0</v>
      </c>
      <c r="AJ149" s="39">
        <v>0</v>
      </c>
      <c r="AK149" s="198">
        <v>0</v>
      </c>
      <c r="AL149" s="39">
        <v>160</v>
      </c>
      <c r="AM149" s="198">
        <v>2.0127999999999999</v>
      </c>
      <c r="AN149" s="39">
        <v>150</v>
      </c>
      <c r="AO149" s="198">
        <v>1.6818</v>
      </c>
    </row>
    <row r="150" spans="1:41" ht="15.75" x14ac:dyDescent="0.25">
      <c r="A150" s="314"/>
      <c r="B150" s="31" t="s">
        <v>255</v>
      </c>
      <c r="C150" s="41" t="s">
        <v>258</v>
      </c>
      <c r="D150" s="41" t="s">
        <v>257</v>
      </c>
      <c r="E150" s="29" t="s">
        <v>509</v>
      </c>
      <c r="F150" s="39">
        <f>J150+N150+R150+V150+Z150+AD150+AH150+AL150</f>
        <v>1100</v>
      </c>
      <c r="G150" s="198">
        <f>K150+O150+S150+W150+AA150+AE150+AI150+AM150</f>
        <v>9.4890000000000008</v>
      </c>
      <c r="H150" s="39">
        <f>L150+P150+T150+X150+AB150+AF150+AJ150+AN150</f>
        <v>1850</v>
      </c>
      <c r="I150" s="198">
        <f>M150+Q150+U150+Y150+AC150+AG150+AK150+AO150</f>
        <v>32.259</v>
      </c>
      <c r="J150" s="39">
        <v>0</v>
      </c>
      <c r="K150" s="198">
        <v>0</v>
      </c>
      <c r="L150" s="39">
        <v>400</v>
      </c>
      <c r="M150" s="198">
        <v>7.1589999999999998</v>
      </c>
      <c r="N150" s="39">
        <v>0</v>
      </c>
      <c r="O150" s="198">
        <v>0</v>
      </c>
      <c r="P150" s="39">
        <v>0</v>
      </c>
      <c r="Q150" s="198">
        <v>0</v>
      </c>
      <c r="R150" s="39">
        <v>100</v>
      </c>
      <c r="S150" s="198">
        <v>1.7889999999999999</v>
      </c>
      <c r="T150" s="39">
        <v>100</v>
      </c>
      <c r="U150" s="198">
        <v>4</v>
      </c>
      <c r="V150" s="39">
        <v>0</v>
      </c>
      <c r="W150" s="198">
        <v>0</v>
      </c>
      <c r="X150" s="39">
        <v>1000</v>
      </c>
      <c r="Y150" s="198">
        <v>18</v>
      </c>
      <c r="Z150" s="39">
        <v>0</v>
      </c>
      <c r="AA150" s="198">
        <v>0</v>
      </c>
      <c r="AB150" s="39">
        <v>50</v>
      </c>
      <c r="AC150" s="198">
        <v>1.3</v>
      </c>
      <c r="AD150" s="39">
        <v>0</v>
      </c>
      <c r="AE150" s="198">
        <v>0</v>
      </c>
      <c r="AF150" s="39">
        <v>0</v>
      </c>
      <c r="AG150" s="198">
        <v>0</v>
      </c>
      <c r="AH150" s="39">
        <v>0</v>
      </c>
      <c r="AI150" s="198">
        <v>0</v>
      </c>
      <c r="AJ150" s="39">
        <v>0</v>
      </c>
      <c r="AK150" s="198">
        <v>0</v>
      </c>
      <c r="AL150" s="39">
        <v>1000</v>
      </c>
      <c r="AM150" s="198">
        <v>7.7</v>
      </c>
      <c r="AN150" s="39">
        <v>300</v>
      </c>
      <c r="AO150" s="198">
        <v>1.8</v>
      </c>
    </row>
    <row r="151" spans="1:41" ht="15.75" x14ac:dyDescent="0.25">
      <c r="A151" s="314"/>
      <c r="B151" s="31" t="s">
        <v>255</v>
      </c>
      <c r="C151" s="41" t="s">
        <v>259</v>
      </c>
      <c r="D151" s="41" t="s">
        <v>257</v>
      </c>
      <c r="E151" s="29" t="s">
        <v>509</v>
      </c>
      <c r="F151" s="39">
        <f>J151+N151+R151+V151+Z151+AD151+AH151+AL151</f>
        <v>3890</v>
      </c>
      <c r="G151" s="198">
        <f>K151+O151+S151+W151+AA151+AE151+AI151+AM151</f>
        <v>75.61</v>
      </c>
      <c r="H151" s="39">
        <f>L151+P151+T151+X151+AB151+AF151+AJ151+AN151</f>
        <v>1366</v>
      </c>
      <c r="I151" s="198">
        <f>M151+Q151+U151+Y151+AC151+AG151+AK151+AO151</f>
        <v>33.8294</v>
      </c>
      <c r="J151" s="39">
        <v>0</v>
      </c>
      <c r="K151" s="198">
        <v>0</v>
      </c>
      <c r="L151" s="39">
        <v>0</v>
      </c>
      <c r="M151" s="198">
        <v>0</v>
      </c>
      <c r="N151" s="39">
        <v>960</v>
      </c>
      <c r="O151" s="198">
        <v>22.463999999999999</v>
      </c>
      <c r="P151" s="39">
        <v>166</v>
      </c>
      <c r="Q151" s="198">
        <v>3.8844000000000003</v>
      </c>
      <c r="R151" s="39">
        <v>50</v>
      </c>
      <c r="S151" s="198">
        <v>1.05</v>
      </c>
      <c r="T151" s="39">
        <v>560</v>
      </c>
      <c r="U151" s="198">
        <v>6.6050000000000004</v>
      </c>
      <c r="V151" s="39">
        <v>2620</v>
      </c>
      <c r="W151" s="198">
        <v>46.896000000000001</v>
      </c>
      <c r="X151" s="39">
        <v>0</v>
      </c>
      <c r="Y151" s="198">
        <v>0</v>
      </c>
      <c r="Z151" s="39">
        <v>0</v>
      </c>
      <c r="AA151" s="198">
        <v>0</v>
      </c>
      <c r="AB151" s="39">
        <v>110</v>
      </c>
      <c r="AC151" s="198">
        <v>17.2</v>
      </c>
      <c r="AD151" s="39">
        <v>0</v>
      </c>
      <c r="AE151" s="198">
        <v>0</v>
      </c>
      <c r="AF151" s="39">
        <v>0</v>
      </c>
      <c r="AG151" s="198">
        <v>0</v>
      </c>
      <c r="AH151" s="39">
        <v>0</v>
      </c>
      <c r="AI151" s="198">
        <v>0</v>
      </c>
      <c r="AJ151" s="39">
        <v>230</v>
      </c>
      <c r="AK151" s="198">
        <v>0.69</v>
      </c>
      <c r="AL151" s="39">
        <v>260</v>
      </c>
      <c r="AM151" s="198">
        <v>5.2</v>
      </c>
      <c r="AN151" s="39">
        <v>300</v>
      </c>
      <c r="AO151" s="198">
        <v>5.45</v>
      </c>
    </row>
    <row r="152" spans="1:41" ht="15.75" x14ac:dyDescent="0.25">
      <c r="A152" s="314"/>
      <c r="B152" s="31" t="s">
        <v>255</v>
      </c>
      <c r="C152" s="41" t="s">
        <v>260</v>
      </c>
      <c r="D152" s="41" t="s">
        <v>257</v>
      </c>
      <c r="E152" s="29" t="s">
        <v>509</v>
      </c>
      <c r="F152" s="39">
        <f>J152+N152+R152+V152+Z152+AD152+AH152+AL152</f>
        <v>0</v>
      </c>
      <c r="G152" s="198">
        <f>K152+O152+S152+W152+AA152+AE152+AI152+AM152</f>
        <v>0</v>
      </c>
      <c r="H152" s="39">
        <f>L152+P152+T152+X152+AB152+AF152+AJ152+AN152</f>
        <v>50</v>
      </c>
      <c r="I152" s="198">
        <f>M152+Q152+U152+Y152+AC152+AG152+AK152+AO152</f>
        <v>16.5</v>
      </c>
      <c r="J152" s="39">
        <v>0</v>
      </c>
      <c r="K152" s="198">
        <v>0</v>
      </c>
      <c r="L152" s="39">
        <v>0</v>
      </c>
      <c r="M152" s="198">
        <v>0</v>
      </c>
      <c r="N152" s="39">
        <v>0</v>
      </c>
      <c r="O152" s="198">
        <v>0</v>
      </c>
      <c r="P152" s="39">
        <v>0</v>
      </c>
      <c r="Q152" s="198">
        <v>0</v>
      </c>
      <c r="R152" s="39">
        <v>0</v>
      </c>
      <c r="S152" s="198">
        <v>0</v>
      </c>
      <c r="T152" s="39">
        <v>0</v>
      </c>
      <c r="U152" s="198">
        <v>0</v>
      </c>
      <c r="V152" s="39">
        <v>0</v>
      </c>
      <c r="W152" s="198">
        <v>0</v>
      </c>
      <c r="X152" s="39">
        <v>0</v>
      </c>
      <c r="Y152" s="198">
        <v>0</v>
      </c>
      <c r="Z152" s="39">
        <v>0</v>
      </c>
      <c r="AA152" s="198">
        <v>0</v>
      </c>
      <c r="AB152" s="39">
        <v>50</v>
      </c>
      <c r="AC152" s="198">
        <v>16.5</v>
      </c>
      <c r="AD152" s="39">
        <v>0</v>
      </c>
      <c r="AE152" s="198">
        <v>0</v>
      </c>
      <c r="AF152" s="39">
        <v>0</v>
      </c>
      <c r="AG152" s="198">
        <v>0</v>
      </c>
      <c r="AH152" s="39">
        <v>0</v>
      </c>
      <c r="AI152" s="198">
        <v>0</v>
      </c>
      <c r="AJ152" s="39">
        <v>0</v>
      </c>
      <c r="AK152" s="198">
        <v>0</v>
      </c>
      <c r="AL152" s="39">
        <v>0</v>
      </c>
      <c r="AM152" s="198">
        <v>0</v>
      </c>
      <c r="AN152" s="39">
        <v>0</v>
      </c>
      <c r="AO152" s="198">
        <v>0</v>
      </c>
    </row>
    <row r="153" spans="1:41" ht="15.75" x14ac:dyDescent="0.25">
      <c r="A153" s="314"/>
      <c r="B153" s="31" t="s">
        <v>255</v>
      </c>
      <c r="C153" s="41" t="s">
        <v>261</v>
      </c>
      <c r="D153" s="41" t="s">
        <v>257</v>
      </c>
      <c r="E153" s="29" t="s">
        <v>509</v>
      </c>
      <c r="F153" s="39">
        <f>J153+N153+R153+V153+Z153+AD153+AH153+AL153</f>
        <v>360</v>
      </c>
      <c r="G153" s="198">
        <f>K153+O153+S153+W153+AA153+AE153+AI153+AM153</f>
        <v>128.87639999999999</v>
      </c>
      <c r="H153" s="39">
        <f>L153+P153+T153+X153+AB153+AF153+AJ153+AN153</f>
        <v>30</v>
      </c>
      <c r="I153" s="198">
        <f>M153+Q153+U153+Y153+AC153+AG153+AK153+AO153</f>
        <v>0.6</v>
      </c>
      <c r="J153" s="39">
        <v>0</v>
      </c>
      <c r="K153" s="198">
        <v>0</v>
      </c>
      <c r="L153" s="39">
        <v>0</v>
      </c>
      <c r="M153" s="198">
        <v>0</v>
      </c>
      <c r="N153" s="39">
        <v>360</v>
      </c>
      <c r="O153" s="198">
        <v>128.87639999999999</v>
      </c>
      <c r="P153" s="39">
        <v>0</v>
      </c>
      <c r="Q153" s="198">
        <v>0</v>
      </c>
      <c r="R153" s="39">
        <v>0</v>
      </c>
      <c r="S153" s="198">
        <v>0</v>
      </c>
      <c r="T153" s="39">
        <v>0</v>
      </c>
      <c r="U153" s="198">
        <v>0</v>
      </c>
      <c r="V153" s="39">
        <v>0</v>
      </c>
      <c r="W153" s="198">
        <v>0</v>
      </c>
      <c r="X153" s="39">
        <v>0</v>
      </c>
      <c r="Y153" s="198">
        <v>0</v>
      </c>
      <c r="Z153" s="39">
        <v>0</v>
      </c>
      <c r="AA153" s="198">
        <v>0</v>
      </c>
      <c r="AB153" s="39">
        <v>30</v>
      </c>
      <c r="AC153" s="198">
        <v>0.6</v>
      </c>
      <c r="AD153" s="39">
        <v>0</v>
      </c>
      <c r="AE153" s="198">
        <v>0</v>
      </c>
      <c r="AF153" s="39">
        <v>0</v>
      </c>
      <c r="AG153" s="198">
        <v>0</v>
      </c>
      <c r="AH153" s="39">
        <v>0</v>
      </c>
      <c r="AI153" s="198">
        <v>0</v>
      </c>
      <c r="AJ153" s="39">
        <v>0</v>
      </c>
      <c r="AK153" s="198">
        <v>0</v>
      </c>
      <c r="AL153" s="39">
        <v>0</v>
      </c>
      <c r="AM153" s="198">
        <v>0</v>
      </c>
      <c r="AN153" s="39">
        <v>0</v>
      </c>
      <c r="AO153" s="198">
        <v>0</v>
      </c>
    </row>
    <row r="154" spans="1:41" ht="15.75" x14ac:dyDescent="0.25">
      <c r="A154" s="314"/>
      <c r="B154" s="31" t="s">
        <v>255</v>
      </c>
      <c r="C154" s="41" t="s">
        <v>262</v>
      </c>
      <c r="D154" s="41" t="s">
        <v>257</v>
      </c>
      <c r="E154" s="29" t="s">
        <v>10</v>
      </c>
      <c r="F154" s="39">
        <f>J154+N154+R154+V154+Z154+AD154+AH154+AL154</f>
        <v>0</v>
      </c>
      <c r="G154" s="198">
        <f>K154+O154+S154+W154+AA154+AE154+AI154+AM154</f>
        <v>0</v>
      </c>
      <c r="H154" s="39">
        <f>L154+P154+T154+X154+AB154+AF154+AJ154+AN154</f>
        <v>100</v>
      </c>
      <c r="I154" s="198">
        <f>M154+Q154+U154+Y154+AC154+AG154+AK154+AO154</f>
        <v>4</v>
      </c>
      <c r="J154" s="39">
        <v>0</v>
      </c>
      <c r="K154" s="198">
        <v>0</v>
      </c>
      <c r="L154" s="39">
        <v>0</v>
      </c>
      <c r="M154" s="198">
        <v>0</v>
      </c>
      <c r="N154" s="39">
        <v>0</v>
      </c>
      <c r="O154" s="198">
        <v>0</v>
      </c>
      <c r="P154" s="39">
        <v>0</v>
      </c>
      <c r="Q154" s="198">
        <v>0</v>
      </c>
      <c r="R154" s="39">
        <v>0</v>
      </c>
      <c r="S154" s="198">
        <v>0</v>
      </c>
      <c r="T154" s="39">
        <v>0</v>
      </c>
      <c r="U154" s="198">
        <v>0</v>
      </c>
      <c r="V154" s="39">
        <v>0</v>
      </c>
      <c r="W154" s="198">
        <v>0</v>
      </c>
      <c r="X154" s="39">
        <v>0</v>
      </c>
      <c r="Y154" s="198">
        <v>0</v>
      </c>
      <c r="Z154" s="39">
        <v>0</v>
      </c>
      <c r="AA154" s="198">
        <v>0</v>
      </c>
      <c r="AB154" s="39">
        <v>100</v>
      </c>
      <c r="AC154" s="198">
        <v>4</v>
      </c>
      <c r="AD154" s="39">
        <v>0</v>
      </c>
      <c r="AE154" s="198">
        <v>0</v>
      </c>
      <c r="AF154" s="39">
        <v>0</v>
      </c>
      <c r="AG154" s="198">
        <v>0</v>
      </c>
      <c r="AH154" s="39">
        <v>0</v>
      </c>
      <c r="AI154" s="198">
        <v>0</v>
      </c>
      <c r="AJ154" s="39">
        <v>0</v>
      </c>
      <c r="AK154" s="198">
        <v>0</v>
      </c>
      <c r="AL154" s="39">
        <v>0</v>
      </c>
      <c r="AM154" s="198">
        <v>0</v>
      </c>
      <c r="AN154" s="39">
        <v>0</v>
      </c>
      <c r="AO154" s="198">
        <v>0</v>
      </c>
    </row>
    <row r="155" spans="1:41" ht="15.75" x14ac:dyDescent="0.25">
      <c r="A155" s="314"/>
      <c r="B155" s="31" t="s">
        <v>255</v>
      </c>
      <c r="C155" s="41" t="s">
        <v>263</v>
      </c>
      <c r="D155" s="41" t="s">
        <v>257</v>
      </c>
      <c r="E155" s="33" t="s">
        <v>18</v>
      </c>
      <c r="F155" s="39">
        <f>J155+N155+R155+V155+Z155+AD155+AH155+AL155</f>
        <v>1100</v>
      </c>
      <c r="G155" s="198">
        <f>K155+O155+S155+W155+AA155+AE155+AI155+AM155</f>
        <v>19.579999999999998</v>
      </c>
      <c r="H155" s="39">
        <f>L155+P155+T155+X155+AB155+AF155+AJ155+AN155</f>
        <v>30</v>
      </c>
      <c r="I155" s="198">
        <f>M155+Q155+U155+Y155+AC155+AG155+AK155+AO155</f>
        <v>1.35</v>
      </c>
      <c r="J155" s="39">
        <v>0</v>
      </c>
      <c r="K155" s="198">
        <v>0</v>
      </c>
      <c r="L155" s="39">
        <v>0</v>
      </c>
      <c r="M155" s="198">
        <v>0</v>
      </c>
      <c r="N155" s="39">
        <v>0</v>
      </c>
      <c r="O155" s="198">
        <v>0</v>
      </c>
      <c r="P155" s="39">
        <v>0</v>
      </c>
      <c r="Q155" s="198">
        <v>0</v>
      </c>
      <c r="R155" s="39">
        <v>0</v>
      </c>
      <c r="S155" s="198">
        <v>0</v>
      </c>
      <c r="T155" s="39">
        <v>0</v>
      </c>
      <c r="U155" s="198">
        <v>0</v>
      </c>
      <c r="V155" s="39">
        <v>0</v>
      </c>
      <c r="W155" s="198">
        <v>0</v>
      </c>
      <c r="X155" s="39">
        <v>0</v>
      </c>
      <c r="Y155" s="198">
        <v>0</v>
      </c>
      <c r="Z155" s="39">
        <v>0</v>
      </c>
      <c r="AA155" s="198">
        <v>0</v>
      </c>
      <c r="AB155" s="39">
        <v>30</v>
      </c>
      <c r="AC155" s="198">
        <v>1.35</v>
      </c>
      <c r="AD155" s="39">
        <v>1100</v>
      </c>
      <c r="AE155" s="198">
        <v>19.579999999999998</v>
      </c>
      <c r="AF155" s="39">
        <v>0</v>
      </c>
      <c r="AG155" s="198">
        <v>0</v>
      </c>
      <c r="AH155" s="39">
        <v>0</v>
      </c>
      <c r="AI155" s="198">
        <v>0</v>
      </c>
      <c r="AJ155" s="39">
        <v>0</v>
      </c>
      <c r="AK155" s="198">
        <v>0</v>
      </c>
      <c r="AL155" s="39">
        <v>0</v>
      </c>
      <c r="AM155" s="198">
        <v>0</v>
      </c>
      <c r="AN155" s="39">
        <v>0</v>
      </c>
      <c r="AO155" s="198">
        <v>0</v>
      </c>
    </row>
    <row r="156" spans="1:41" ht="15.75" x14ac:dyDescent="0.25">
      <c r="A156" s="314"/>
      <c r="B156" s="31" t="s">
        <v>255</v>
      </c>
      <c r="C156" s="41" t="s">
        <v>264</v>
      </c>
      <c r="D156" s="41" t="s">
        <v>257</v>
      </c>
      <c r="E156" s="33" t="s">
        <v>18</v>
      </c>
      <c r="F156" s="39">
        <f>J156+N156+R156+V156+Z156+AD156+AH156+AL156</f>
        <v>14636</v>
      </c>
      <c r="G156" s="198">
        <f>K156+O156+S156+W156+AA156+AE156+AI156+AM156</f>
        <v>208.60498999999999</v>
      </c>
      <c r="H156" s="39">
        <f>L156+P156+T156+X156+AB156+AF156+AJ156+AN156</f>
        <v>11145</v>
      </c>
      <c r="I156" s="198">
        <f>M156+Q156+U156+Y156+AC156+AG156+AK156+AO156</f>
        <v>175.75550000000001</v>
      </c>
      <c r="J156" s="39">
        <v>780</v>
      </c>
      <c r="K156" s="198">
        <v>28.08</v>
      </c>
      <c r="L156" s="39">
        <v>1000</v>
      </c>
      <c r="M156" s="198">
        <v>18</v>
      </c>
      <c r="N156" s="39">
        <v>2160</v>
      </c>
      <c r="O156" s="198">
        <v>38.661999999999999</v>
      </c>
      <c r="P156" s="39">
        <v>1600</v>
      </c>
      <c r="Q156" s="198">
        <v>28.3</v>
      </c>
      <c r="R156" s="39">
        <v>2980</v>
      </c>
      <c r="S156" s="198">
        <v>55.631459999999997</v>
      </c>
      <c r="T156" s="39">
        <v>300</v>
      </c>
      <c r="U156" s="198">
        <v>3</v>
      </c>
      <c r="V156" s="39">
        <v>469</v>
      </c>
      <c r="W156" s="198">
        <v>8.3919999999999995</v>
      </c>
      <c r="X156" s="39">
        <v>215</v>
      </c>
      <c r="Y156" s="198">
        <v>3.8879999999999999</v>
      </c>
      <c r="Z156" s="39">
        <v>0</v>
      </c>
      <c r="AA156" s="198">
        <v>0</v>
      </c>
      <c r="AB156" s="39">
        <v>330</v>
      </c>
      <c r="AC156" s="198">
        <v>6.87</v>
      </c>
      <c r="AD156" s="39">
        <v>1807</v>
      </c>
      <c r="AE156" s="198">
        <v>18.939520000000002</v>
      </c>
      <c r="AF156" s="39">
        <v>0</v>
      </c>
      <c r="AG156" s="198">
        <v>0</v>
      </c>
      <c r="AH156" s="39">
        <v>1640</v>
      </c>
      <c r="AI156" s="198">
        <v>16.794</v>
      </c>
      <c r="AJ156" s="39">
        <v>5700</v>
      </c>
      <c r="AK156" s="198">
        <v>88.927499999999995</v>
      </c>
      <c r="AL156" s="39">
        <v>4800</v>
      </c>
      <c r="AM156" s="198">
        <v>42.106010000000005</v>
      </c>
      <c r="AN156" s="39">
        <v>2000</v>
      </c>
      <c r="AO156" s="198">
        <v>26.77</v>
      </c>
    </row>
    <row r="157" spans="1:41" ht="15.75" x14ac:dyDescent="0.25">
      <c r="A157" s="314"/>
      <c r="B157" s="31" t="s">
        <v>255</v>
      </c>
      <c r="C157" s="41" t="s">
        <v>265</v>
      </c>
      <c r="D157" s="41" t="s">
        <v>257</v>
      </c>
      <c r="E157" s="33" t="s">
        <v>18</v>
      </c>
      <c r="F157" s="39">
        <f>J157+N157+R157+V157+Z157+AD157+AH157+AL157</f>
        <v>8830</v>
      </c>
      <c r="G157" s="198">
        <f>K157+O157+S157+W157+AA157+AE157+AI157+AM157</f>
        <v>170.68669</v>
      </c>
      <c r="H157" s="39">
        <f>L157+P157+T157+X157+AB157+AF157+AJ157+AN157</f>
        <v>2428</v>
      </c>
      <c r="I157" s="198">
        <f>M157+Q157+U157+Y157+AC157+AG157+AK157+AO157</f>
        <v>42.799799999999998</v>
      </c>
      <c r="J157" s="39">
        <v>0</v>
      </c>
      <c r="K157" s="198">
        <v>0</v>
      </c>
      <c r="L157" s="39">
        <v>0</v>
      </c>
      <c r="M157" s="198">
        <v>0</v>
      </c>
      <c r="N157" s="39">
        <v>8830</v>
      </c>
      <c r="O157" s="198">
        <v>170.68669</v>
      </c>
      <c r="P157" s="39">
        <v>1200</v>
      </c>
      <c r="Q157" s="198">
        <v>28.4</v>
      </c>
      <c r="R157" s="39">
        <v>0</v>
      </c>
      <c r="S157" s="198">
        <v>0</v>
      </c>
      <c r="T157" s="39">
        <v>546</v>
      </c>
      <c r="U157" s="198">
        <v>0.7098000000000001</v>
      </c>
      <c r="V157" s="39">
        <v>0</v>
      </c>
      <c r="W157" s="198">
        <v>0</v>
      </c>
      <c r="X157" s="39">
        <v>0</v>
      </c>
      <c r="Y157" s="198">
        <v>0</v>
      </c>
      <c r="Z157" s="39">
        <v>0</v>
      </c>
      <c r="AA157" s="198">
        <v>0</v>
      </c>
      <c r="AB157" s="39">
        <v>30</v>
      </c>
      <c r="AC157" s="198">
        <v>1.65</v>
      </c>
      <c r="AD157" s="39">
        <v>0</v>
      </c>
      <c r="AE157" s="198">
        <v>0</v>
      </c>
      <c r="AF157" s="39">
        <v>0</v>
      </c>
      <c r="AG157" s="198">
        <v>0</v>
      </c>
      <c r="AH157" s="39">
        <v>0</v>
      </c>
      <c r="AI157" s="198">
        <v>0</v>
      </c>
      <c r="AJ157" s="39">
        <v>0</v>
      </c>
      <c r="AK157" s="198">
        <v>0</v>
      </c>
      <c r="AL157" s="39">
        <v>0</v>
      </c>
      <c r="AM157" s="198">
        <v>0</v>
      </c>
      <c r="AN157" s="39">
        <v>652</v>
      </c>
      <c r="AO157" s="198">
        <v>12.04</v>
      </c>
    </row>
    <row r="158" spans="1:41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39">
        <f>J158+N158+R158+V158+Z158+AD158+AH158+AL158</f>
        <v>46493</v>
      </c>
      <c r="G158" s="198">
        <f>K158+O158+S158+W158+AA158+AE158+AI158+AM158</f>
        <v>23.287500000000001</v>
      </c>
      <c r="H158" s="39">
        <f>L158+P158+T158+X158+AB158+AF158+AJ158+AN158</f>
        <v>16103</v>
      </c>
      <c r="I158" s="198">
        <f>M158+Q158+U158+Y158+AC158+AG158+AK158+AO158</f>
        <v>34.952000000000005</v>
      </c>
      <c r="J158" s="39">
        <v>4800</v>
      </c>
      <c r="K158" s="198">
        <v>3.0840000000000001</v>
      </c>
      <c r="L158" s="39">
        <v>1070</v>
      </c>
      <c r="M158" s="198">
        <v>1.0980000000000001</v>
      </c>
      <c r="N158" s="39">
        <v>15850</v>
      </c>
      <c r="O158" s="198">
        <v>7.8715000000000002</v>
      </c>
      <c r="P158" s="39">
        <v>3133</v>
      </c>
      <c r="Q158" s="198">
        <v>16.21</v>
      </c>
      <c r="R158" s="39">
        <v>9679</v>
      </c>
      <c r="S158" s="198">
        <v>4.5010000000000003</v>
      </c>
      <c r="T158" s="39">
        <v>2100</v>
      </c>
      <c r="U158" s="198">
        <v>7.6</v>
      </c>
      <c r="V158" s="39">
        <v>7000</v>
      </c>
      <c r="W158" s="198">
        <v>2.2559999999999998</v>
      </c>
      <c r="X158" s="39">
        <v>50</v>
      </c>
      <c r="Y158" s="198">
        <v>3.2000000000000001E-2</v>
      </c>
      <c r="Z158" s="39">
        <v>0</v>
      </c>
      <c r="AA158" s="198">
        <v>0</v>
      </c>
      <c r="AB158" s="39">
        <v>2150</v>
      </c>
      <c r="AC158" s="198">
        <v>3.23</v>
      </c>
      <c r="AD158" s="39">
        <v>0</v>
      </c>
      <c r="AE158" s="198">
        <v>0</v>
      </c>
      <c r="AF158" s="39">
        <v>1100</v>
      </c>
      <c r="AG158" s="198">
        <v>2.8620000000000001</v>
      </c>
      <c r="AH158" s="39">
        <v>6480</v>
      </c>
      <c r="AI158" s="198">
        <v>2.14</v>
      </c>
      <c r="AJ158" s="39">
        <v>6500</v>
      </c>
      <c r="AK158" s="198">
        <v>3.92</v>
      </c>
      <c r="AL158" s="39">
        <v>2684</v>
      </c>
      <c r="AM158" s="198">
        <v>3.4350000000000001</v>
      </c>
      <c r="AN158" s="39">
        <v>0</v>
      </c>
      <c r="AO158" s="198">
        <v>0</v>
      </c>
    </row>
    <row r="159" spans="1:41" ht="15.75" x14ac:dyDescent="0.25">
      <c r="A159" s="314"/>
      <c r="B159" s="31" t="s">
        <v>266</v>
      </c>
      <c r="C159" s="31" t="s">
        <v>268</v>
      </c>
      <c r="D159" s="41" t="s">
        <v>257</v>
      </c>
      <c r="E159" s="29" t="s">
        <v>10</v>
      </c>
      <c r="F159" s="39">
        <f>J159+N159+R159+V159+Z159+AD159+AH159+AL159</f>
        <v>29</v>
      </c>
      <c r="G159" s="198">
        <f>K159+O159+S159+W159+AA159+AE159+AI159+AM159</f>
        <v>4.3019999999999996</v>
      </c>
      <c r="H159" s="39">
        <f>L159+P159+T159+X159+AB159+AF159+AJ159+AN159</f>
        <v>495</v>
      </c>
      <c r="I159" s="198">
        <f>M159+Q159+U159+Y159+AC159+AG159+AK159+AO159</f>
        <v>57.599999999999994</v>
      </c>
      <c r="J159" s="39">
        <v>0</v>
      </c>
      <c r="K159" s="198">
        <v>0</v>
      </c>
      <c r="L159" s="39">
        <v>0</v>
      </c>
      <c r="M159" s="198">
        <v>0</v>
      </c>
      <c r="N159" s="39">
        <v>29</v>
      </c>
      <c r="O159" s="198">
        <v>4.3019999999999996</v>
      </c>
      <c r="P159" s="39">
        <v>150</v>
      </c>
      <c r="Q159" s="198">
        <v>16</v>
      </c>
      <c r="R159" s="39">
        <v>0</v>
      </c>
      <c r="S159" s="198">
        <v>0</v>
      </c>
      <c r="T159" s="39">
        <v>130</v>
      </c>
      <c r="U159" s="198">
        <v>14</v>
      </c>
      <c r="V159" s="39">
        <v>0</v>
      </c>
      <c r="W159" s="198">
        <v>0</v>
      </c>
      <c r="X159" s="39">
        <v>50</v>
      </c>
      <c r="Y159" s="198">
        <v>7.5</v>
      </c>
      <c r="Z159" s="39">
        <v>0</v>
      </c>
      <c r="AA159" s="198">
        <v>0</v>
      </c>
      <c r="AB159" s="39">
        <v>35</v>
      </c>
      <c r="AC159" s="198">
        <v>5.9</v>
      </c>
      <c r="AD159" s="39">
        <v>0</v>
      </c>
      <c r="AE159" s="198">
        <v>0</v>
      </c>
      <c r="AF159" s="39">
        <v>20</v>
      </c>
      <c r="AG159" s="198">
        <v>0.4</v>
      </c>
      <c r="AH159" s="39">
        <v>0</v>
      </c>
      <c r="AI159" s="198">
        <v>0</v>
      </c>
      <c r="AJ159" s="39">
        <v>110</v>
      </c>
      <c r="AK159" s="198">
        <v>13.8</v>
      </c>
      <c r="AL159" s="39">
        <v>0</v>
      </c>
      <c r="AM159" s="198">
        <v>0</v>
      </c>
      <c r="AN159" s="39">
        <v>0</v>
      </c>
      <c r="AO159" s="198">
        <v>0</v>
      </c>
    </row>
    <row r="160" spans="1:41" ht="15.75" x14ac:dyDescent="0.25">
      <c r="A160" s="314"/>
      <c r="B160" s="31" t="s">
        <v>266</v>
      </c>
      <c r="C160" s="31" t="s">
        <v>269</v>
      </c>
      <c r="D160" s="31" t="s">
        <v>257</v>
      </c>
      <c r="E160" s="29" t="s">
        <v>10</v>
      </c>
      <c r="F160" s="39">
        <f>J160+N160+R160+V160+Z160+AD160+AH160+AL160</f>
        <v>0</v>
      </c>
      <c r="G160" s="198">
        <f>K160+O160+S160+W160+AA160+AE160+AI160+AM160</f>
        <v>0</v>
      </c>
      <c r="H160" s="39">
        <f>L160+P160+T160+X160+AB160+AF160+AJ160+AN160</f>
        <v>70</v>
      </c>
      <c r="I160" s="198">
        <f>M160+Q160+U160+Y160+AC160+AG160+AK160+AO160</f>
        <v>12.9</v>
      </c>
      <c r="J160" s="39">
        <v>0</v>
      </c>
      <c r="K160" s="198">
        <v>0</v>
      </c>
      <c r="L160" s="39">
        <v>0</v>
      </c>
      <c r="M160" s="198">
        <v>0</v>
      </c>
      <c r="N160" s="39">
        <v>0</v>
      </c>
      <c r="O160" s="198">
        <v>0</v>
      </c>
      <c r="P160" s="39">
        <v>0</v>
      </c>
      <c r="Q160" s="198">
        <v>0</v>
      </c>
      <c r="R160" s="39">
        <v>0</v>
      </c>
      <c r="S160" s="198">
        <v>0</v>
      </c>
      <c r="T160" s="39">
        <v>20</v>
      </c>
      <c r="U160" s="198">
        <v>2.4</v>
      </c>
      <c r="V160" s="39">
        <v>0</v>
      </c>
      <c r="W160" s="198">
        <v>0</v>
      </c>
      <c r="X160" s="39">
        <v>0</v>
      </c>
      <c r="Y160" s="198">
        <v>0</v>
      </c>
      <c r="Z160" s="39">
        <v>0</v>
      </c>
      <c r="AA160" s="198">
        <v>0</v>
      </c>
      <c r="AB160" s="39">
        <v>50</v>
      </c>
      <c r="AC160" s="198">
        <v>10.5</v>
      </c>
      <c r="AD160" s="39">
        <v>0</v>
      </c>
      <c r="AE160" s="198">
        <v>0</v>
      </c>
      <c r="AF160" s="39">
        <v>0</v>
      </c>
      <c r="AG160" s="198">
        <v>0</v>
      </c>
      <c r="AH160" s="39">
        <v>0</v>
      </c>
      <c r="AI160" s="198">
        <v>0</v>
      </c>
      <c r="AJ160" s="39">
        <v>0</v>
      </c>
      <c r="AK160" s="198">
        <v>0</v>
      </c>
      <c r="AL160" s="39">
        <v>0</v>
      </c>
      <c r="AM160" s="198">
        <v>0</v>
      </c>
      <c r="AN160" s="39">
        <v>0</v>
      </c>
      <c r="AO160" s="198">
        <v>0</v>
      </c>
    </row>
    <row r="161" spans="1:41" ht="15.75" x14ac:dyDescent="0.25">
      <c r="A161" s="314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39">
        <f>J161+N161+R161+V161+Z161+AD161+AH161+AL161</f>
        <v>153158</v>
      </c>
      <c r="G161" s="198">
        <f>K161+O161+S161+W161+AA161+AE161+AI161+AM161</f>
        <v>197.97181000000003</v>
      </c>
      <c r="H161" s="39">
        <f>L161+P161+T161+X161+AB161+AF161+AJ161+AN161</f>
        <v>30085</v>
      </c>
      <c r="I161" s="198">
        <f>M161+Q161+U161+Y161+AC161+AG161+AK161+AO161</f>
        <v>49.976500000000001</v>
      </c>
      <c r="J161" s="39">
        <v>2060</v>
      </c>
      <c r="K161" s="198">
        <v>1.742</v>
      </c>
      <c r="L161" s="39">
        <v>1125</v>
      </c>
      <c r="M161" s="198">
        <v>1.091</v>
      </c>
      <c r="N161" s="39">
        <v>41190</v>
      </c>
      <c r="O161" s="198">
        <v>74.441860000000005</v>
      </c>
      <c r="P161" s="39">
        <v>7860</v>
      </c>
      <c r="Q161" s="198">
        <v>21.580599999999997</v>
      </c>
      <c r="R161" s="39">
        <v>16270</v>
      </c>
      <c r="S161" s="198">
        <v>19.812259999999998</v>
      </c>
      <c r="T161" s="39">
        <v>2120</v>
      </c>
      <c r="U161" s="198">
        <v>2.7521</v>
      </c>
      <c r="V161" s="39">
        <v>20383</v>
      </c>
      <c r="W161" s="198">
        <v>18.170999999999999</v>
      </c>
      <c r="X161" s="39">
        <v>4780</v>
      </c>
      <c r="Y161" s="198">
        <v>4.1081000000000003</v>
      </c>
      <c r="Z161" s="39">
        <v>10050</v>
      </c>
      <c r="AA161" s="198">
        <v>12.425280000000001</v>
      </c>
      <c r="AB161" s="39">
        <v>3300</v>
      </c>
      <c r="AC161" s="198">
        <v>3.5</v>
      </c>
      <c r="AD161" s="39">
        <v>18365</v>
      </c>
      <c r="AE161" s="198">
        <v>23.165110000000002</v>
      </c>
      <c r="AF161" s="39">
        <v>1100</v>
      </c>
      <c r="AG161" s="198">
        <v>2.57</v>
      </c>
      <c r="AH161" s="39">
        <v>20440</v>
      </c>
      <c r="AI161" s="198">
        <v>25.911099999999998</v>
      </c>
      <c r="AJ161" s="39">
        <v>3600</v>
      </c>
      <c r="AK161" s="198">
        <v>5.0247000000000002</v>
      </c>
      <c r="AL161" s="39">
        <v>24400</v>
      </c>
      <c r="AM161" s="198">
        <v>22.3032</v>
      </c>
      <c r="AN161" s="39">
        <v>6200</v>
      </c>
      <c r="AO161" s="198">
        <v>9.35</v>
      </c>
    </row>
    <row r="162" spans="1:41" ht="15.75" x14ac:dyDescent="0.25">
      <c r="A162" s="314"/>
      <c r="B162" s="31" t="s">
        <v>270</v>
      </c>
      <c r="C162" s="31" t="s">
        <v>272</v>
      </c>
      <c r="D162" s="41" t="s">
        <v>257</v>
      </c>
      <c r="E162" s="29" t="s">
        <v>10</v>
      </c>
      <c r="F162" s="39">
        <f>J162+N162+R162+V162+Z162+AD162+AH162+AL162</f>
        <v>3084</v>
      </c>
      <c r="G162" s="198">
        <f>K162+O162+S162+W162+AA162+AE162+AI162+AM162</f>
        <v>20.180000000000003</v>
      </c>
      <c r="H162" s="39">
        <f>L162+P162+T162+X162+AB162+AF162+AJ162+AN162</f>
        <v>1254</v>
      </c>
      <c r="I162" s="198">
        <f>M162+Q162+U162+Y162+AC162+AG162+AK162+AO162</f>
        <v>19.035</v>
      </c>
      <c r="J162" s="39">
        <v>6</v>
      </c>
      <c r="K162" s="198">
        <v>0.35099999999999998</v>
      </c>
      <c r="L162" s="39">
        <v>30</v>
      </c>
      <c r="M162" s="198">
        <v>1.5</v>
      </c>
      <c r="N162" s="39">
        <v>0</v>
      </c>
      <c r="O162" s="198">
        <v>0</v>
      </c>
      <c r="P162" s="39">
        <v>120</v>
      </c>
      <c r="Q162" s="198">
        <v>11.87</v>
      </c>
      <c r="R162" s="39">
        <v>238</v>
      </c>
      <c r="S162" s="198">
        <v>14.97</v>
      </c>
      <c r="T162" s="39">
        <v>0</v>
      </c>
      <c r="U162" s="198">
        <v>0</v>
      </c>
      <c r="V162" s="39">
        <v>0</v>
      </c>
      <c r="W162" s="198">
        <v>0</v>
      </c>
      <c r="X162" s="39">
        <v>64</v>
      </c>
      <c r="Y162" s="198">
        <v>2.6110000000000002</v>
      </c>
      <c r="Z162" s="39">
        <v>40</v>
      </c>
      <c r="AA162" s="198">
        <v>2.024</v>
      </c>
      <c r="AB162" s="39">
        <v>30</v>
      </c>
      <c r="AC162" s="198">
        <v>1.518</v>
      </c>
      <c r="AD162" s="39">
        <v>0</v>
      </c>
      <c r="AE162" s="198">
        <v>0</v>
      </c>
      <c r="AF162" s="39">
        <v>0</v>
      </c>
      <c r="AG162" s="198">
        <v>0</v>
      </c>
      <c r="AH162" s="39">
        <v>0</v>
      </c>
      <c r="AI162" s="198">
        <v>0</v>
      </c>
      <c r="AJ162" s="39">
        <v>0</v>
      </c>
      <c r="AK162" s="198">
        <v>0</v>
      </c>
      <c r="AL162" s="39">
        <v>2800</v>
      </c>
      <c r="AM162" s="198">
        <v>2.835</v>
      </c>
      <c r="AN162" s="39">
        <v>1010</v>
      </c>
      <c r="AO162" s="198">
        <v>1.536</v>
      </c>
    </row>
    <row r="163" spans="1:41" ht="15.75" x14ac:dyDescent="0.25">
      <c r="A163" s="314"/>
      <c r="B163" s="31" t="s">
        <v>270</v>
      </c>
      <c r="C163" s="31" t="s">
        <v>273</v>
      </c>
      <c r="D163" s="41" t="s">
        <v>257</v>
      </c>
      <c r="E163" s="29" t="s">
        <v>10</v>
      </c>
      <c r="F163" s="39">
        <f>J163+N163+R163+V163+Z163+AD163+AH163+AL163</f>
        <v>6111</v>
      </c>
      <c r="G163" s="198">
        <f>K163+O163+S163+W163+AA163+AE163+AI163+AM163</f>
        <v>19.952999999999999</v>
      </c>
      <c r="H163" s="39">
        <f>L163+P163+T163+X163+AB163+AF163+AJ163+AN163</f>
        <v>1016</v>
      </c>
      <c r="I163" s="198">
        <f>M163+Q163+U163+Y163+AC163+AG163+AK163+AO163</f>
        <v>43.709799999999994</v>
      </c>
      <c r="J163" s="39">
        <v>0</v>
      </c>
      <c r="K163" s="198">
        <v>0</v>
      </c>
      <c r="L163" s="39">
        <v>0</v>
      </c>
      <c r="M163" s="198">
        <v>0</v>
      </c>
      <c r="N163" s="39">
        <v>171</v>
      </c>
      <c r="O163" s="198">
        <v>11.593</v>
      </c>
      <c r="P163" s="39">
        <v>0</v>
      </c>
      <c r="Q163" s="198">
        <v>0</v>
      </c>
      <c r="R163" s="39">
        <v>5940</v>
      </c>
      <c r="S163" s="198">
        <v>8.36</v>
      </c>
      <c r="T163" s="39">
        <v>776</v>
      </c>
      <c r="U163" s="198">
        <v>24.309799999999999</v>
      </c>
      <c r="V163" s="39">
        <v>0</v>
      </c>
      <c r="W163" s="198">
        <v>0</v>
      </c>
      <c r="X163" s="39">
        <v>100</v>
      </c>
      <c r="Y163" s="198">
        <v>9</v>
      </c>
      <c r="Z163" s="39">
        <v>0</v>
      </c>
      <c r="AA163" s="198">
        <v>0</v>
      </c>
      <c r="AB163" s="39">
        <v>50</v>
      </c>
      <c r="AC163" s="198">
        <v>4</v>
      </c>
      <c r="AD163" s="39">
        <v>0</v>
      </c>
      <c r="AE163" s="198">
        <v>0</v>
      </c>
      <c r="AF163" s="39">
        <v>0</v>
      </c>
      <c r="AG163" s="198">
        <v>0</v>
      </c>
      <c r="AH163" s="39">
        <v>0</v>
      </c>
      <c r="AI163" s="198">
        <v>0</v>
      </c>
      <c r="AJ163" s="39">
        <v>50</v>
      </c>
      <c r="AK163" s="198">
        <v>0</v>
      </c>
      <c r="AL163" s="39">
        <v>0</v>
      </c>
      <c r="AM163" s="198">
        <v>0</v>
      </c>
      <c r="AN163" s="39">
        <v>40</v>
      </c>
      <c r="AO163" s="198">
        <v>6.4</v>
      </c>
    </row>
    <row r="164" spans="1:41" ht="15.75" x14ac:dyDescent="0.25">
      <c r="A164" s="314"/>
      <c r="B164" s="31" t="s">
        <v>270</v>
      </c>
      <c r="C164" s="31" t="s">
        <v>274</v>
      </c>
      <c r="D164" s="41" t="s">
        <v>257</v>
      </c>
      <c r="E164" s="29" t="s">
        <v>10</v>
      </c>
      <c r="F164" s="39">
        <f>J164+N164+R164+V164+Z164+AD164+AH164+AL164</f>
        <v>2600</v>
      </c>
      <c r="G164" s="198">
        <f>K164+O164+S164+W164+AA164+AE164+AI164+AM164</f>
        <v>157</v>
      </c>
      <c r="H164" s="39">
        <f>L164+P164+T164+X164+AB164+AF164+AJ164+AN164</f>
        <v>60</v>
      </c>
      <c r="I164" s="198">
        <f>M164+Q164+U164+Y164+AC164+AG164+AK164+AO164</f>
        <v>6.8</v>
      </c>
      <c r="J164" s="39">
        <v>1600</v>
      </c>
      <c r="K164" s="198">
        <v>2</v>
      </c>
      <c r="L164" s="39">
        <v>10</v>
      </c>
      <c r="M164" s="198">
        <v>3.8</v>
      </c>
      <c r="N164" s="39">
        <v>0</v>
      </c>
      <c r="O164" s="198">
        <v>0</v>
      </c>
      <c r="P164" s="39">
        <v>0</v>
      </c>
      <c r="Q164" s="198">
        <v>0</v>
      </c>
      <c r="R164" s="39">
        <v>1000</v>
      </c>
      <c r="S164" s="198">
        <v>155</v>
      </c>
      <c r="T164" s="39">
        <v>0</v>
      </c>
      <c r="U164" s="198">
        <v>0</v>
      </c>
      <c r="V164" s="39">
        <v>0</v>
      </c>
      <c r="W164" s="198">
        <v>0</v>
      </c>
      <c r="X164" s="39">
        <v>0</v>
      </c>
      <c r="Y164" s="198">
        <v>0</v>
      </c>
      <c r="Z164" s="39">
        <v>0</v>
      </c>
      <c r="AA164" s="198">
        <v>0</v>
      </c>
      <c r="AB164" s="39">
        <v>50</v>
      </c>
      <c r="AC164" s="198">
        <v>3</v>
      </c>
      <c r="AD164" s="39">
        <v>0</v>
      </c>
      <c r="AE164" s="198">
        <v>0</v>
      </c>
      <c r="AF164" s="39">
        <v>0</v>
      </c>
      <c r="AG164" s="198">
        <v>0</v>
      </c>
      <c r="AH164" s="39">
        <v>0</v>
      </c>
      <c r="AI164" s="198">
        <v>0</v>
      </c>
      <c r="AJ164" s="39">
        <v>0</v>
      </c>
      <c r="AK164" s="198">
        <v>0</v>
      </c>
      <c r="AL164" s="39">
        <v>0</v>
      </c>
      <c r="AM164" s="198">
        <v>0</v>
      </c>
      <c r="AN164" s="39">
        <v>0</v>
      </c>
      <c r="AO164" s="198">
        <v>0</v>
      </c>
    </row>
    <row r="165" spans="1:41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39">
        <f>J165+N165+R165+V165+Z165+AD165+AH165+AL165</f>
        <v>600</v>
      </c>
      <c r="G165" s="198">
        <f>K165+O165+S165+W165+AA165+AE165+AI165+AM165</f>
        <v>21.584</v>
      </c>
      <c r="H165" s="39">
        <f>L165+P165+T165+X165+AB165+AF165+AJ165+AN165</f>
        <v>60</v>
      </c>
      <c r="I165" s="198">
        <f>M165+Q165+U165+Y165+AC165+AG165+AK165+AO165</f>
        <v>1.36</v>
      </c>
      <c r="J165" s="39">
        <v>0</v>
      </c>
      <c r="K165" s="198">
        <v>0</v>
      </c>
      <c r="L165" s="39">
        <v>0</v>
      </c>
      <c r="M165" s="198">
        <v>0</v>
      </c>
      <c r="N165" s="39">
        <v>0</v>
      </c>
      <c r="O165" s="198">
        <v>0</v>
      </c>
      <c r="P165" s="39">
        <v>0</v>
      </c>
      <c r="Q165" s="198">
        <v>0</v>
      </c>
      <c r="R165" s="39">
        <v>480</v>
      </c>
      <c r="S165" s="198">
        <v>16.82</v>
      </c>
      <c r="T165" s="39">
        <v>40</v>
      </c>
      <c r="U165" s="198">
        <v>1.28</v>
      </c>
      <c r="V165" s="39">
        <v>0</v>
      </c>
      <c r="W165" s="198">
        <v>0</v>
      </c>
      <c r="X165" s="39">
        <v>0</v>
      </c>
      <c r="Y165" s="198">
        <v>0</v>
      </c>
      <c r="Z165" s="39">
        <v>0</v>
      </c>
      <c r="AA165" s="198">
        <v>0</v>
      </c>
      <c r="AB165" s="39">
        <v>20</v>
      </c>
      <c r="AC165" s="198">
        <v>0.08</v>
      </c>
      <c r="AD165" s="39">
        <v>0</v>
      </c>
      <c r="AE165" s="198">
        <v>0</v>
      </c>
      <c r="AF165" s="39">
        <v>0</v>
      </c>
      <c r="AG165" s="198">
        <v>0</v>
      </c>
      <c r="AH165" s="39">
        <v>0</v>
      </c>
      <c r="AI165" s="198">
        <v>0</v>
      </c>
      <c r="AJ165" s="39">
        <v>0</v>
      </c>
      <c r="AK165" s="198">
        <v>0</v>
      </c>
      <c r="AL165" s="39">
        <v>120</v>
      </c>
      <c r="AM165" s="198">
        <v>4.7640000000000002</v>
      </c>
      <c r="AN165" s="39">
        <v>0</v>
      </c>
      <c r="AO165" s="198">
        <v>0</v>
      </c>
    </row>
    <row r="166" spans="1:41" ht="15.75" x14ac:dyDescent="0.25">
      <c r="A166" s="314"/>
      <c r="B166" s="31" t="s">
        <v>278</v>
      </c>
      <c r="C166" s="41" t="s">
        <v>279</v>
      </c>
      <c r="D166" s="41" t="s">
        <v>277</v>
      </c>
      <c r="E166" s="29" t="s">
        <v>52</v>
      </c>
      <c r="F166" s="39">
        <f>J166+N166+R166+V166+Z166+AD166+AH166+AL166</f>
        <v>0</v>
      </c>
      <c r="G166" s="198">
        <f>K166+O166+S166+W166+AA166+AE166+AI166+AM166</f>
        <v>0</v>
      </c>
      <c r="H166" s="39">
        <f>L166+P166+T166+X166+AB166+AF166+AJ166+AN166</f>
        <v>150</v>
      </c>
      <c r="I166" s="198">
        <f>M166+Q166+U166+Y166+AC166+AG166+AK166+AO166</f>
        <v>3.7</v>
      </c>
      <c r="J166" s="39">
        <v>0</v>
      </c>
      <c r="K166" s="198">
        <v>0</v>
      </c>
      <c r="L166" s="39">
        <v>0</v>
      </c>
      <c r="M166" s="198">
        <v>0</v>
      </c>
      <c r="N166" s="39">
        <v>0</v>
      </c>
      <c r="O166" s="198">
        <v>0</v>
      </c>
      <c r="P166" s="39">
        <v>100</v>
      </c>
      <c r="Q166" s="198">
        <v>0.6</v>
      </c>
      <c r="R166" s="39">
        <v>0</v>
      </c>
      <c r="S166" s="198">
        <v>0</v>
      </c>
      <c r="T166" s="39">
        <v>30</v>
      </c>
      <c r="U166" s="198">
        <v>3</v>
      </c>
      <c r="V166" s="39">
        <v>0</v>
      </c>
      <c r="W166" s="198">
        <v>0</v>
      </c>
      <c r="X166" s="39">
        <v>0</v>
      </c>
      <c r="Y166" s="198">
        <v>0</v>
      </c>
      <c r="Z166" s="39">
        <v>0</v>
      </c>
      <c r="AA166" s="198">
        <v>0</v>
      </c>
      <c r="AB166" s="39">
        <v>20</v>
      </c>
      <c r="AC166" s="198">
        <v>0.1</v>
      </c>
      <c r="AD166" s="39">
        <v>0</v>
      </c>
      <c r="AE166" s="198">
        <v>0</v>
      </c>
      <c r="AF166" s="39">
        <v>0</v>
      </c>
      <c r="AG166" s="198">
        <v>0</v>
      </c>
      <c r="AH166" s="39">
        <v>0</v>
      </c>
      <c r="AI166" s="198">
        <v>0</v>
      </c>
      <c r="AJ166" s="39">
        <v>0</v>
      </c>
      <c r="AK166" s="198">
        <v>0</v>
      </c>
      <c r="AL166" s="39">
        <v>0</v>
      </c>
      <c r="AM166" s="198">
        <v>0</v>
      </c>
      <c r="AN166" s="39">
        <v>0</v>
      </c>
      <c r="AO166" s="198">
        <v>0</v>
      </c>
    </row>
    <row r="167" spans="1:41" ht="15.75" x14ac:dyDescent="0.25">
      <c r="A167" s="314"/>
      <c r="B167" s="31" t="s">
        <v>278</v>
      </c>
      <c r="C167" s="41" t="s">
        <v>280</v>
      </c>
      <c r="D167" s="41" t="s">
        <v>277</v>
      </c>
      <c r="E167" s="29" t="s">
        <v>52</v>
      </c>
      <c r="F167" s="39">
        <f>J167+N167+R167+V167+Z167+AD167+AH167+AL167</f>
        <v>5</v>
      </c>
      <c r="G167" s="198">
        <f>K167+O167+S167+W167+AA167+AE167+AI167+AM167</f>
        <v>0.55000000000000004</v>
      </c>
      <c r="H167" s="39">
        <f>L167+P167+T167+X167+AB167+AF167+AJ167+AN167</f>
        <v>20</v>
      </c>
      <c r="I167" s="198">
        <f>M167+Q167+U167+Y167+AC167+AG167+AK167+AO167</f>
        <v>0.14000000000000001</v>
      </c>
      <c r="J167" s="39">
        <v>0</v>
      </c>
      <c r="K167" s="198">
        <v>0</v>
      </c>
      <c r="L167" s="39">
        <v>0</v>
      </c>
      <c r="M167" s="198">
        <v>0</v>
      </c>
      <c r="N167" s="39">
        <v>5</v>
      </c>
      <c r="O167" s="198">
        <v>0.55000000000000004</v>
      </c>
      <c r="P167" s="39">
        <v>0</v>
      </c>
      <c r="Q167" s="198">
        <v>0</v>
      </c>
      <c r="R167" s="39">
        <v>0</v>
      </c>
      <c r="S167" s="198">
        <v>0</v>
      </c>
      <c r="T167" s="39">
        <v>0</v>
      </c>
      <c r="U167" s="198">
        <v>0</v>
      </c>
      <c r="V167" s="39">
        <v>0</v>
      </c>
      <c r="W167" s="198">
        <v>0</v>
      </c>
      <c r="X167" s="39">
        <v>0</v>
      </c>
      <c r="Y167" s="198">
        <v>0</v>
      </c>
      <c r="Z167" s="39">
        <v>0</v>
      </c>
      <c r="AA167" s="198">
        <v>0</v>
      </c>
      <c r="AB167" s="39">
        <v>20</v>
      </c>
      <c r="AC167" s="198">
        <v>0.14000000000000001</v>
      </c>
      <c r="AD167" s="39">
        <v>0</v>
      </c>
      <c r="AE167" s="198">
        <v>0</v>
      </c>
      <c r="AF167" s="39">
        <v>0</v>
      </c>
      <c r="AG167" s="198">
        <v>0</v>
      </c>
      <c r="AH167" s="39">
        <v>0</v>
      </c>
      <c r="AI167" s="198">
        <v>0</v>
      </c>
      <c r="AJ167" s="39">
        <v>0</v>
      </c>
      <c r="AK167" s="198">
        <v>0</v>
      </c>
      <c r="AL167" s="39">
        <v>0</v>
      </c>
      <c r="AM167" s="198">
        <v>0</v>
      </c>
      <c r="AN167" s="39">
        <v>0</v>
      </c>
      <c r="AO167" s="198">
        <v>0</v>
      </c>
    </row>
    <row r="168" spans="1:41" ht="15.75" x14ac:dyDescent="0.25">
      <c r="A168" s="314"/>
      <c r="B168" s="31" t="s">
        <v>278</v>
      </c>
      <c r="C168" s="41" t="s">
        <v>281</v>
      </c>
      <c r="D168" s="41" t="s">
        <v>277</v>
      </c>
      <c r="E168" s="29" t="s">
        <v>52</v>
      </c>
      <c r="F168" s="39">
        <f>J168+N168+R168+V168+Z168+AD168+AH168+AL168</f>
        <v>0</v>
      </c>
      <c r="G168" s="198">
        <f>K168+O168+S168+W168+AA168+AE168+AI168+AM168</f>
        <v>0</v>
      </c>
      <c r="H168" s="39">
        <f>L168+P168+T168+X168+AB168+AF168+AJ168+AN168</f>
        <v>150</v>
      </c>
      <c r="I168" s="198">
        <f>M168+Q168+U168+Y168+AC168+AG168+AK168+AO168</f>
        <v>3.78</v>
      </c>
      <c r="J168" s="39">
        <v>0</v>
      </c>
      <c r="K168" s="198">
        <v>0</v>
      </c>
      <c r="L168" s="39">
        <v>30</v>
      </c>
      <c r="M168" s="198">
        <v>0.3</v>
      </c>
      <c r="N168" s="39">
        <v>0</v>
      </c>
      <c r="O168" s="198">
        <v>0</v>
      </c>
      <c r="P168" s="39">
        <v>0</v>
      </c>
      <c r="Q168" s="198">
        <v>0</v>
      </c>
      <c r="R168" s="39">
        <v>0</v>
      </c>
      <c r="S168" s="198">
        <v>0</v>
      </c>
      <c r="T168" s="39">
        <v>0</v>
      </c>
      <c r="U168" s="198">
        <v>0</v>
      </c>
      <c r="V168" s="39">
        <v>0</v>
      </c>
      <c r="W168" s="198">
        <v>0</v>
      </c>
      <c r="X168" s="39">
        <v>0</v>
      </c>
      <c r="Y168" s="198">
        <v>0</v>
      </c>
      <c r="Z168" s="39">
        <v>0</v>
      </c>
      <c r="AA168" s="198">
        <v>0</v>
      </c>
      <c r="AB168" s="39">
        <v>20</v>
      </c>
      <c r="AC168" s="198">
        <v>0.18</v>
      </c>
      <c r="AD168" s="39">
        <v>0</v>
      </c>
      <c r="AE168" s="198">
        <v>0</v>
      </c>
      <c r="AF168" s="39">
        <v>0</v>
      </c>
      <c r="AG168" s="198">
        <v>0</v>
      </c>
      <c r="AH168" s="39">
        <v>0</v>
      </c>
      <c r="AI168" s="198">
        <v>0</v>
      </c>
      <c r="AJ168" s="39">
        <v>100</v>
      </c>
      <c r="AK168" s="198">
        <v>3.3</v>
      </c>
      <c r="AL168" s="39">
        <v>0</v>
      </c>
      <c r="AM168" s="198">
        <v>0</v>
      </c>
      <c r="AN168" s="39">
        <v>0</v>
      </c>
      <c r="AO168" s="198">
        <v>0</v>
      </c>
    </row>
    <row r="169" spans="1:41" ht="15.75" x14ac:dyDescent="0.25">
      <c r="A169" s="314"/>
      <c r="B169" s="31" t="s">
        <v>278</v>
      </c>
      <c r="C169" s="41" t="s">
        <v>282</v>
      </c>
      <c r="D169" s="41" t="s">
        <v>277</v>
      </c>
      <c r="E169" s="29" t="s">
        <v>52</v>
      </c>
      <c r="F169" s="39">
        <f>J169+N169+R169+V169+Z169+AD169+AH169+AL169</f>
        <v>200</v>
      </c>
      <c r="G169" s="198">
        <f>K169+O169+S169+W169+AA169+AE169+AI169+AM169</f>
        <v>6.36</v>
      </c>
      <c r="H169" s="39">
        <f>L169+P169+T169+X169+AB169+AF169+AJ169+AN169</f>
        <v>520</v>
      </c>
      <c r="I169" s="198">
        <f>M169+Q169+U169+Y169+AC169+AG169+AK169+AO169</f>
        <v>25.849999999999998</v>
      </c>
      <c r="J169" s="39">
        <v>0</v>
      </c>
      <c r="K169" s="198">
        <v>0</v>
      </c>
      <c r="L169" s="39">
        <v>0</v>
      </c>
      <c r="M169" s="198">
        <v>0</v>
      </c>
      <c r="N169" s="39">
        <v>0</v>
      </c>
      <c r="O169" s="198">
        <v>0</v>
      </c>
      <c r="P169" s="39">
        <v>0</v>
      </c>
      <c r="Q169" s="198">
        <v>0</v>
      </c>
      <c r="R169" s="39">
        <v>0</v>
      </c>
      <c r="S169" s="198">
        <v>0</v>
      </c>
      <c r="T169" s="39">
        <v>0</v>
      </c>
      <c r="U169" s="198">
        <v>0</v>
      </c>
      <c r="V169" s="39">
        <v>200</v>
      </c>
      <c r="W169" s="198">
        <v>6.36</v>
      </c>
      <c r="X169" s="39">
        <v>0</v>
      </c>
      <c r="Y169" s="198">
        <v>0</v>
      </c>
      <c r="Z169" s="39">
        <v>0</v>
      </c>
      <c r="AA169" s="198">
        <v>0</v>
      </c>
      <c r="AB169" s="39">
        <v>20</v>
      </c>
      <c r="AC169" s="198">
        <v>0.2</v>
      </c>
      <c r="AD169" s="39">
        <v>0</v>
      </c>
      <c r="AE169" s="198">
        <v>0</v>
      </c>
      <c r="AF169" s="39">
        <v>0</v>
      </c>
      <c r="AG169" s="198">
        <v>0</v>
      </c>
      <c r="AH169" s="39">
        <v>0</v>
      </c>
      <c r="AI169" s="198">
        <v>0</v>
      </c>
      <c r="AJ169" s="39">
        <v>0</v>
      </c>
      <c r="AK169" s="198">
        <v>0</v>
      </c>
      <c r="AL169" s="39">
        <v>0</v>
      </c>
      <c r="AM169" s="198">
        <v>0</v>
      </c>
      <c r="AN169" s="39">
        <v>500</v>
      </c>
      <c r="AO169" s="198">
        <v>25.65</v>
      </c>
    </row>
    <row r="170" spans="1:41" ht="15.75" x14ac:dyDescent="0.25">
      <c r="A170" s="314"/>
      <c r="B170" s="31" t="s">
        <v>278</v>
      </c>
      <c r="C170" s="41" t="s">
        <v>283</v>
      </c>
      <c r="D170" s="41" t="s">
        <v>277</v>
      </c>
      <c r="E170" s="29" t="s">
        <v>10</v>
      </c>
      <c r="F170" s="39">
        <f>J170+N170+R170+V170+Z170+AD170+AH170+AL170</f>
        <v>0</v>
      </c>
      <c r="G170" s="198">
        <f>K170+O170+S170+W170+AA170+AE170+AI170+AM170</f>
        <v>0</v>
      </c>
      <c r="H170" s="39">
        <f>L170+P170+T170+X170+AB170+AF170+AJ170+AN170</f>
        <v>20</v>
      </c>
      <c r="I170" s="198">
        <f>M170+Q170+U170+Y170+AC170+AG170+AK170+AO170</f>
        <v>0.24</v>
      </c>
      <c r="J170" s="39">
        <v>0</v>
      </c>
      <c r="K170" s="198">
        <v>0</v>
      </c>
      <c r="L170" s="39">
        <v>0</v>
      </c>
      <c r="M170" s="198">
        <v>0</v>
      </c>
      <c r="N170" s="39">
        <v>0</v>
      </c>
      <c r="O170" s="198">
        <v>0</v>
      </c>
      <c r="P170" s="39">
        <v>0</v>
      </c>
      <c r="Q170" s="198">
        <v>0</v>
      </c>
      <c r="R170" s="39">
        <v>0</v>
      </c>
      <c r="S170" s="198">
        <v>0</v>
      </c>
      <c r="T170" s="39">
        <v>0</v>
      </c>
      <c r="U170" s="198">
        <v>0</v>
      </c>
      <c r="V170" s="39">
        <v>0</v>
      </c>
      <c r="W170" s="198">
        <v>0</v>
      </c>
      <c r="X170" s="39">
        <v>0</v>
      </c>
      <c r="Y170" s="198">
        <v>0</v>
      </c>
      <c r="Z170" s="39">
        <v>0</v>
      </c>
      <c r="AA170" s="198">
        <v>0</v>
      </c>
      <c r="AB170" s="39">
        <v>20</v>
      </c>
      <c r="AC170" s="198">
        <v>0.24</v>
      </c>
      <c r="AD170" s="39">
        <v>0</v>
      </c>
      <c r="AE170" s="198">
        <v>0</v>
      </c>
      <c r="AF170" s="39">
        <v>0</v>
      </c>
      <c r="AG170" s="198">
        <v>0</v>
      </c>
      <c r="AH170" s="39">
        <v>0</v>
      </c>
      <c r="AI170" s="198">
        <v>0</v>
      </c>
      <c r="AJ170" s="39">
        <v>0</v>
      </c>
      <c r="AK170" s="198">
        <v>0</v>
      </c>
      <c r="AL170" s="39">
        <v>0</v>
      </c>
      <c r="AM170" s="198">
        <v>0</v>
      </c>
      <c r="AN170" s="39">
        <v>0</v>
      </c>
      <c r="AO170" s="198">
        <v>0</v>
      </c>
    </row>
    <row r="171" spans="1:41" ht="15.75" x14ac:dyDescent="0.25">
      <c r="A171" s="314"/>
      <c r="B171" s="31" t="s">
        <v>278</v>
      </c>
      <c r="C171" s="41" t="s">
        <v>284</v>
      </c>
      <c r="D171" s="41" t="s">
        <v>277</v>
      </c>
      <c r="E171" s="33" t="s">
        <v>18</v>
      </c>
      <c r="F171" s="39">
        <f>J171+N171+R171+V171+Z171+AD171+AH171+AL171</f>
        <v>0</v>
      </c>
      <c r="G171" s="198">
        <f>K171+O171+S171+W171+AA171+AE171+AI171+AM171</f>
        <v>0</v>
      </c>
      <c r="H171" s="39">
        <f>L171+P171+T171+X171+AB171+AF171+AJ171+AN171</f>
        <v>70</v>
      </c>
      <c r="I171" s="198">
        <f>M171+Q171+U171+Y171+AC171+AG171+AK171+AO171</f>
        <v>2.7</v>
      </c>
      <c r="J171" s="39">
        <v>0</v>
      </c>
      <c r="K171" s="198">
        <v>0</v>
      </c>
      <c r="L171" s="39">
        <v>0</v>
      </c>
      <c r="M171" s="198">
        <v>0</v>
      </c>
      <c r="N171" s="39">
        <v>0</v>
      </c>
      <c r="O171" s="198">
        <v>0</v>
      </c>
      <c r="P171" s="39">
        <v>0</v>
      </c>
      <c r="Q171" s="198">
        <v>0</v>
      </c>
      <c r="R171" s="39">
        <v>0</v>
      </c>
      <c r="S171" s="198">
        <v>0</v>
      </c>
      <c r="T171" s="39">
        <v>40</v>
      </c>
      <c r="U171" s="198">
        <v>1.2</v>
      </c>
      <c r="V171" s="39">
        <v>0</v>
      </c>
      <c r="W171" s="198">
        <v>0</v>
      </c>
      <c r="X171" s="39">
        <v>0</v>
      </c>
      <c r="Y171" s="198">
        <v>0</v>
      </c>
      <c r="Z171" s="39">
        <v>0</v>
      </c>
      <c r="AA171" s="198">
        <v>0</v>
      </c>
      <c r="AB171" s="39">
        <v>30</v>
      </c>
      <c r="AC171" s="198">
        <v>1.5</v>
      </c>
      <c r="AD171" s="39">
        <v>0</v>
      </c>
      <c r="AE171" s="198">
        <v>0</v>
      </c>
      <c r="AF171" s="39">
        <v>0</v>
      </c>
      <c r="AG171" s="198">
        <v>0</v>
      </c>
      <c r="AH171" s="39">
        <v>0</v>
      </c>
      <c r="AI171" s="198">
        <v>0</v>
      </c>
      <c r="AJ171" s="39">
        <v>0</v>
      </c>
      <c r="AK171" s="198">
        <v>0</v>
      </c>
      <c r="AL171" s="39">
        <v>0</v>
      </c>
      <c r="AM171" s="198">
        <v>0</v>
      </c>
      <c r="AN171" s="39">
        <v>0</v>
      </c>
      <c r="AO171" s="198">
        <v>0</v>
      </c>
    </row>
    <row r="172" spans="1:41" ht="15.75" x14ac:dyDescent="0.25">
      <c r="A172" s="314"/>
      <c r="B172" s="31" t="s">
        <v>278</v>
      </c>
      <c r="C172" s="41" t="s">
        <v>285</v>
      </c>
      <c r="D172" s="41" t="s">
        <v>277</v>
      </c>
      <c r="E172" s="33" t="s">
        <v>18</v>
      </c>
      <c r="F172" s="39">
        <f>J172+N172+R172+V172+Z172+AD172+AH172+AL172</f>
        <v>0</v>
      </c>
      <c r="G172" s="198">
        <f>K172+O172+S172+W172+AA172+AE172+AI172+AM172</f>
        <v>0</v>
      </c>
      <c r="H172" s="39">
        <f>L172+P172+T172+X172+AB172+AF172+AJ172+AN172</f>
        <v>30</v>
      </c>
      <c r="I172" s="198">
        <f>M172+Q172+U172+Y172+AC172+AG172+AK172+AO172</f>
        <v>1.56</v>
      </c>
      <c r="J172" s="39">
        <v>0</v>
      </c>
      <c r="K172" s="198">
        <v>0</v>
      </c>
      <c r="L172" s="39">
        <v>0</v>
      </c>
      <c r="M172" s="198">
        <v>0</v>
      </c>
      <c r="N172" s="39">
        <v>0</v>
      </c>
      <c r="O172" s="198">
        <v>0</v>
      </c>
      <c r="P172" s="39">
        <v>0</v>
      </c>
      <c r="Q172" s="198">
        <v>0</v>
      </c>
      <c r="R172" s="39">
        <v>0</v>
      </c>
      <c r="S172" s="198">
        <v>0</v>
      </c>
      <c r="T172" s="39">
        <v>0</v>
      </c>
      <c r="U172" s="198">
        <v>0</v>
      </c>
      <c r="V172" s="39">
        <v>0</v>
      </c>
      <c r="W172" s="198">
        <v>0</v>
      </c>
      <c r="X172" s="39">
        <v>0</v>
      </c>
      <c r="Y172" s="198">
        <v>0</v>
      </c>
      <c r="Z172" s="39">
        <v>0</v>
      </c>
      <c r="AA172" s="198">
        <v>0</v>
      </c>
      <c r="AB172" s="39">
        <v>30</v>
      </c>
      <c r="AC172" s="198">
        <v>1.56</v>
      </c>
      <c r="AD172" s="39">
        <v>0</v>
      </c>
      <c r="AE172" s="198">
        <v>0</v>
      </c>
      <c r="AF172" s="39">
        <v>0</v>
      </c>
      <c r="AG172" s="198">
        <v>0</v>
      </c>
      <c r="AH172" s="39">
        <v>0</v>
      </c>
      <c r="AI172" s="198">
        <v>0</v>
      </c>
      <c r="AJ172" s="39">
        <v>0</v>
      </c>
      <c r="AK172" s="198">
        <v>0</v>
      </c>
      <c r="AL172" s="39">
        <v>0</v>
      </c>
      <c r="AM172" s="198">
        <v>0</v>
      </c>
      <c r="AN172" s="39">
        <v>0</v>
      </c>
      <c r="AO172" s="198">
        <v>0</v>
      </c>
    </row>
    <row r="173" spans="1:41" ht="15.75" x14ac:dyDescent="0.25">
      <c r="A173" s="314"/>
      <c r="B173" s="31" t="s">
        <v>278</v>
      </c>
      <c r="C173" s="41" t="s">
        <v>286</v>
      </c>
      <c r="D173" s="41" t="s">
        <v>277</v>
      </c>
      <c r="E173" s="29" t="s">
        <v>10</v>
      </c>
      <c r="F173" s="39">
        <f>J173+N173+R173+V173+Z173+AD173+AH173+AL173</f>
        <v>19</v>
      </c>
      <c r="G173" s="198">
        <f>K173+O173+S173+W173+AA173+AE173+AI173+AM173</f>
        <v>3.9710000000000001</v>
      </c>
      <c r="H173" s="39">
        <f>L173+P173+T173+X173+AB173+AF173+AJ173+AN173</f>
        <v>430</v>
      </c>
      <c r="I173" s="198">
        <f>M173+Q173+U173+Y173+AC173+AG173+AK173+AO173</f>
        <v>30.324999999999996</v>
      </c>
      <c r="J173" s="39">
        <v>0</v>
      </c>
      <c r="K173" s="198">
        <v>0</v>
      </c>
      <c r="L173" s="39">
        <v>0</v>
      </c>
      <c r="M173" s="198">
        <v>0</v>
      </c>
      <c r="N173" s="39">
        <v>19</v>
      </c>
      <c r="O173" s="198">
        <v>3.9710000000000001</v>
      </c>
      <c r="P173" s="39">
        <v>50</v>
      </c>
      <c r="Q173" s="198">
        <v>26.4</v>
      </c>
      <c r="R173" s="39">
        <v>0</v>
      </c>
      <c r="S173" s="198">
        <v>0</v>
      </c>
      <c r="T173" s="39">
        <v>350</v>
      </c>
      <c r="U173" s="198">
        <v>2.2749999999999999</v>
      </c>
      <c r="V173" s="39">
        <v>0</v>
      </c>
      <c r="W173" s="198">
        <v>0</v>
      </c>
      <c r="X173" s="39">
        <v>0</v>
      </c>
      <c r="Y173" s="198">
        <v>0</v>
      </c>
      <c r="Z173" s="39">
        <v>0</v>
      </c>
      <c r="AA173" s="198">
        <v>0</v>
      </c>
      <c r="AB173" s="39">
        <v>30</v>
      </c>
      <c r="AC173" s="198">
        <v>1.65</v>
      </c>
      <c r="AD173" s="39">
        <v>0</v>
      </c>
      <c r="AE173" s="198">
        <v>0</v>
      </c>
      <c r="AF173" s="39">
        <v>0</v>
      </c>
      <c r="AG173" s="198">
        <v>0</v>
      </c>
      <c r="AH173" s="39">
        <v>0</v>
      </c>
      <c r="AI173" s="198">
        <v>0</v>
      </c>
      <c r="AJ173" s="39">
        <v>0</v>
      </c>
      <c r="AK173" s="198">
        <v>0</v>
      </c>
      <c r="AL173" s="39">
        <v>0</v>
      </c>
      <c r="AM173" s="198">
        <v>0</v>
      </c>
      <c r="AN173" s="39">
        <v>0</v>
      </c>
      <c r="AO173" s="198">
        <v>0</v>
      </c>
    </row>
    <row r="174" spans="1:41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39">
        <f>J174+N174+R174+V174+Z174+AD174+AH174+AL174</f>
        <v>56891</v>
      </c>
      <c r="G174" s="198">
        <f>K174+O174+S174+W174+AA174+AE174+AI174+AM174</f>
        <v>386.24311000000006</v>
      </c>
      <c r="H174" s="39">
        <f>L174+P174+T174+X174+AB174+AF174+AJ174+AN174</f>
        <v>14563</v>
      </c>
      <c r="I174" s="198">
        <f>M174+Q174+U174+Y174+AC174+AG174+AK174+AO174</f>
        <v>325.19119999999998</v>
      </c>
      <c r="J174" s="39">
        <v>670</v>
      </c>
      <c r="K174" s="198">
        <v>4.266</v>
      </c>
      <c r="L174" s="39">
        <v>782</v>
      </c>
      <c r="M174" s="198">
        <v>3.09</v>
      </c>
      <c r="N174" s="39">
        <v>15410</v>
      </c>
      <c r="O174" s="198">
        <v>98.711529999999996</v>
      </c>
      <c r="P174" s="39">
        <v>626</v>
      </c>
      <c r="Q174" s="198">
        <v>3.5304000000000002</v>
      </c>
      <c r="R174" s="39">
        <v>10644</v>
      </c>
      <c r="S174" s="198">
        <v>67.322000000000003</v>
      </c>
      <c r="T174" s="39">
        <v>1740</v>
      </c>
      <c r="U174" s="198">
        <v>12.292999999999999</v>
      </c>
      <c r="V174" s="39">
        <v>7710</v>
      </c>
      <c r="W174" s="198">
        <v>49.673000000000002</v>
      </c>
      <c r="X174" s="39">
        <v>1370</v>
      </c>
      <c r="Y174" s="198">
        <v>8.7714999999999996</v>
      </c>
      <c r="Z174" s="39">
        <v>1275</v>
      </c>
      <c r="AA174" s="198">
        <v>8.1850199999999997</v>
      </c>
      <c r="AB174" s="39">
        <v>800</v>
      </c>
      <c r="AC174" s="198">
        <v>5.4820000000000002</v>
      </c>
      <c r="AD174" s="39">
        <v>443</v>
      </c>
      <c r="AE174" s="198">
        <v>16.545639999999999</v>
      </c>
      <c r="AF174" s="39">
        <v>1080</v>
      </c>
      <c r="AG174" s="198">
        <v>7.23</v>
      </c>
      <c r="AH174" s="39">
        <v>3360</v>
      </c>
      <c r="AI174" s="198">
        <v>19.713000000000001</v>
      </c>
      <c r="AJ174" s="39">
        <v>840</v>
      </c>
      <c r="AK174" s="198">
        <v>4.6181399999999995</v>
      </c>
      <c r="AL174" s="39">
        <v>17379</v>
      </c>
      <c r="AM174" s="198">
        <v>121.82692000000002</v>
      </c>
      <c r="AN174" s="39">
        <v>7325</v>
      </c>
      <c r="AO174" s="198">
        <v>280.17615999999998</v>
      </c>
    </row>
    <row r="175" spans="1:41" ht="15.75" x14ac:dyDescent="0.25">
      <c r="A175" s="314"/>
      <c r="B175" s="31" t="s">
        <v>287</v>
      </c>
      <c r="C175" s="41" t="s">
        <v>289</v>
      </c>
      <c r="D175" s="41" t="s">
        <v>277</v>
      </c>
      <c r="E175" s="29" t="s">
        <v>52</v>
      </c>
      <c r="F175" s="39">
        <f>J175+N175+R175+V175+Z175+AD175+AH175+AL175</f>
        <v>11722</v>
      </c>
      <c r="G175" s="198">
        <f>K175+O175+S175+W175+AA175+AE175+AI175+AM175</f>
        <v>82.578730000000007</v>
      </c>
      <c r="H175" s="39">
        <f>L175+P175+T175+X175+AB175+AF175+AJ175+AN175</f>
        <v>7713</v>
      </c>
      <c r="I175" s="198">
        <f>M175+Q175+U175+Y175+AC175+AG175+AK175+AO175</f>
        <v>53.592239999999997</v>
      </c>
      <c r="J175" s="39">
        <v>2030</v>
      </c>
      <c r="K175" s="198">
        <v>12.212999999999999</v>
      </c>
      <c r="L175" s="39">
        <v>3100</v>
      </c>
      <c r="M175" s="198">
        <v>19.262</v>
      </c>
      <c r="N175" s="39">
        <v>2370</v>
      </c>
      <c r="O175" s="198">
        <v>13.923</v>
      </c>
      <c r="P175" s="39">
        <v>510</v>
      </c>
      <c r="Q175" s="198">
        <v>2.9489999999999998</v>
      </c>
      <c r="R175" s="39">
        <v>560</v>
      </c>
      <c r="S175" s="198">
        <v>3.7240000000000002</v>
      </c>
      <c r="T175" s="39">
        <v>50</v>
      </c>
      <c r="U175" s="198">
        <v>0.33250000000000002</v>
      </c>
      <c r="V175" s="39">
        <v>240</v>
      </c>
      <c r="W175" s="198">
        <v>13.2</v>
      </c>
      <c r="X175" s="39">
        <v>100</v>
      </c>
      <c r="Y175" s="198">
        <v>6</v>
      </c>
      <c r="Z175" s="39">
        <v>60</v>
      </c>
      <c r="AA175" s="198">
        <v>0.37019999999999997</v>
      </c>
      <c r="AB175" s="39">
        <v>300</v>
      </c>
      <c r="AC175" s="198">
        <v>1.65</v>
      </c>
      <c r="AD175" s="39">
        <v>0</v>
      </c>
      <c r="AE175" s="198">
        <v>0</v>
      </c>
      <c r="AF175" s="39">
        <v>0</v>
      </c>
      <c r="AG175" s="198">
        <v>0</v>
      </c>
      <c r="AH175" s="39">
        <v>2862</v>
      </c>
      <c r="AI175" s="198">
        <v>18.1478</v>
      </c>
      <c r="AJ175" s="39">
        <v>1720</v>
      </c>
      <c r="AK175" s="198">
        <v>12.984</v>
      </c>
      <c r="AL175" s="39">
        <v>3600</v>
      </c>
      <c r="AM175" s="198">
        <v>21.000730000000001</v>
      </c>
      <c r="AN175" s="39">
        <v>1933</v>
      </c>
      <c r="AO175" s="198">
        <v>10.41474</v>
      </c>
    </row>
    <row r="176" spans="1:41" ht="15.75" x14ac:dyDescent="0.25">
      <c r="A176" s="314"/>
      <c r="B176" s="31" t="s">
        <v>287</v>
      </c>
      <c r="C176" s="41" t="s">
        <v>124</v>
      </c>
      <c r="D176" s="41" t="s">
        <v>277</v>
      </c>
      <c r="E176" s="33" t="s">
        <v>18</v>
      </c>
      <c r="F176" s="39">
        <f>J176+N176+R176+V176+Z176+AD176+AH176+AL176</f>
        <v>2298</v>
      </c>
      <c r="G176" s="198">
        <f>K176+O176+S176+W176+AA176+AE176+AI176+AM176</f>
        <v>2.2975599999999998</v>
      </c>
      <c r="H176" s="39">
        <f>L176+P176+T176+X176+AB176+AF176+AJ176+AN176</f>
        <v>120</v>
      </c>
      <c r="I176" s="198">
        <f>M176+Q176+U176+Y176+AC176+AG176+AK176+AO176</f>
        <v>0.20900000000000002</v>
      </c>
      <c r="J176" s="39">
        <v>0</v>
      </c>
      <c r="K176" s="198">
        <v>0</v>
      </c>
      <c r="L176" s="39">
        <v>0</v>
      </c>
      <c r="M176" s="198">
        <v>0</v>
      </c>
      <c r="N176" s="39">
        <v>2100</v>
      </c>
      <c r="O176" s="198">
        <v>2.056</v>
      </c>
      <c r="P176" s="39">
        <v>0</v>
      </c>
      <c r="Q176" s="198">
        <v>0</v>
      </c>
      <c r="R176" s="39">
        <v>0</v>
      </c>
      <c r="S176" s="198">
        <v>0</v>
      </c>
      <c r="T176" s="39">
        <v>0</v>
      </c>
      <c r="U176" s="198">
        <v>0</v>
      </c>
      <c r="V176" s="39">
        <v>0</v>
      </c>
      <c r="W176" s="198">
        <v>0</v>
      </c>
      <c r="X176" s="39">
        <v>0</v>
      </c>
      <c r="Y176" s="198">
        <v>0</v>
      </c>
      <c r="Z176" s="39">
        <v>0</v>
      </c>
      <c r="AA176" s="198">
        <v>0</v>
      </c>
      <c r="AB176" s="39">
        <v>70</v>
      </c>
      <c r="AC176" s="198">
        <v>0.124</v>
      </c>
      <c r="AD176" s="39">
        <v>0</v>
      </c>
      <c r="AE176" s="198">
        <v>0</v>
      </c>
      <c r="AF176" s="39">
        <v>0</v>
      </c>
      <c r="AG176" s="198">
        <v>0</v>
      </c>
      <c r="AH176" s="39">
        <v>198</v>
      </c>
      <c r="AI176" s="198">
        <v>0.24156</v>
      </c>
      <c r="AJ176" s="39">
        <v>50</v>
      </c>
      <c r="AK176" s="198">
        <v>8.5000000000000006E-2</v>
      </c>
      <c r="AL176" s="39">
        <v>0</v>
      </c>
      <c r="AM176" s="198">
        <v>0</v>
      </c>
      <c r="AN176" s="39">
        <v>0</v>
      </c>
      <c r="AO176" s="198">
        <v>0</v>
      </c>
    </row>
    <row r="177" spans="1:41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39">
        <f>J177+N177+R177+V177+Z177+AD177+AH177+AL177</f>
        <v>0</v>
      </c>
      <c r="G177" s="198">
        <f>K177+O177+S177+W177+AA177+AE177+AI177+AM177</f>
        <v>0</v>
      </c>
      <c r="H177" s="39">
        <f>L177+P177+T177+X177+AB177+AF177+AJ177+AN177</f>
        <v>50</v>
      </c>
      <c r="I177" s="198">
        <f>M177+Q177+U177+Y177+AC177+AG177+AK177+AO177</f>
        <v>0.1</v>
      </c>
      <c r="J177" s="39">
        <v>0</v>
      </c>
      <c r="K177" s="198">
        <v>0</v>
      </c>
      <c r="L177" s="39">
        <v>0</v>
      </c>
      <c r="M177" s="198">
        <v>0</v>
      </c>
      <c r="N177" s="39">
        <v>0</v>
      </c>
      <c r="O177" s="198">
        <v>0</v>
      </c>
      <c r="P177" s="39">
        <v>0</v>
      </c>
      <c r="Q177" s="198">
        <v>0</v>
      </c>
      <c r="R177" s="39">
        <v>0</v>
      </c>
      <c r="S177" s="198">
        <v>0</v>
      </c>
      <c r="T177" s="39">
        <v>0</v>
      </c>
      <c r="U177" s="198">
        <v>0</v>
      </c>
      <c r="V177" s="39">
        <v>0</v>
      </c>
      <c r="W177" s="198">
        <v>0</v>
      </c>
      <c r="X177" s="39">
        <v>0</v>
      </c>
      <c r="Y177" s="198">
        <v>0</v>
      </c>
      <c r="Z177" s="39">
        <v>0</v>
      </c>
      <c r="AA177" s="198">
        <v>0</v>
      </c>
      <c r="AB177" s="39">
        <v>50</v>
      </c>
      <c r="AC177" s="198">
        <v>0.1</v>
      </c>
      <c r="AD177" s="39">
        <v>0</v>
      </c>
      <c r="AE177" s="198">
        <v>0</v>
      </c>
      <c r="AF177" s="39">
        <v>0</v>
      </c>
      <c r="AG177" s="198">
        <v>0</v>
      </c>
      <c r="AH177" s="39">
        <v>0</v>
      </c>
      <c r="AI177" s="198">
        <v>0</v>
      </c>
      <c r="AJ177" s="39">
        <v>0</v>
      </c>
      <c r="AK177" s="198">
        <v>0</v>
      </c>
      <c r="AL177" s="39">
        <v>0</v>
      </c>
      <c r="AM177" s="198">
        <v>0</v>
      </c>
      <c r="AN177" s="39">
        <v>0</v>
      </c>
      <c r="AO177" s="198">
        <v>0</v>
      </c>
    </row>
    <row r="178" spans="1:41" ht="15.75" x14ac:dyDescent="0.25">
      <c r="A178" s="314"/>
      <c r="B178" s="31" t="s">
        <v>292</v>
      </c>
      <c r="C178" s="41" t="s">
        <v>293</v>
      </c>
      <c r="D178" s="41" t="s">
        <v>277</v>
      </c>
      <c r="E178" s="29" t="s">
        <v>10</v>
      </c>
      <c r="F178" s="39">
        <f>J178+N178+R178+V178+Z178+AD178+AH178+AL178</f>
        <v>0</v>
      </c>
      <c r="G178" s="198">
        <f>K178+O178+S178+W178+AA178+AE178+AI178+AM178</f>
        <v>0</v>
      </c>
      <c r="H178" s="39">
        <f>L178+P178+T178+X178+AB178+AF178+AJ178+AN178</f>
        <v>30</v>
      </c>
      <c r="I178" s="198">
        <f>M178+Q178+U178+Y178+AC178+AG178+AK178+AO178</f>
        <v>1.5</v>
      </c>
      <c r="J178" s="39">
        <v>0</v>
      </c>
      <c r="K178" s="198">
        <v>0</v>
      </c>
      <c r="L178" s="39">
        <v>0</v>
      </c>
      <c r="M178" s="198">
        <v>0</v>
      </c>
      <c r="N178" s="39">
        <v>0</v>
      </c>
      <c r="O178" s="198">
        <v>0</v>
      </c>
      <c r="P178" s="39">
        <v>0</v>
      </c>
      <c r="Q178" s="198">
        <v>0</v>
      </c>
      <c r="R178" s="39">
        <v>0</v>
      </c>
      <c r="S178" s="198">
        <v>0</v>
      </c>
      <c r="T178" s="39">
        <v>0</v>
      </c>
      <c r="U178" s="198">
        <v>0</v>
      </c>
      <c r="V178" s="39">
        <v>0</v>
      </c>
      <c r="W178" s="198">
        <v>0</v>
      </c>
      <c r="X178" s="39">
        <v>0</v>
      </c>
      <c r="Y178" s="198">
        <v>0</v>
      </c>
      <c r="Z178" s="39">
        <v>0</v>
      </c>
      <c r="AA178" s="198">
        <v>0</v>
      </c>
      <c r="AB178" s="39">
        <v>30</v>
      </c>
      <c r="AC178" s="198">
        <v>1.5</v>
      </c>
      <c r="AD178" s="39">
        <v>0</v>
      </c>
      <c r="AE178" s="198">
        <v>0</v>
      </c>
      <c r="AF178" s="39">
        <v>0</v>
      </c>
      <c r="AG178" s="198">
        <v>0</v>
      </c>
      <c r="AH178" s="39">
        <v>0</v>
      </c>
      <c r="AI178" s="198">
        <v>0</v>
      </c>
      <c r="AJ178" s="39">
        <v>0</v>
      </c>
      <c r="AK178" s="198">
        <v>0</v>
      </c>
      <c r="AL178" s="39">
        <v>0</v>
      </c>
      <c r="AM178" s="198">
        <v>0</v>
      </c>
      <c r="AN178" s="39">
        <v>0</v>
      </c>
      <c r="AO178" s="198">
        <v>0</v>
      </c>
    </row>
    <row r="179" spans="1:41" ht="15.75" x14ac:dyDescent="0.25">
      <c r="A179" s="314"/>
      <c r="B179" s="31" t="s">
        <v>290</v>
      </c>
      <c r="C179" s="41" t="s">
        <v>294</v>
      </c>
      <c r="D179" s="41" t="s">
        <v>277</v>
      </c>
      <c r="E179" s="29" t="s">
        <v>10</v>
      </c>
      <c r="F179" s="39">
        <f>J179+N179+R179+V179+Z179+AD179+AH179+AL179</f>
        <v>0</v>
      </c>
      <c r="G179" s="198">
        <f>K179+O179+S179+W179+AA179+AE179+AI179+AM179</f>
        <v>0</v>
      </c>
      <c r="H179" s="39">
        <f>L179+P179+T179+X179+AB179+AF179+AJ179+AN179</f>
        <v>20</v>
      </c>
      <c r="I179" s="198">
        <f>M179+Q179+U179+Y179+AC179+AG179+AK179+AO179</f>
        <v>2.4</v>
      </c>
      <c r="J179" s="39">
        <v>0</v>
      </c>
      <c r="K179" s="198">
        <v>0</v>
      </c>
      <c r="L179" s="39">
        <v>0</v>
      </c>
      <c r="M179" s="198">
        <v>0</v>
      </c>
      <c r="N179" s="39">
        <v>0</v>
      </c>
      <c r="O179" s="198">
        <v>0</v>
      </c>
      <c r="P179" s="39">
        <v>0</v>
      </c>
      <c r="Q179" s="198">
        <v>0</v>
      </c>
      <c r="R179" s="39">
        <v>0</v>
      </c>
      <c r="S179" s="198">
        <v>0</v>
      </c>
      <c r="T179" s="39">
        <v>0</v>
      </c>
      <c r="U179" s="198">
        <v>0</v>
      </c>
      <c r="V179" s="39">
        <v>0</v>
      </c>
      <c r="W179" s="198">
        <v>0</v>
      </c>
      <c r="X179" s="39">
        <v>0</v>
      </c>
      <c r="Y179" s="198">
        <v>0</v>
      </c>
      <c r="Z179" s="39">
        <v>0</v>
      </c>
      <c r="AA179" s="198">
        <v>0</v>
      </c>
      <c r="AB179" s="39">
        <v>20</v>
      </c>
      <c r="AC179" s="198">
        <v>2.4</v>
      </c>
      <c r="AD179" s="39">
        <v>0</v>
      </c>
      <c r="AE179" s="198">
        <v>0</v>
      </c>
      <c r="AF179" s="39">
        <v>0</v>
      </c>
      <c r="AG179" s="198">
        <v>0</v>
      </c>
      <c r="AH179" s="39">
        <v>0</v>
      </c>
      <c r="AI179" s="198">
        <v>0</v>
      </c>
      <c r="AJ179" s="39">
        <v>0</v>
      </c>
      <c r="AK179" s="198">
        <v>0</v>
      </c>
      <c r="AL179" s="39">
        <v>0</v>
      </c>
      <c r="AM179" s="198">
        <v>0</v>
      </c>
      <c r="AN179" s="39">
        <v>0</v>
      </c>
      <c r="AO179" s="198">
        <v>0</v>
      </c>
    </row>
    <row r="180" spans="1:41" ht="15.75" x14ac:dyDescent="0.25">
      <c r="A180" s="314"/>
      <c r="B180" s="31" t="s">
        <v>292</v>
      </c>
      <c r="C180" s="41" t="s">
        <v>295</v>
      </c>
      <c r="D180" s="41" t="s">
        <v>277</v>
      </c>
      <c r="E180" s="29" t="s">
        <v>10</v>
      </c>
      <c r="F180" s="39">
        <f>J180+N180+R180+V180+Z180+AD180+AH180+AL180</f>
        <v>0</v>
      </c>
      <c r="G180" s="198">
        <f>K180+O180+S180+W180+AA180+AE180+AI180+AM180</f>
        <v>0</v>
      </c>
      <c r="H180" s="39">
        <f>L180+P180+T180+X180+AB180+AF180+AJ180+AN180</f>
        <v>20</v>
      </c>
      <c r="I180" s="198">
        <f>M180+Q180+U180+Y180+AC180+AG180+AK180+AO180</f>
        <v>3</v>
      </c>
      <c r="J180" s="39">
        <v>0</v>
      </c>
      <c r="K180" s="198">
        <v>0</v>
      </c>
      <c r="L180" s="39">
        <v>0</v>
      </c>
      <c r="M180" s="198">
        <v>0</v>
      </c>
      <c r="N180" s="39">
        <v>0</v>
      </c>
      <c r="O180" s="198">
        <v>0</v>
      </c>
      <c r="P180" s="39">
        <v>0</v>
      </c>
      <c r="Q180" s="198">
        <v>0</v>
      </c>
      <c r="R180" s="39">
        <v>0</v>
      </c>
      <c r="S180" s="198">
        <v>0</v>
      </c>
      <c r="T180" s="39">
        <v>0</v>
      </c>
      <c r="U180" s="198">
        <v>0</v>
      </c>
      <c r="V180" s="39">
        <v>0</v>
      </c>
      <c r="W180" s="198">
        <v>0</v>
      </c>
      <c r="X180" s="39">
        <v>0</v>
      </c>
      <c r="Y180" s="198">
        <v>0</v>
      </c>
      <c r="Z180" s="39">
        <v>0</v>
      </c>
      <c r="AA180" s="198">
        <v>0</v>
      </c>
      <c r="AB180" s="39">
        <v>20</v>
      </c>
      <c r="AC180" s="198">
        <v>3</v>
      </c>
      <c r="AD180" s="39">
        <v>0</v>
      </c>
      <c r="AE180" s="198">
        <v>0</v>
      </c>
      <c r="AF180" s="39">
        <v>0</v>
      </c>
      <c r="AG180" s="198">
        <v>0</v>
      </c>
      <c r="AH180" s="39">
        <v>0</v>
      </c>
      <c r="AI180" s="198">
        <v>0</v>
      </c>
      <c r="AJ180" s="39">
        <v>0</v>
      </c>
      <c r="AK180" s="198">
        <v>0</v>
      </c>
      <c r="AL180" s="39">
        <v>0</v>
      </c>
      <c r="AM180" s="198">
        <v>0</v>
      </c>
      <c r="AN180" s="39">
        <v>0</v>
      </c>
      <c r="AO180" s="198">
        <v>0</v>
      </c>
    </row>
    <row r="181" spans="1:41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39">
        <f>J181+N181+R181+V181+Z181+AD181+AH181+AL181</f>
        <v>92796</v>
      </c>
      <c r="G181" s="198">
        <f>K181+O181+S181+W181+AA181+AE181+AI181+AM181</f>
        <v>296.16037000000006</v>
      </c>
      <c r="H181" s="39">
        <f>L181+P181+T181+X181+AB181+AF181+AJ181+AN181</f>
        <v>22148</v>
      </c>
      <c r="I181" s="198">
        <f>M181+Q181+U181+Y181+AC181+AG181+AK181+AO181</f>
        <v>88.301640000000006</v>
      </c>
      <c r="J181" s="39">
        <v>3900</v>
      </c>
      <c r="K181" s="198">
        <v>10.12398</v>
      </c>
      <c r="L181" s="39">
        <v>1738</v>
      </c>
      <c r="M181" s="198">
        <v>6.8206000000000007</v>
      </c>
      <c r="N181" s="39">
        <v>11710</v>
      </c>
      <c r="O181" s="198">
        <v>33.014290000000003</v>
      </c>
      <c r="P181" s="39">
        <v>1310</v>
      </c>
      <c r="Q181" s="198">
        <v>6.0505000000000004</v>
      </c>
      <c r="R181" s="39">
        <v>25135</v>
      </c>
      <c r="S181" s="198">
        <v>74.831409999999991</v>
      </c>
      <c r="T181" s="39">
        <v>1770</v>
      </c>
      <c r="U181" s="198">
        <v>17.638819999999999</v>
      </c>
      <c r="V181" s="39">
        <v>2770</v>
      </c>
      <c r="W181" s="198">
        <v>12.696</v>
      </c>
      <c r="X181" s="39">
        <v>1500</v>
      </c>
      <c r="Y181" s="198">
        <v>5.0999999999999996</v>
      </c>
      <c r="Z181" s="39">
        <v>2100</v>
      </c>
      <c r="AA181" s="198">
        <v>6.3906999999999998</v>
      </c>
      <c r="AB181" s="39">
        <v>1350</v>
      </c>
      <c r="AC181" s="198">
        <v>4.2060000000000004</v>
      </c>
      <c r="AD181" s="39">
        <v>1383</v>
      </c>
      <c r="AE181" s="198">
        <v>3.56134</v>
      </c>
      <c r="AF181" s="39">
        <v>50</v>
      </c>
      <c r="AG181" s="198">
        <v>0.32500000000000001</v>
      </c>
      <c r="AH181" s="39">
        <v>8810</v>
      </c>
      <c r="AI181" s="198">
        <v>22.465340000000001</v>
      </c>
      <c r="AJ181" s="39">
        <v>2530</v>
      </c>
      <c r="AK181" s="198">
        <v>9.9550000000000001</v>
      </c>
      <c r="AL181" s="39">
        <v>36988</v>
      </c>
      <c r="AM181" s="198">
        <v>133.07731000000001</v>
      </c>
      <c r="AN181" s="39">
        <v>11900</v>
      </c>
      <c r="AO181" s="198">
        <v>38.205719999999999</v>
      </c>
    </row>
    <row r="182" spans="1:41" ht="15.75" x14ac:dyDescent="0.25">
      <c r="A182" s="314"/>
      <c r="B182" s="31" t="s">
        <v>299</v>
      </c>
      <c r="C182" s="41" t="s">
        <v>300</v>
      </c>
      <c r="D182" s="41" t="s">
        <v>298</v>
      </c>
      <c r="E182" s="29" t="s">
        <v>52</v>
      </c>
      <c r="F182" s="39">
        <f>J182+N182+R182+V182+Z182+AD182+AH182+AL182</f>
        <v>283</v>
      </c>
      <c r="G182" s="198">
        <f>K182+O182+S182+W182+AA182+AE182+AI182+AM182</f>
        <v>0.85799999999999998</v>
      </c>
      <c r="H182" s="39">
        <f>L182+P182+T182+X182+AB182+AF182+AJ182+AN182</f>
        <v>190</v>
      </c>
      <c r="I182" s="198">
        <f>M182+Q182+U182+Y182+AC182+AG182+AK182+AO182</f>
        <v>1.7673999999999999</v>
      </c>
      <c r="J182" s="39">
        <v>0</v>
      </c>
      <c r="K182" s="198">
        <v>0</v>
      </c>
      <c r="L182" s="39">
        <v>0</v>
      </c>
      <c r="M182" s="198">
        <v>0</v>
      </c>
      <c r="N182" s="39">
        <v>0</v>
      </c>
      <c r="O182" s="198">
        <v>0</v>
      </c>
      <c r="P182" s="39">
        <v>0</v>
      </c>
      <c r="Q182" s="198">
        <v>0</v>
      </c>
      <c r="R182" s="39">
        <v>0</v>
      </c>
      <c r="S182" s="198">
        <v>0</v>
      </c>
      <c r="T182" s="39">
        <v>0</v>
      </c>
      <c r="U182" s="198">
        <v>0</v>
      </c>
      <c r="V182" s="39">
        <v>283</v>
      </c>
      <c r="W182" s="198">
        <v>0.85799999999999998</v>
      </c>
      <c r="X182" s="39">
        <v>90</v>
      </c>
      <c r="Y182" s="198">
        <v>0.26739999999999997</v>
      </c>
      <c r="Z182" s="39">
        <v>0</v>
      </c>
      <c r="AA182" s="198">
        <v>0</v>
      </c>
      <c r="AB182" s="39">
        <v>100</v>
      </c>
      <c r="AC182" s="198">
        <v>1.5</v>
      </c>
      <c r="AD182" s="39">
        <v>0</v>
      </c>
      <c r="AE182" s="198">
        <v>0</v>
      </c>
      <c r="AF182" s="39">
        <v>0</v>
      </c>
      <c r="AG182" s="198">
        <v>0</v>
      </c>
      <c r="AH182" s="39">
        <v>0</v>
      </c>
      <c r="AI182" s="198">
        <v>0</v>
      </c>
      <c r="AJ182" s="39">
        <v>0</v>
      </c>
      <c r="AK182" s="198">
        <v>0</v>
      </c>
      <c r="AL182" s="39">
        <v>0</v>
      </c>
      <c r="AM182" s="198">
        <v>0</v>
      </c>
      <c r="AN182" s="39">
        <v>0</v>
      </c>
      <c r="AO182" s="198">
        <v>0</v>
      </c>
    </row>
    <row r="183" spans="1:41" ht="15.75" x14ac:dyDescent="0.25">
      <c r="A183" s="314"/>
      <c r="B183" s="31" t="s">
        <v>299</v>
      </c>
      <c r="C183" s="41" t="s">
        <v>301</v>
      </c>
      <c r="D183" s="41" t="s">
        <v>298</v>
      </c>
      <c r="E183" s="33" t="s">
        <v>18</v>
      </c>
      <c r="F183" s="39">
        <f>J183+N183+R183+V183+Z183+AD183+AH183+AL183</f>
        <v>600</v>
      </c>
      <c r="G183" s="198">
        <f>K183+O183+S183+W183+AA183+AE183+AI183+AM183</f>
        <v>0.66</v>
      </c>
      <c r="H183" s="39">
        <f>L183+P183+T183+X183+AB183+AF183+AJ183+AN183</f>
        <v>30</v>
      </c>
      <c r="I183" s="198">
        <f>M183+Q183+U183+Y183+AC183+AG183+AK183+AO183</f>
        <v>0.03</v>
      </c>
      <c r="J183" s="39">
        <v>0</v>
      </c>
      <c r="K183" s="198">
        <v>0</v>
      </c>
      <c r="L183" s="39">
        <v>0</v>
      </c>
      <c r="M183" s="198">
        <v>0</v>
      </c>
      <c r="N183" s="39">
        <v>600</v>
      </c>
      <c r="O183" s="198">
        <v>0.66</v>
      </c>
      <c r="P183" s="39">
        <v>0</v>
      </c>
      <c r="Q183" s="198">
        <v>0</v>
      </c>
      <c r="R183" s="39">
        <v>0</v>
      </c>
      <c r="S183" s="198">
        <v>0</v>
      </c>
      <c r="T183" s="39">
        <v>0</v>
      </c>
      <c r="U183" s="198">
        <v>0</v>
      </c>
      <c r="V183" s="39">
        <v>0</v>
      </c>
      <c r="W183" s="198">
        <v>0</v>
      </c>
      <c r="X183" s="39">
        <v>0</v>
      </c>
      <c r="Y183" s="198">
        <v>0</v>
      </c>
      <c r="Z183" s="39">
        <v>0</v>
      </c>
      <c r="AA183" s="198">
        <v>0</v>
      </c>
      <c r="AB183" s="39">
        <v>30</v>
      </c>
      <c r="AC183" s="198">
        <v>0.03</v>
      </c>
      <c r="AD183" s="39">
        <v>0</v>
      </c>
      <c r="AE183" s="198">
        <v>0</v>
      </c>
      <c r="AF183" s="39">
        <v>0</v>
      </c>
      <c r="AG183" s="198">
        <v>0</v>
      </c>
      <c r="AH183" s="39">
        <v>0</v>
      </c>
      <c r="AI183" s="198">
        <v>0</v>
      </c>
      <c r="AJ183" s="39">
        <v>0</v>
      </c>
      <c r="AK183" s="198">
        <v>0</v>
      </c>
      <c r="AL183" s="39">
        <v>0</v>
      </c>
      <c r="AM183" s="198">
        <v>0</v>
      </c>
      <c r="AN183" s="39">
        <v>0</v>
      </c>
      <c r="AO183" s="198">
        <v>0</v>
      </c>
    </row>
    <row r="184" spans="1:41" ht="15.75" x14ac:dyDescent="0.25">
      <c r="A184" s="314"/>
      <c r="B184" s="31" t="s">
        <v>299</v>
      </c>
      <c r="C184" s="41" t="s">
        <v>302</v>
      </c>
      <c r="D184" s="41" t="s">
        <v>298</v>
      </c>
      <c r="E184" s="29" t="s">
        <v>10</v>
      </c>
      <c r="F184" s="39">
        <f>J184+N184+R184+V184+Z184+AD184+AH184+AL184</f>
        <v>0</v>
      </c>
      <c r="G184" s="198">
        <f>K184+O184+S184+W184+AA184+AE184+AI184+AM184</f>
        <v>0</v>
      </c>
      <c r="H184" s="39">
        <f>L184+P184+T184+X184+AB184+AF184+AJ184+AN184</f>
        <v>38</v>
      </c>
      <c r="I184" s="198">
        <f>M184+Q184+U184+Y184+AC184+AG184+AK184+AO184</f>
        <v>0.52939999999999998</v>
      </c>
      <c r="J184" s="39">
        <v>0</v>
      </c>
      <c r="K184" s="198">
        <v>0</v>
      </c>
      <c r="L184" s="39">
        <v>0</v>
      </c>
      <c r="M184" s="198">
        <v>0</v>
      </c>
      <c r="N184" s="39">
        <v>0</v>
      </c>
      <c r="O184" s="198">
        <v>0</v>
      </c>
      <c r="P184" s="39">
        <v>0</v>
      </c>
      <c r="Q184" s="198">
        <v>0</v>
      </c>
      <c r="R184" s="39">
        <v>0</v>
      </c>
      <c r="S184" s="198">
        <v>0</v>
      </c>
      <c r="T184" s="39">
        <v>28</v>
      </c>
      <c r="U184" s="198">
        <v>2.9400000000000003E-2</v>
      </c>
      <c r="V184" s="39">
        <v>0</v>
      </c>
      <c r="W184" s="198">
        <v>0</v>
      </c>
      <c r="X184" s="39">
        <v>0</v>
      </c>
      <c r="Y184" s="198">
        <v>0</v>
      </c>
      <c r="Z184" s="39">
        <v>0</v>
      </c>
      <c r="AA184" s="198">
        <v>0</v>
      </c>
      <c r="AB184" s="39">
        <v>10</v>
      </c>
      <c r="AC184" s="198">
        <v>0.5</v>
      </c>
      <c r="AD184" s="39">
        <v>0</v>
      </c>
      <c r="AE184" s="198">
        <v>0</v>
      </c>
      <c r="AF184" s="39">
        <v>0</v>
      </c>
      <c r="AG184" s="198">
        <v>0</v>
      </c>
      <c r="AH184" s="39">
        <v>0</v>
      </c>
      <c r="AI184" s="198">
        <v>0</v>
      </c>
      <c r="AJ184" s="39">
        <v>0</v>
      </c>
      <c r="AK184" s="198">
        <v>0</v>
      </c>
      <c r="AL184" s="39">
        <v>0</v>
      </c>
      <c r="AM184" s="198">
        <v>0</v>
      </c>
      <c r="AN184" s="39">
        <v>0</v>
      </c>
      <c r="AO184" s="198">
        <v>0</v>
      </c>
    </row>
    <row r="185" spans="1:41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39">
        <f>J185+N185+R185+V185+Z185+AD185+AH185+AL185</f>
        <v>15025.2</v>
      </c>
      <c r="G185" s="198">
        <f>K185+O185+S185+W185+AA185+AE185+AI185+AM185</f>
        <v>22.161364999999996</v>
      </c>
      <c r="H185" s="39">
        <f>L185+P185+T185+X185+AB185+AF185+AJ185+AN185</f>
        <v>1910</v>
      </c>
      <c r="I185" s="198">
        <f>M185+Q185+U185+Y185+AC185+AG185+AK185+AO185</f>
        <v>5.3548200000000001</v>
      </c>
      <c r="J185" s="39">
        <v>450</v>
      </c>
      <c r="K185" s="198">
        <v>0.435</v>
      </c>
      <c r="L185" s="39">
        <v>200</v>
      </c>
      <c r="M185" s="198">
        <v>0.5</v>
      </c>
      <c r="N185" s="39">
        <v>360</v>
      </c>
      <c r="O185" s="198">
        <v>0.504</v>
      </c>
      <c r="P185" s="39">
        <v>160</v>
      </c>
      <c r="Q185" s="198">
        <v>0.08</v>
      </c>
      <c r="R185" s="39">
        <v>1300</v>
      </c>
      <c r="S185" s="198">
        <v>1.3594000000000002</v>
      </c>
      <c r="T185" s="39">
        <v>160</v>
      </c>
      <c r="U185" s="198">
        <v>2.36</v>
      </c>
      <c r="V185" s="39">
        <v>920</v>
      </c>
      <c r="W185" s="198">
        <v>4.7839999999999998</v>
      </c>
      <c r="X185" s="39">
        <v>0</v>
      </c>
      <c r="Y185" s="198">
        <v>0</v>
      </c>
      <c r="Z185" s="39">
        <v>0</v>
      </c>
      <c r="AA185" s="198">
        <v>0</v>
      </c>
      <c r="AB185" s="39">
        <v>210</v>
      </c>
      <c r="AC185" s="198">
        <v>0.3075</v>
      </c>
      <c r="AD185" s="39">
        <v>2795.2</v>
      </c>
      <c r="AE185" s="198">
        <v>5.0184199999999999</v>
      </c>
      <c r="AF185" s="39">
        <v>230</v>
      </c>
      <c r="AG185" s="198">
        <v>0.39750000000000002</v>
      </c>
      <c r="AH185" s="39">
        <v>1550</v>
      </c>
      <c r="AI185" s="198">
        <v>1.61</v>
      </c>
      <c r="AJ185" s="39">
        <v>220</v>
      </c>
      <c r="AK185" s="198">
        <v>0.75984999999999991</v>
      </c>
      <c r="AL185" s="39">
        <v>7650</v>
      </c>
      <c r="AM185" s="198">
        <v>8.450545</v>
      </c>
      <c r="AN185" s="39">
        <v>730</v>
      </c>
      <c r="AO185" s="198">
        <v>0.94996999999999998</v>
      </c>
    </row>
    <row r="186" spans="1:41" ht="15.75" x14ac:dyDescent="0.25">
      <c r="A186" s="314"/>
      <c r="B186" s="31" t="s">
        <v>303</v>
      </c>
      <c r="C186" s="41" t="s">
        <v>306</v>
      </c>
      <c r="D186" s="41" t="s">
        <v>305</v>
      </c>
      <c r="E186" s="29" t="s">
        <v>7</v>
      </c>
      <c r="F186" s="39">
        <f>J186+N186+R186+V186+Z186+AD186+AH186+AL186</f>
        <v>2403</v>
      </c>
      <c r="G186" s="198">
        <f>K186+O186+S186+W186+AA186+AE186+AI186+AM186</f>
        <v>4.0829600000000008</v>
      </c>
      <c r="H186" s="39">
        <f>L186+P186+T186+X186+AB186+AF186+AJ186+AN186</f>
        <v>1601</v>
      </c>
      <c r="I186" s="198">
        <f>M186+Q186+U186+Y186+AC186+AG186+AK186+AO186</f>
        <v>2.3232600000000003</v>
      </c>
      <c r="J186" s="39">
        <v>0</v>
      </c>
      <c r="K186" s="198">
        <v>0</v>
      </c>
      <c r="L186" s="39">
        <v>20</v>
      </c>
      <c r="M186" s="198">
        <v>2.0739999999999998E-2</v>
      </c>
      <c r="N186" s="39">
        <v>0</v>
      </c>
      <c r="O186" s="198">
        <v>0</v>
      </c>
      <c r="P186" s="39">
        <v>500</v>
      </c>
      <c r="Q186" s="198">
        <v>0.96720000000000006</v>
      </c>
      <c r="R186" s="39">
        <v>330</v>
      </c>
      <c r="S186" s="198">
        <v>0.627</v>
      </c>
      <c r="T186" s="39">
        <v>650</v>
      </c>
      <c r="U186" s="198">
        <v>0.66</v>
      </c>
      <c r="V186" s="39">
        <v>0</v>
      </c>
      <c r="W186" s="198">
        <v>0</v>
      </c>
      <c r="X186" s="39">
        <v>0</v>
      </c>
      <c r="Y186" s="198">
        <v>0</v>
      </c>
      <c r="Z186" s="39">
        <v>160</v>
      </c>
      <c r="AA186" s="198">
        <v>0.28799999999999998</v>
      </c>
      <c r="AB186" s="39">
        <v>100</v>
      </c>
      <c r="AC186" s="198">
        <v>0.3</v>
      </c>
      <c r="AD186" s="39">
        <v>1900</v>
      </c>
      <c r="AE186" s="198">
        <v>3.0960000000000001</v>
      </c>
      <c r="AF186" s="39">
        <v>30</v>
      </c>
      <c r="AG186" s="198">
        <v>4.8000000000000001E-2</v>
      </c>
      <c r="AH186" s="39">
        <v>10</v>
      </c>
      <c r="AI186" s="198">
        <v>1.7000000000000001E-2</v>
      </c>
      <c r="AJ186" s="39">
        <v>300</v>
      </c>
      <c r="AK186" s="198">
        <v>0.309</v>
      </c>
      <c r="AL186" s="39">
        <v>3</v>
      </c>
      <c r="AM186" s="198">
        <v>5.4960000000000002E-2</v>
      </c>
      <c r="AN186" s="39">
        <v>1</v>
      </c>
      <c r="AO186" s="198">
        <v>1.8319999999999999E-2</v>
      </c>
    </row>
    <row r="187" spans="1:41" ht="15.75" x14ac:dyDescent="0.25">
      <c r="A187" s="15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39">
        <f>J187+N187+R187+V187+Z187+AD187+AH187+AL187</f>
        <v>43042</v>
      </c>
      <c r="G187" s="198">
        <f>K187+O187+S187+W187+AA187+AE187+AI187+AM187</f>
        <v>53.657350000000001</v>
      </c>
      <c r="H187" s="39">
        <f>L187+P187+T187+X187+AB187+AF187+AJ187+AN187</f>
        <v>7924</v>
      </c>
      <c r="I187" s="198">
        <f>M187+Q187+U187+Y187+AC187+AG187+AK187+AO187</f>
        <v>11.51702</v>
      </c>
      <c r="J187" s="39">
        <v>2800</v>
      </c>
      <c r="K187" s="198">
        <v>2.3495300000000001</v>
      </c>
      <c r="L187" s="39">
        <v>982</v>
      </c>
      <c r="M187" s="198">
        <v>2.4820000000000002</v>
      </c>
      <c r="N187" s="39">
        <v>19400</v>
      </c>
      <c r="O187" s="198">
        <v>23.580599999999997</v>
      </c>
      <c r="P187" s="39">
        <v>1250</v>
      </c>
      <c r="Q187" s="198">
        <v>1.508</v>
      </c>
      <c r="R187" s="39">
        <v>4626</v>
      </c>
      <c r="S187" s="198">
        <v>9.1942199999999996</v>
      </c>
      <c r="T187" s="39">
        <v>970</v>
      </c>
      <c r="U187" s="198">
        <v>1.2626199999999999</v>
      </c>
      <c r="V187" s="39">
        <v>2620</v>
      </c>
      <c r="W187" s="198">
        <v>3.6070000000000002</v>
      </c>
      <c r="X187" s="39">
        <v>1100</v>
      </c>
      <c r="Y187" s="198">
        <v>1.63</v>
      </c>
      <c r="Z187" s="39">
        <v>850</v>
      </c>
      <c r="AA187" s="198">
        <v>1.1399999999999999</v>
      </c>
      <c r="AB187" s="39">
        <v>1630</v>
      </c>
      <c r="AC187" s="198">
        <v>2.4288000000000003</v>
      </c>
      <c r="AD187" s="39">
        <v>6726</v>
      </c>
      <c r="AE187" s="198">
        <v>5.0638000000000005</v>
      </c>
      <c r="AF187" s="39">
        <v>0</v>
      </c>
      <c r="AG187" s="198">
        <v>0</v>
      </c>
      <c r="AH187" s="39">
        <v>1370</v>
      </c>
      <c r="AI187" s="198">
        <v>4.6441000000000008</v>
      </c>
      <c r="AJ187" s="39">
        <v>152</v>
      </c>
      <c r="AK187" s="198">
        <v>0.4572</v>
      </c>
      <c r="AL187" s="39">
        <v>4650</v>
      </c>
      <c r="AM187" s="198">
        <v>4.0781000000000001</v>
      </c>
      <c r="AN187" s="39">
        <v>1840</v>
      </c>
      <c r="AO187" s="198">
        <v>1.7484000000000002</v>
      </c>
    </row>
    <row r="188" spans="1:41" ht="15.75" x14ac:dyDescent="0.25">
      <c r="A188" s="15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39">
        <f>J188+N188+R188+V188+Z188+AD188+AH188+AL188</f>
        <v>1614</v>
      </c>
      <c r="G188" s="198">
        <f>K188+O188+S188+W188+AA188+AE188+AI188+AM188</f>
        <v>17.60624</v>
      </c>
      <c r="H188" s="39">
        <f>L188+P188+T188+X188+AB188+AF188+AJ188+AN188</f>
        <v>725</v>
      </c>
      <c r="I188" s="198">
        <f>M188+Q188+U188+Y188+AC188+AG188+AK188+AO188</f>
        <v>146.47499999999999</v>
      </c>
      <c r="J188" s="39">
        <v>4</v>
      </c>
      <c r="K188" s="198">
        <v>2.48</v>
      </c>
      <c r="L188" s="39">
        <v>650</v>
      </c>
      <c r="M188" s="198">
        <v>124.005</v>
      </c>
      <c r="N188" s="39">
        <v>0</v>
      </c>
      <c r="O188" s="198">
        <v>0</v>
      </c>
      <c r="P188" s="39">
        <v>55</v>
      </c>
      <c r="Q188" s="198">
        <v>20.149999999999999</v>
      </c>
      <c r="R188" s="39">
        <v>1600</v>
      </c>
      <c r="S188" s="198">
        <v>9.5262399999999996</v>
      </c>
      <c r="T188" s="39">
        <v>0</v>
      </c>
      <c r="U188" s="198">
        <v>0</v>
      </c>
      <c r="V188" s="39">
        <v>0</v>
      </c>
      <c r="W188" s="198">
        <v>0</v>
      </c>
      <c r="X188" s="39">
        <v>0</v>
      </c>
      <c r="Y188" s="198">
        <v>0</v>
      </c>
      <c r="Z188" s="39">
        <v>10</v>
      </c>
      <c r="AA188" s="198">
        <v>5.6</v>
      </c>
      <c r="AB188" s="39">
        <v>20</v>
      </c>
      <c r="AC188" s="198">
        <v>2.3199999999999998</v>
      </c>
      <c r="AD188" s="39">
        <v>0</v>
      </c>
      <c r="AE188" s="198">
        <v>0</v>
      </c>
      <c r="AF188" s="39">
        <v>0</v>
      </c>
      <c r="AG188" s="198">
        <v>0</v>
      </c>
      <c r="AH188" s="39">
        <v>0</v>
      </c>
      <c r="AI188" s="198">
        <v>0</v>
      </c>
      <c r="AJ188" s="39">
        <v>0</v>
      </c>
      <c r="AK188" s="198">
        <v>0</v>
      </c>
      <c r="AL188" s="39">
        <v>0</v>
      </c>
      <c r="AM188" s="198">
        <v>0</v>
      </c>
      <c r="AN188" s="39">
        <v>0</v>
      </c>
      <c r="AO188" s="198">
        <v>0</v>
      </c>
    </row>
    <row r="189" spans="1:41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39">
        <f>J189+N189+R189+V189+Z189+AD189+AH189+AL189</f>
        <v>1170</v>
      </c>
      <c r="G189" s="198">
        <f>K189+O189+S189+W189+AA189+AE189+AI189+AM189</f>
        <v>42.786799999999999</v>
      </c>
      <c r="H189" s="39">
        <f>L189+P189+T189+X189+AB189+AF189+AJ189+AN189</f>
        <v>1062</v>
      </c>
      <c r="I189" s="198">
        <f>M189+Q189+U189+Y189+AC189+AG189+AK189+AO189</f>
        <v>32.584150000000001</v>
      </c>
      <c r="J189" s="39">
        <v>0</v>
      </c>
      <c r="K189" s="198">
        <v>0</v>
      </c>
      <c r="L189" s="39">
        <v>130</v>
      </c>
      <c r="M189" s="198">
        <v>0.98099999999999998</v>
      </c>
      <c r="N189" s="39">
        <v>0</v>
      </c>
      <c r="O189" s="198">
        <v>0</v>
      </c>
      <c r="P189" s="39">
        <v>170</v>
      </c>
      <c r="Q189" s="198">
        <v>5.0999999999999996</v>
      </c>
      <c r="R189" s="39">
        <v>30</v>
      </c>
      <c r="S189" s="198">
        <v>5.05</v>
      </c>
      <c r="T189" s="39">
        <v>5</v>
      </c>
      <c r="U189" s="198">
        <v>0.27500000000000002</v>
      </c>
      <c r="V189" s="39">
        <v>0</v>
      </c>
      <c r="W189" s="198">
        <v>0</v>
      </c>
      <c r="X189" s="39">
        <v>0</v>
      </c>
      <c r="Y189" s="198">
        <v>0</v>
      </c>
      <c r="Z189" s="39">
        <v>95</v>
      </c>
      <c r="AA189" s="198">
        <v>7.5049999999999999</v>
      </c>
      <c r="AB189" s="39">
        <v>100</v>
      </c>
      <c r="AC189" s="198">
        <v>5</v>
      </c>
      <c r="AD189" s="39">
        <v>0</v>
      </c>
      <c r="AE189" s="198">
        <v>0</v>
      </c>
      <c r="AF189" s="39">
        <v>20</v>
      </c>
      <c r="AG189" s="198">
        <v>0.68440000000000001</v>
      </c>
      <c r="AH189" s="39">
        <v>465</v>
      </c>
      <c r="AI189" s="198">
        <v>15.441799999999999</v>
      </c>
      <c r="AJ189" s="39">
        <v>335</v>
      </c>
      <c r="AK189" s="198">
        <v>11.64775</v>
      </c>
      <c r="AL189" s="39">
        <v>580</v>
      </c>
      <c r="AM189" s="198">
        <v>14.79</v>
      </c>
      <c r="AN189" s="39">
        <v>302</v>
      </c>
      <c r="AO189" s="198">
        <v>8.8960000000000008</v>
      </c>
    </row>
    <row r="190" spans="1:41" ht="15.75" x14ac:dyDescent="0.25">
      <c r="A190" s="314"/>
      <c r="B190" s="31" t="s">
        <v>316</v>
      </c>
      <c r="C190" s="41" t="s">
        <v>317</v>
      </c>
      <c r="D190" s="41" t="s">
        <v>315</v>
      </c>
      <c r="E190" s="29" t="s">
        <v>52</v>
      </c>
      <c r="F190" s="39">
        <f>J190+N190+R190+V190+Z190+AD190+AH190+AL190</f>
        <v>390</v>
      </c>
      <c r="G190" s="198">
        <f>K190+O190+S190+W190+AA190+AE190+AI190+AM190</f>
        <v>14.812000000000001</v>
      </c>
      <c r="H190" s="39">
        <f>L190+P190+T190+X190+AB190+AF190+AJ190+AN190</f>
        <v>1190</v>
      </c>
      <c r="I190" s="198">
        <f>M190+Q190+U190+Y190+AC190+AG190+AK190+AO190</f>
        <v>77.125000000000014</v>
      </c>
      <c r="J190" s="39">
        <v>0</v>
      </c>
      <c r="K190" s="198">
        <v>0</v>
      </c>
      <c r="L190" s="39">
        <v>0</v>
      </c>
      <c r="M190" s="198">
        <v>0</v>
      </c>
      <c r="N190" s="39">
        <v>0</v>
      </c>
      <c r="O190" s="198">
        <v>0</v>
      </c>
      <c r="P190" s="39">
        <v>350</v>
      </c>
      <c r="Q190" s="198">
        <v>12.24</v>
      </c>
      <c r="R190" s="39">
        <v>70</v>
      </c>
      <c r="S190" s="198">
        <v>2.012</v>
      </c>
      <c r="T190" s="39">
        <v>525</v>
      </c>
      <c r="U190" s="198">
        <v>51.25</v>
      </c>
      <c r="V190" s="39">
        <v>320</v>
      </c>
      <c r="W190" s="198">
        <v>12.8</v>
      </c>
      <c r="X190" s="39">
        <v>200</v>
      </c>
      <c r="Y190" s="198">
        <v>8</v>
      </c>
      <c r="Z190" s="39">
        <v>0</v>
      </c>
      <c r="AA190" s="198">
        <v>0</v>
      </c>
      <c r="AB190" s="39">
        <v>100</v>
      </c>
      <c r="AC190" s="198">
        <v>4.5</v>
      </c>
      <c r="AD190" s="39">
        <v>0</v>
      </c>
      <c r="AE190" s="198">
        <v>0</v>
      </c>
      <c r="AF190" s="39">
        <v>0</v>
      </c>
      <c r="AG190" s="198">
        <v>0</v>
      </c>
      <c r="AH190" s="39">
        <v>0</v>
      </c>
      <c r="AI190" s="198">
        <v>0</v>
      </c>
      <c r="AJ190" s="39">
        <v>15</v>
      </c>
      <c r="AK190" s="198">
        <v>1.135</v>
      </c>
      <c r="AL190" s="39">
        <v>0</v>
      </c>
      <c r="AM190" s="198">
        <v>0</v>
      </c>
      <c r="AN190" s="39">
        <v>0</v>
      </c>
      <c r="AO190" s="198">
        <v>0</v>
      </c>
    </row>
    <row r="191" spans="1:41" ht="15.75" x14ac:dyDescent="0.25">
      <c r="A191" s="314"/>
      <c r="B191" s="31" t="s">
        <v>316</v>
      </c>
      <c r="C191" s="41" t="s">
        <v>318</v>
      </c>
      <c r="D191" s="41" t="s">
        <v>315</v>
      </c>
      <c r="E191" s="29" t="s">
        <v>52</v>
      </c>
      <c r="F191" s="39">
        <f>J191+N191+R191+V191+Z191+AD191+AH191+AL191</f>
        <v>1155</v>
      </c>
      <c r="G191" s="198">
        <f>K191+O191+S191+W191+AA191+AE191+AI191+AM191</f>
        <v>40.683</v>
      </c>
      <c r="H191" s="39">
        <f>L191+P191+T191+X191+AB191+AF191+AJ191+AN191</f>
        <v>3455</v>
      </c>
      <c r="I191" s="198">
        <f>M191+Q191+U191+Y191+AC191+AG191+AK191+AO191</f>
        <v>99.736919999999998</v>
      </c>
      <c r="J191" s="39">
        <v>0</v>
      </c>
      <c r="K191" s="198">
        <v>0</v>
      </c>
      <c r="L191" s="39">
        <v>0</v>
      </c>
      <c r="M191" s="198">
        <v>0</v>
      </c>
      <c r="N191" s="39">
        <v>460</v>
      </c>
      <c r="O191" s="198">
        <v>16.027000000000001</v>
      </c>
      <c r="P191" s="39">
        <v>200</v>
      </c>
      <c r="Q191" s="198">
        <v>9.17</v>
      </c>
      <c r="R191" s="39">
        <v>225</v>
      </c>
      <c r="S191" s="198">
        <v>9</v>
      </c>
      <c r="T191" s="39">
        <v>0</v>
      </c>
      <c r="U191" s="198">
        <v>0</v>
      </c>
      <c r="V191" s="39">
        <v>320</v>
      </c>
      <c r="W191" s="198">
        <v>5.66</v>
      </c>
      <c r="X191" s="39">
        <v>20</v>
      </c>
      <c r="Y191" s="198">
        <v>0.68732000000000004</v>
      </c>
      <c r="Z191" s="39">
        <v>100</v>
      </c>
      <c r="AA191" s="198">
        <v>8</v>
      </c>
      <c r="AB191" s="39">
        <v>670</v>
      </c>
      <c r="AC191" s="198">
        <v>15.2</v>
      </c>
      <c r="AD191" s="39">
        <v>0</v>
      </c>
      <c r="AE191" s="198">
        <v>0</v>
      </c>
      <c r="AF191" s="39">
        <v>0</v>
      </c>
      <c r="AG191" s="198">
        <v>0</v>
      </c>
      <c r="AH191" s="39">
        <v>0</v>
      </c>
      <c r="AI191" s="198">
        <v>0</v>
      </c>
      <c r="AJ191" s="39">
        <v>60</v>
      </c>
      <c r="AK191" s="198">
        <v>1.98</v>
      </c>
      <c r="AL191" s="39">
        <v>50</v>
      </c>
      <c r="AM191" s="198">
        <v>1.996</v>
      </c>
      <c r="AN191" s="39">
        <v>2505</v>
      </c>
      <c r="AO191" s="198">
        <v>72.699600000000004</v>
      </c>
    </row>
    <row r="192" spans="1:41" ht="15.75" x14ac:dyDescent="0.25">
      <c r="A192" s="314"/>
      <c r="B192" s="31" t="s">
        <v>316</v>
      </c>
      <c r="C192" s="41" t="s">
        <v>319</v>
      </c>
      <c r="D192" s="41" t="s">
        <v>315</v>
      </c>
      <c r="E192" s="29" t="s">
        <v>52</v>
      </c>
      <c r="F192" s="39">
        <f>J192+N192+R192+V192+Z192+AD192+AH192+AL192</f>
        <v>11291</v>
      </c>
      <c r="G192" s="198">
        <f>K192+O192+S192+W192+AA192+AE192+AI192+AM192</f>
        <v>375.67596000000003</v>
      </c>
      <c r="H192" s="39">
        <f>L192+P192+T192+X192+AB192+AF192+AJ192+AN192</f>
        <v>3348</v>
      </c>
      <c r="I192" s="198">
        <f>M192+Q192+U192+Y192+AC192+AG192+AK192+AO192</f>
        <v>143.87780000000001</v>
      </c>
      <c r="J192" s="39">
        <v>800</v>
      </c>
      <c r="K192" s="198">
        <v>30.4</v>
      </c>
      <c r="L192" s="39">
        <v>100</v>
      </c>
      <c r="M192" s="198">
        <v>2.9</v>
      </c>
      <c r="N192" s="39">
        <v>15</v>
      </c>
      <c r="O192" s="198">
        <v>0.17699999999999999</v>
      </c>
      <c r="P192" s="39">
        <v>33</v>
      </c>
      <c r="Q192" s="198">
        <v>1.2935999999999999</v>
      </c>
      <c r="R192" s="39">
        <v>2800</v>
      </c>
      <c r="S192" s="198">
        <v>112</v>
      </c>
      <c r="T192" s="39">
        <v>10</v>
      </c>
      <c r="U192" s="198">
        <v>0.5</v>
      </c>
      <c r="V192" s="39">
        <v>0</v>
      </c>
      <c r="W192" s="198">
        <v>0</v>
      </c>
      <c r="X192" s="39">
        <v>0</v>
      </c>
      <c r="Y192" s="198">
        <v>0</v>
      </c>
      <c r="Z192" s="39">
        <v>1000</v>
      </c>
      <c r="AA192" s="198">
        <v>39</v>
      </c>
      <c r="AB192" s="39">
        <v>600</v>
      </c>
      <c r="AC192" s="198">
        <v>30</v>
      </c>
      <c r="AD192" s="39">
        <v>100</v>
      </c>
      <c r="AE192" s="198">
        <v>4.4000000000000004</v>
      </c>
      <c r="AF192" s="39">
        <v>25</v>
      </c>
      <c r="AG192" s="198">
        <v>1</v>
      </c>
      <c r="AH192" s="39">
        <v>735</v>
      </c>
      <c r="AI192" s="198">
        <v>27.122130000000002</v>
      </c>
      <c r="AJ192" s="39">
        <v>360</v>
      </c>
      <c r="AK192" s="198">
        <v>11.625200000000001</v>
      </c>
      <c r="AL192" s="39">
        <v>5841</v>
      </c>
      <c r="AM192" s="198">
        <v>162.57683</v>
      </c>
      <c r="AN192" s="39">
        <v>2220</v>
      </c>
      <c r="AO192" s="198">
        <v>96.558999999999997</v>
      </c>
    </row>
    <row r="193" spans="1:41" ht="15.75" x14ac:dyDescent="0.25">
      <c r="A193" s="314"/>
      <c r="B193" s="31" t="s">
        <v>316</v>
      </c>
      <c r="C193" s="41" t="s">
        <v>320</v>
      </c>
      <c r="D193" s="41" t="s">
        <v>315</v>
      </c>
      <c r="E193" s="29" t="s">
        <v>52</v>
      </c>
      <c r="F193" s="39">
        <f>J193+N193+R193+V193+Z193+AD193+AH193+AL193</f>
        <v>70</v>
      </c>
      <c r="G193" s="198">
        <f>K193+O193+S193+W193+AA193+AE193+AI193+AM193</f>
        <v>4.9980000000000002</v>
      </c>
      <c r="H193" s="39">
        <f>L193+P193+T193+X193+AB193+AF193+AJ193+AN193</f>
        <v>140</v>
      </c>
      <c r="I193" s="198">
        <f>M193+Q193+U193+Y193+AC193+AG193+AK193+AO193</f>
        <v>8.3559999999999999</v>
      </c>
      <c r="J193" s="39">
        <v>0</v>
      </c>
      <c r="K193" s="198">
        <v>0</v>
      </c>
      <c r="L193" s="39">
        <v>0</v>
      </c>
      <c r="M193" s="198">
        <v>0</v>
      </c>
      <c r="N193" s="39">
        <v>0</v>
      </c>
      <c r="O193" s="198">
        <v>0</v>
      </c>
      <c r="P193" s="39">
        <v>0</v>
      </c>
      <c r="Q193" s="198">
        <v>0</v>
      </c>
      <c r="R193" s="39">
        <v>0</v>
      </c>
      <c r="S193" s="198">
        <v>0</v>
      </c>
      <c r="T193" s="39">
        <v>0</v>
      </c>
      <c r="U193" s="198">
        <v>0</v>
      </c>
      <c r="V193" s="39">
        <v>0</v>
      </c>
      <c r="W193" s="198">
        <v>0</v>
      </c>
      <c r="X193" s="39">
        <v>0</v>
      </c>
      <c r="Y193" s="198">
        <v>0</v>
      </c>
      <c r="Z193" s="39">
        <v>0</v>
      </c>
      <c r="AA193" s="198">
        <v>0</v>
      </c>
      <c r="AB193" s="39">
        <v>100</v>
      </c>
      <c r="AC193" s="198">
        <v>5.5</v>
      </c>
      <c r="AD193" s="39">
        <v>0</v>
      </c>
      <c r="AE193" s="198">
        <v>0</v>
      </c>
      <c r="AF193" s="39">
        <v>0</v>
      </c>
      <c r="AG193" s="198">
        <v>0</v>
      </c>
      <c r="AH193" s="39">
        <v>0</v>
      </c>
      <c r="AI193" s="198">
        <v>0</v>
      </c>
      <c r="AJ193" s="39">
        <v>0</v>
      </c>
      <c r="AK193" s="198">
        <v>0</v>
      </c>
      <c r="AL193" s="39">
        <v>70</v>
      </c>
      <c r="AM193" s="198">
        <v>4.9980000000000002</v>
      </c>
      <c r="AN193" s="39">
        <v>40</v>
      </c>
      <c r="AO193" s="198">
        <v>2.8559999999999999</v>
      </c>
    </row>
    <row r="194" spans="1:41" ht="15.75" x14ac:dyDescent="0.25">
      <c r="A194" s="314"/>
      <c r="B194" s="31" t="s">
        <v>316</v>
      </c>
      <c r="C194" s="41" t="s">
        <v>321</v>
      </c>
      <c r="D194" s="41" t="s">
        <v>315</v>
      </c>
      <c r="E194" s="33" t="s">
        <v>18</v>
      </c>
      <c r="F194" s="39">
        <f>J194+N194+R194+V194+Z194+AD194+AH194+AL194</f>
        <v>800</v>
      </c>
      <c r="G194" s="198">
        <f>K194+O194+S194+W194+AA194+AE194+AI194+AM194</f>
        <v>6.8</v>
      </c>
      <c r="H194" s="39">
        <f>L194+P194+T194+X194+AB194+AF194+AJ194+AN194</f>
        <v>356</v>
      </c>
      <c r="I194" s="198">
        <f>M194+Q194+U194+Y194+AC194+AG194+AK194+AO194</f>
        <v>13.257</v>
      </c>
      <c r="J194" s="39">
        <v>0</v>
      </c>
      <c r="K194" s="198">
        <v>0</v>
      </c>
      <c r="L194" s="39">
        <v>80</v>
      </c>
      <c r="M194" s="198">
        <v>2.5230000000000001</v>
      </c>
      <c r="N194" s="39">
        <v>0</v>
      </c>
      <c r="O194" s="198">
        <v>0</v>
      </c>
      <c r="P194" s="39">
        <v>0</v>
      </c>
      <c r="Q194" s="198">
        <v>0</v>
      </c>
      <c r="R194" s="39">
        <v>0</v>
      </c>
      <c r="S194" s="198">
        <v>0</v>
      </c>
      <c r="T194" s="39">
        <v>26</v>
      </c>
      <c r="U194" s="198">
        <v>0.23400000000000001</v>
      </c>
      <c r="V194" s="39">
        <v>800</v>
      </c>
      <c r="W194" s="198">
        <v>6.8</v>
      </c>
      <c r="X194" s="39">
        <v>200</v>
      </c>
      <c r="Y194" s="198">
        <v>10</v>
      </c>
      <c r="Z194" s="39">
        <v>0</v>
      </c>
      <c r="AA194" s="198">
        <v>0</v>
      </c>
      <c r="AB194" s="39">
        <v>50</v>
      </c>
      <c r="AC194" s="198">
        <v>0.5</v>
      </c>
      <c r="AD194" s="39">
        <v>0</v>
      </c>
      <c r="AE194" s="198">
        <v>0</v>
      </c>
      <c r="AF194" s="39">
        <v>0</v>
      </c>
      <c r="AG194" s="198">
        <v>0</v>
      </c>
      <c r="AH194" s="39">
        <v>0</v>
      </c>
      <c r="AI194" s="198">
        <v>0</v>
      </c>
      <c r="AJ194" s="39">
        <v>0</v>
      </c>
      <c r="AK194" s="198">
        <v>0</v>
      </c>
      <c r="AL194" s="39">
        <v>0</v>
      </c>
      <c r="AM194" s="198">
        <v>0</v>
      </c>
      <c r="AN194" s="39">
        <v>0</v>
      </c>
      <c r="AO194" s="198">
        <v>0</v>
      </c>
    </row>
    <row r="195" spans="1:41" ht="15.75" x14ac:dyDescent="0.25">
      <c r="A195" s="15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39">
        <f>J195+N195+R195+V195+Z195+AD195+AH195+AL195</f>
        <v>128507</v>
      </c>
      <c r="G195" s="198">
        <f>K195+O195+S195+W195+AA195+AE195+AI195+AM195</f>
        <v>1181.8825700000002</v>
      </c>
      <c r="H195" s="39">
        <f>L195+P195+T195+X195+AB195+AF195+AJ195+AN195</f>
        <v>38428</v>
      </c>
      <c r="I195" s="198">
        <f>M195+Q195+U195+Y195+AC195+AG195+AK195+AO195</f>
        <v>278.16302574425168</v>
      </c>
      <c r="J195" s="39">
        <v>7230</v>
      </c>
      <c r="K195" s="198">
        <v>90.558420000000012</v>
      </c>
      <c r="L195" s="39">
        <v>3366</v>
      </c>
      <c r="M195" s="198">
        <v>30.122400000000003</v>
      </c>
      <c r="N195" s="39">
        <v>11530</v>
      </c>
      <c r="O195" s="198">
        <v>72.978499999999997</v>
      </c>
      <c r="P195" s="39">
        <v>8400</v>
      </c>
      <c r="Q195" s="198">
        <v>44.58</v>
      </c>
      <c r="R195" s="39">
        <v>29112</v>
      </c>
      <c r="S195" s="198">
        <v>352.16505000000001</v>
      </c>
      <c r="T195" s="39">
        <v>2460</v>
      </c>
      <c r="U195" s="198">
        <v>15.778</v>
      </c>
      <c r="V195" s="39">
        <v>13340</v>
      </c>
      <c r="W195" s="198">
        <v>87.564999999999998</v>
      </c>
      <c r="X195" s="39">
        <v>2130</v>
      </c>
      <c r="Y195" s="198">
        <v>11.899419999999999</v>
      </c>
      <c r="Z195" s="39">
        <v>5962</v>
      </c>
      <c r="AA195" s="198">
        <v>57.566000000000003</v>
      </c>
      <c r="AB195" s="39">
        <v>3320</v>
      </c>
      <c r="AC195" s="198">
        <v>16.486000000000001</v>
      </c>
      <c r="AD195" s="39">
        <v>333</v>
      </c>
      <c r="AE195" s="198">
        <v>20.9679</v>
      </c>
      <c r="AF195" s="39">
        <v>300</v>
      </c>
      <c r="AG195" s="198">
        <v>4.5999999999999996</v>
      </c>
      <c r="AH195" s="39">
        <v>24475</v>
      </c>
      <c r="AI195" s="198">
        <v>221.93889999999999</v>
      </c>
      <c r="AJ195" s="39">
        <v>7580</v>
      </c>
      <c r="AK195" s="198">
        <v>59.056959999999997</v>
      </c>
      <c r="AL195" s="39">
        <v>36525</v>
      </c>
      <c r="AM195" s="198">
        <v>278.14279999999997</v>
      </c>
      <c r="AN195" s="39">
        <v>10872</v>
      </c>
      <c r="AO195" s="198">
        <v>95.640245744251715</v>
      </c>
    </row>
    <row r="196" spans="1:41" ht="15.75" x14ac:dyDescent="0.25">
      <c r="A196" s="15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39">
        <f>J196+N196+R196+V196+Z196+AD196+AH196+AL196</f>
        <v>0</v>
      </c>
      <c r="G196" s="198">
        <f>K196+O196+S196+W196+AA196+AE196+AI196+AM196</f>
        <v>0</v>
      </c>
      <c r="H196" s="39">
        <f>L196+P196+T196+X196+AB196+AF196+AJ196+AN196</f>
        <v>10</v>
      </c>
      <c r="I196" s="198">
        <f>M196+Q196+U196+Y196+AC196+AG196+AK196+AO196</f>
        <v>0.19</v>
      </c>
      <c r="J196" s="39">
        <v>0</v>
      </c>
      <c r="K196" s="198">
        <v>0</v>
      </c>
      <c r="L196" s="39">
        <v>0</v>
      </c>
      <c r="M196" s="198">
        <v>0</v>
      </c>
      <c r="N196" s="39">
        <v>0</v>
      </c>
      <c r="O196" s="198">
        <v>0</v>
      </c>
      <c r="P196" s="39">
        <v>0</v>
      </c>
      <c r="Q196" s="198">
        <v>0</v>
      </c>
      <c r="R196" s="39">
        <v>0</v>
      </c>
      <c r="S196" s="198">
        <v>0</v>
      </c>
      <c r="T196" s="39">
        <v>0</v>
      </c>
      <c r="U196" s="198">
        <v>0</v>
      </c>
      <c r="V196" s="39">
        <v>0</v>
      </c>
      <c r="W196" s="198">
        <v>0</v>
      </c>
      <c r="X196" s="39">
        <v>0</v>
      </c>
      <c r="Y196" s="198">
        <v>0</v>
      </c>
      <c r="Z196" s="39">
        <v>0</v>
      </c>
      <c r="AA196" s="198">
        <v>0</v>
      </c>
      <c r="AB196" s="39">
        <v>10</v>
      </c>
      <c r="AC196" s="198">
        <v>0.19</v>
      </c>
      <c r="AD196" s="39">
        <v>0</v>
      </c>
      <c r="AE196" s="198">
        <v>0</v>
      </c>
      <c r="AF196" s="39">
        <v>0</v>
      </c>
      <c r="AG196" s="198">
        <v>0</v>
      </c>
      <c r="AH196" s="39">
        <v>0</v>
      </c>
      <c r="AI196" s="198">
        <v>0</v>
      </c>
      <c r="AJ196" s="39">
        <v>0</v>
      </c>
      <c r="AK196" s="198">
        <v>0</v>
      </c>
      <c r="AL196" s="39">
        <v>0</v>
      </c>
      <c r="AM196" s="198">
        <v>0</v>
      </c>
      <c r="AN196" s="39">
        <v>0</v>
      </c>
      <c r="AO196" s="198">
        <v>0</v>
      </c>
    </row>
    <row r="197" spans="1:41" ht="15.75" x14ac:dyDescent="0.25">
      <c r="A197" s="15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39">
        <f>J197+N197+R197+V197+Z197+AD197+AH197+AL197</f>
        <v>0</v>
      </c>
      <c r="G197" s="198">
        <f>K197+O197+S197+W197+AA197+AE197+AI197+AM197</f>
        <v>0</v>
      </c>
      <c r="H197" s="39">
        <f>L197+P197+T197+X197+AB197+AF197+AJ197+AN197</f>
        <v>30</v>
      </c>
      <c r="I197" s="198">
        <f>M197+Q197+U197+Y197+AC197+AG197+AK197+AO197</f>
        <v>0.6</v>
      </c>
      <c r="J197" s="39">
        <v>0</v>
      </c>
      <c r="K197" s="198">
        <v>0</v>
      </c>
      <c r="L197" s="39">
        <v>0</v>
      </c>
      <c r="M197" s="198">
        <v>0</v>
      </c>
      <c r="N197" s="39">
        <v>0</v>
      </c>
      <c r="O197" s="198">
        <v>0</v>
      </c>
      <c r="P197" s="39">
        <v>0</v>
      </c>
      <c r="Q197" s="198">
        <v>0</v>
      </c>
      <c r="R197" s="39">
        <v>0</v>
      </c>
      <c r="S197" s="198">
        <v>0</v>
      </c>
      <c r="T197" s="39">
        <v>0</v>
      </c>
      <c r="U197" s="198">
        <v>0</v>
      </c>
      <c r="V197" s="39">
        <v>0</v>
      </c>
      <c r="W197" s="198">
        <v>0</v>
      </c>
      <c r="X197" s="39">
        <v>0</v>
      </c>
      <c r="Y197" s="198">
        <v>0</v>
      </c>
      <c r="Z197" s="39">
        <v>0</v>
      </c>
      <c r="AA197" s="198">
        <v>0</v>
      </c>
      <c r="AB197" s="39">
        <v>30</v>
      </c>
      <c r="AC197" s="198">
        <v>0.6</v>
      </c>
      <c r="AD197" s="39">
        <v>0</v>
      </c>
      <c r="AE197" s="198">
        <v>0</v>
      </c>
      <c r="AF197" s="39">
        <v>0</v>
      </c>
      <c r="AG197" s="198">
        <v>0</v>
      </c>
      <c r="AH197" s="39">
        <v>0</v>
      </c>
      <c r="AI197" s="198">
        <v>0</v>
      </c>
      <c r="AJ197" s="39">
        <v>0</v>
      </c>
      <c r="AK197" s="198">
        <v>0</v>
      </c>
      <c r="AL197" s="39">
        <v>0</v>
      </c>
      <c r="AM197" s="198">
        <v>0</v>
      </c>
      <c r="AN197" s="39">
        <v>0</v>
      </c>
      <c r="AO197" s="198">
        <v>0</v>
      </c>
    </row>
    <row r="198" spans="1:41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39">
        <f>J198+N198+R198+V198+Z198+AD198+AH198+AL198</f>
        <v>18909</v>
      </c>
      <c r="G198" s="198">
        <f>K198+O198+S198+W198+AA198+AE198+AI198+AM198</f>
        <v>5409.9224999999997</v>
      </c>
      <c r="H198" s="39">
        <f>L198+P198+T198+X198+AB198+AF198+AJ198+AN198</f>
        <v>10471</v>
      </c>
      <c r="I198" s="198">
        <f>M198+Q198+U198+Y198+AC198+AG198+AK198+AO198</f>
        <v>1024.5842999999998</v>
      </c>
      <c r="J198" s="39">
        <v>2771</v>
      </c>
      <c r="K198" s="198">
        <v>834.46799999999996</v>
      </c>
      <c r="L198" s="39">
        <v>7268</v>
      </c>
      <c r="M198" s="198">
        <v>32.167999999999999</v>
      </c>
      <c r="N198" s="39">
        <v>2224</v>
      </c>
      <c r="O198" s="198">
        <v>636.495</v>
      </c>
      <c r="P198" s="39">
        <v>464</v>
      </c>
      <c r="Q198" s="198">
        <v>113.376</v>
      </c>
      <c r="R198" s="39">
        <v>7032</v>
      </c>
      <c r="S198" s="198">
        <v>2040.039</v>
      </c>
      <c r="T198" s="39">
        <v>2060</v>
      </c>
      <c r="U198" s="198">
        <v>712.55</v>
      </c>
      <c r="V198" s="39">
        <v>2573</v>
      </c>
      <c r="W198" s="198">
        <v>640.00699999999995</v>
      </c>
      <c r="X198" s="39">
        <v>400</v>
      </c>
      <c r="Y198" s="198">
        <v>100</v>
      </c>
      <c r="Z198" s="39">
        <v>2085</v>
      </c>
      <c r="AA198" s="198">
        <v>612.23199999999997</v>
      </c>
      <c r="AB198" s="39">
        <v>206</v>
      </c>
      <c r="AC198" s="198">
        <v>53.112000000000002</v>
      </c>
      <c r="AD198" s="39">
        <v>800</v>
      </c>
      <c r="AE198" s="198">
        <v>232.8</v>
      </c>
      <c r="AF198" s="39">
        <v>20</v>
      </c>
      <c r="AG198" s="198">
        <v>0.3</v>
      </c>
      <c r="AH198" s="39">
        <v>1032</v>
      </c>
      <c r="AI198" s="198">
        <v>300.24</v>
      </c>
      <c r="AJ198" s="39">
        <v>35</v>
      </c>
      <c r="AK198" s="198">
        <v>8.15</v>
      </c>
      <c r="AL198" s="39">
        <v>392</v>
      </c>
      <c r="AM198" s="198">
        <v>113.64149999999999</v>
      </c>
      <c r="AN198" s="39">
        <v>18</v>
      </c>
      <c r="AO198" s="198">
        <v>4.9283000000000001</v>
      </c>
    </row>
    <row r="199" spans="1:41" ht="15.75" x14ac:dyDescent="0.25">
      <c r="A199" s="314"/>
      <c r="B199" s="31" t="s">
        <v>329</v>
      </c>
      <c r="C199" s="31" t="s">
        <v>332</v>
      </c>
      <c r="D199" s="31" t="s">
        <v>331</v>
      </c>
      <c r="E199" s="35" t="s">
        <v>10</v>
      </c>
      <c r="F199" s="39">
        <f>J199+N199+R199+V199+Z199+AD199+AH199+AL199</f>
        <v>2188</v>
      </c>
      <c r="G199" s="198">
        <f>K199+O199+S199+W199+AA199+AE199+AI199+AM199</f>
        <v>1337.1010000000001</v>
      </c>
      <c r="H199" s="39">
        <f>L199+P199+T199+X199+AB199+AF199+AJ199+AN199</f>
        <v>35983</v>
      </c>
      <c r="I199" s="198">
        <f>M199+Q199+U199+Y199+AC199+AG199+AK199+AO199</f>
        <v>114.053</v>
      </c>
      <c r="J199" s="39">
        <v>138</v>
      </c>
      <c r="K199" s="198">
        <v>416.36</v>
      </c>
      <c r="L199" s="39">
        <v>35758</v>
      </c>
      <c r="M199" s="198">
        <v>35.758000000000003</v>
      </c>
      <c r="N199" s="39">
        <v>525</v>
      </c>
      <c r="O199" s="198">
        <v>286.47500000000002</v>
      </c>
      <c r="P199" s="39">
        <v>100</v>
      </c>
      <c r="Q199" s="198">
        <v>29.1</v>
      </c>
      <c r="R199" s="39">
        <v>430</v>
      </c>
      <c r="S199" s="198">
        <v>122.7</v>
      </c>
      <c r="T199" s="39">
        <v>40</v>
      </c>
      <c r="U199" s="198">
        <v>9.7200000000000006</v>
      </c>
      <c r="V199" s="39">
        <v>1056</v>
      </c>
      <c r="W199" s="198">
        <v>356.33100000000002</v>
      </c>
      <c r="X199" s="39">
        <v>10</v>
      </c>
      <c r="Y199" s="198">
        <v>7</v>
      </c>
      <c r="Z199" s="39">
        <v>39</v>
      </c>
      <c r="AA199" s="198">
        <v>155.23500000000001</v>
      </c>
      <c r="AB199" s="39">
        <v>75</v>
      </c>
      <c r="AC199" s="198">
        <v>32.475000000000001</v>
      </c>
      <c r="AD199" s="39">
        <v>0</v>
      </c>
      <c r="AE199" s="198">
        <v>0</v>
      </c>
      <c r="AF199" s="39">
        <v>0</v>
      </c>
      <c r="AG199" s="198">
        <v>0</v>
      </c>
      <c r="AH199" s="39">
        <v>0</v>
      </c>
      <c r="AI199" s="198">
        <v>0</v>
      </c>
      <c r="AJ199" s="39">
        <v>0</v>
      </c>
      <c r="AK199" s="198">
        <v>0</v>
      </c>
      <c r="AL199" s="39">
        <v>0</v>
      </c>
      <c r="AM199" s="198">
        <v>0</v>
      </c>
      <c r="AN199" s="39">
        <v>0</v>
      </c>
      <c r="AO199" s="198">
        <v>0</v>
      </c>
    </row>
    <row r="200" spans="1:41" ht="15.75" x14ac:dyDescent="0.25">
      <c r="A200" s="314"/>
      <c r="B200" s="31" t="s">
        <v>329</v>
      </c>
      <c r="C200" s="31" t="s">
        <v>333</v>
      </c>
      <c r="D200" s="31" t="s">
        <v>331</v>
      </c>
      <c r="E200" s="35" t="s">
        <v>10</v>
      </c>
      <c r="F200" s="39">
        <f>J200+N200+R200+V200+Z200+AD200+AH200+AL200</f>
        <v>0</v>
      </c>
      <c r="G200" s="198">
        <f>K200+O200+S200+W200+AA200+AE200+AI200+AM200</f>
        <v>0</v>
      </c>
      <c r="H200" s="39">
        <f>L200+P200+T200+X200+AB200+AF200+AJ200+AN200</f>
        <v>50</v>
      </c>
      <c r="I200" s="198">
        <f>M200+Q200+U200+Y200+AC200+AG200+AK200+AO200</f>
        <v>14</v>
      </c>
      <c r="J200" s="39">
        <v>0</v>
      </c>
      <c r="K200" s="198">
        <v>0</v>
      </c>
      <c r="L200" s="39">
        <v>0</v>
      </c>
      <c r="M200" s="198">
        <v>0</v>
      </c>
      <c r="N200" s="39">
        <v>0</v>
      </c>
      <c r="O200" s="198">
        <v>0</v>
      </c>
      <c r="P200" s="39">
        <v>0</v>
      </c>
      <c r="Q200" s="198">
        <v>0</v>
      </c>
      <c r="R200" s="39">
        <v>0</v>
      </c>
      <c r="S200" s="198">
        <v>0</v>
      </c>
      <c r="T200" s="39">
        <v>0</v>
      </c>
      <c r="U200" s="198">
        <v>0</v>
      </c>
      <c r="V200" s="39">
        <v>0</v>
      </c>
      <c r="W200" s="198">
        <v>0</v>
      </c>
      <c r="X200" s="39">
        <v>0</v>
      </c>
      <c r="Y200" s="198">
        <v>0</v>
      </c>
      <c r="Z200" s="39">
        <v>0</v>
      </c>
      <c r="AA200" s="198">
        <v>0</v>
      </c>
      <c r="AB200" s="39">
        <v>50</v>
      </c>
      <c r="AC200" s="198">
        <v>14</v>
      </c>
      <c r="AD200" s="39">
        <v>0</v>
      </c>
      <c r="AE200" s="198">
        <v>0</v>
      </c>
      <c r="AF200" s="39">
        <v>0</v>
      </c>
      <c r="AG200" s="198">
        <v>0</v>
      </c>
      <c r="AH200" s="39">
        <v>0</v>
      </c>
      <c r="AI200" s="198">
        <v>0</v>
      </c>
      <c r="AJ200" s="39">
        <v>0</v>
      </c>
      <c r="AK200" s="198">
        <v>0</v>
      </c>
      <c r="AL200" s="39">
        <v>0</v>
      </c>
      <c r="AM200" s="198">
        <v>0</v>
      </c>
      <c r="AN200" s="39">
        <v>0</v>
      </c>
      <c r="AO200" s="198">
        <v>0</v>
      </c>
    </row>
    <row r="201" spans="1:41" ht="15.75" x14ac:dyDescent="0.25">
      <c r="A201" s="314"/>
      <c r="B201" s="31" t="s">
        <v>329</v>
      </c>
      <c r="C201" s="31" t="s">
        <v>334</v>
      </c>
      <c r="D201" s="31" t="s">
        <v>331</v>
      </c>
      <c r="E201" s="35" t="s">
        <v>10</v>
      </c>
      <c r="F201" s="39">
        <f>J201+N201+R201+V201+Z201+AD201+AH201+AL201</f>
        <v>379</v>
      </c>
      <c r="G201" s="198">
        <f>K201+O201+S201+W201+AA201+AE201+AI201+AM201</f>
        <v>108.14099999999999</v>
      </c>
      <c r="H201" s="39">
        <f>L201+P201+T201+X201+AB201+AF201+AJ201+AN201</f>
        <v>111</v>
      </c>
      <c r="I201" s="198">
        <f>M201+Q201+U201+Y201+AC201+AG201+AK201+AO201</f>
        <v>13.84</v>
      </c>
      <c r="J201" s="39">
        <v>7</v>
      </c>
      <c r="K201" s="198">
        <v>1.7849999999999999</v>
      </c>
      <c r="L201" s="39">
        <v>10</v>
      </c>
      <c r="M201" s="198">
        <v>0.54</v>
      </c>
      <c r="N201" s="39">
        <v>313</v>
      </c>
      <c r="O201" s="198">
        <v>89.555999999999997</v>
      </c>
      <c r="P201" s="39">
        <v>50</v>
      </c>
      <c r="Q201" s="198">
        <v>2.5</v>
      </c>
      <c r="R201" s="39">
        <v>0</v>
      </c>
      <c r="S201" s="198">
        <v>0</v>
      </c>
      <c r="T201" s="39">
        <v>0</v>
      </c>
      <c r="U201" s="198">
        <v>0</v>
      </c>
      <c r="V201" s="39">
        <v>0</v>
      </c>
      <c r="W201" s="198">
        <v>0</v>
      </c>
      <c r="X201" s="39">
        <v>0</v>
      </c>
      <c r="Y201" s="198">
        <v>0</v>
      </c>
      <c r="Z201" s="39">
        <v>0</v>
      </c>
      <c r="AA201" s="198">
        <v>0</v>
      </c>
      <c r="AB201" s="39">
        <v>50</v>
      </c>
      <c r="AC201" s="198">
        <v>10.5</v>
      </c>
      <c r="AD201" s="39">
        <v>0</v>
      </c>
      <c r="AE201" s="198">
        <v>0</v>
      </c>
      <c r="AF201" s="39">
        <v>0</v>
      </c>
      <c r="AG201" s="198">
        <v>0</v>
      </c>
      <c r="AH201" s="39">
        <v>0</v>
      </c>
      <c r="AI201" s="198">
        <v>0</v>
      </c>
      <c r="AJ201" s="39">
        <v>0</v>
      </c>
      <c r="AK201" s="198">
        <v>0</v>
      </c>
      <c r="AL201" s="39">
        <v>59</v>
      </c>
      <c r="AM201" s="198">
        <v>16.8</v>
      </c>
      <c r="AN201" s="39">
        <v>1</v>
      </c>
      <c r="AO201" s="198">
        <v>0.3</v>
      </c>
    </row>
    <row r="202" spans="1:41" ht="15.75" x14ac:dyDescent="0.25">
      <c r="A202" s="314"/>
      <c r="B202" s="31" t="s">
        <v>329</v>
      </c>
      <c r="C202" s="31" t="s">
        <v>335</v>
      </c>
      <c r="D202" s="31" t="s">
        <v>331</v>
      </c>
      <c r="E202" s="35" t="s">
        <v>10</v>
      </c>
      <c r="F202" s="39">
        <f>J202+N202+R202+V202+Z202+AD202+AH202+AL202</f>
        <v>1318</v>
      </c>
      <c r="G202" s="198">
        <f>K202+O202+S202+W202+AA202+AE202+AI202+AM202</f>
        <v>374.65</v>
      </c>
      <c r="H202" s="39">
        <f>L202+P202+T202+X202+AB202+AF202+AJ202+AN202</f>
        <v>50</v>
      </c>
      <c r="I202" s="198">
        <f>M202+Q202+U202+Y202+AC202+AG202+AK202+AO202</f>
        <v>14</v>
      </c>
      <c r="J202" s="39">
        <v>0</v>
      </c>
      <c r="K202" s="198">
        <v>0</v>
      </c>
      <c r="L202" s="39">
        <v>0</v>
      </c>
      <c r="M202" s="198">
        <v>0</v>
      </c>
      <c r="N202" s="39">
        <v>1318</v>
      </c>
      <c r="O202" s="198">
        <v>374.65</v>
      </c>
      <c r="P202" s="39">
        <v>0</v>
      </c>
      <c r="Q202" s="198">
        <v>0</v>
      </c>
      <c r="R202" s="39">
        <v>0</v>
      </c>
      <c r="S202" s="198">
        <v>0</v>
      </c>
      <c r="T202" s="39">
        <v>0</v>
      </c>
      <c r="U202" s="198">
        <v>0</v>
      </c>
      <c r="V202" s="39">
        <v>0</v>
      </c>
      <c r="W202" s="198">
        <v>0</v>
      </c>
      <c r="X202" s="39">
        <v>0</v>
      </c>
      <c r="Y202" s="198">
        <v>0</v>
      </c>
      <c r="Z202" s="39">
        <v>0</v>
      </c>
      <c r="AA202" s="198">
        <v>0</v>
      </c>
      <c r="AB202" s="39">
        <v>50</v>
      </c>
      <c r="AC202" s="198">
        <v>14</v>
      </c>
      <c r="AD202" s="39">
        <v>0</v>
      </c>
      <c r="AE202" s="198">
        <v>0</v>
      </c>
      <c r="AF202" s="39">
        <v>0</v>
      </c>
      <c r="AG202" s="198">
        <v>0</v>
      </c>
      <c r="AH202" s="39">
        <v>0</v>
      </c>
      <c r="AI202" s="198">
        <v>0</v>
      </c>
      <c r="AJ202" s="39">
        <v>0</v>
      </c>
      <c r="AK202" s="198">
        <v>0</v>
      </c>
      <c r="AL202" s="39">
        <v>0</v>
      </c>
      <c r="AM202" s="198">
        <v>0</v>
      </c>
      <c r="AN202" s="39">
        <v>0</v>
      </c>
      <c r="AO202" s="198">
        <v>0</v>
      </c>
    </row>
    <row r="203" spans="1:41" ht="15.75" x14ac:dyDescent="0.25">
      <c r="A203" s="314"/>
      <c r="B203" s="31" t="s">
        <v>329</v>
      </c>
      <c r="C203" s="31" t="s">
        <v>336</v>
      </c>
      <c r="D203" s="31" t="s">
        <v>331</v>
      </c>
      <c r="E203" s="35" t="s">
        <v>10</v>
      </c>
      <c r="F203" s="39">
        <f>J203+N203+R203+V203+Z203+AD203+AH203+AL203</f>
        <v>5924</v>
      </c>
      <c r="G203" s="198">
        <f>K203+O203+S203+W203+AA203+AE203+AI203+AM203</f>
        <v>1610.117</v>
      </c>
      <c r="H203" s="39">
        <f>L203+P203+T203+X203+AB203+AF203+AJ203+AN203</f>
        <v>1394</v>
      </c>
      <c r="I203" s="198">
        <f>M203+Q203+U203+Y203+AC203+AG203+AK203+AO203</f>
        <v>97.463000000000008</v>
      </c>
      <c r="J203" s="39">
        <v>0</v>
      </c>
      <c r="K203" s="198">
        <v>0</v>
      </c>
      <c r="L203" s="39">
        <v>0</v>
      </c>
      <c r="M203" s="198">
        <v>0</v>
      </c>
      <c r="N203" s="39">
        <v>0</v>
      </c>
      <c r="O203" s="198">
        <v>0</v>
      </c>
      <c r="P203" s="39">
        <v>82</v>
      </c>
      <c r="Q203" s="198">
        <v>13.038</v>
      </c>
      <c r="R203" s="39">
        <v>3192</v>
      </c>
      <c r="S203" s="198">
        <v>892.32799999999997</v>
      </c>
      <c r="T203" s="39">
        <v>1003</v>
      </c>
      <c r="U203" s="198">
        <v>5.9</v>
      </c>
      <c r="V203" s="39">
        <v>0</v>
      </c>
      <c r="W203" s="198">
        <v>0</v>
      </c>
      <c r="X203" s="39">
        <v>0</v>
      </c>
      <c r="Y203" s="198">
        <v>0</v>
      </c>
      <c r="Z203" s="39">
        <v>922</v>
      </c>
      <c r="AA203" s="198">
        <v>220.28700000000001</v>
      </c>
      <c r="AB203" s="39">
        <v>300</v>
      </c>
      <c r="AC203" s="198">
        <v>76.5</v>
      </c>
      <c r="AD203" s="39">
        <v>0</v>
      </c>
      <c r="AE203" s="198">
        <v>0</v>
      </c>
      <c r="AF203" s="39">
        <v>0</v>
      </c>
      <c r="AG203" s="198">
        <v>0</v>
      </c>
      <c r="AH203" s="39">
        <v>1460</v>
      </c>
      <c r="AI203" s="198">
        <v>418.75200000000001</v>
      </c>
      <c r="AJ203" s="39">
        <v>0</v>
      </c>
      <c r="AK203" s="198">
        <v>0</v>
      </c>
      <c r="AL203" s="39">
        <v>350</v>
      </c>
      <c r="AM203" s="198">
        <v>78.75</v>
      </c>
      <c r="AN203" s="39">
        <v>9</v>
      </c>
      <c r="AO203" s="198">
        <v>2.0249999999999999</v>
      </c>
    </row>
    <row r="204" spans="1:41" ht="15.75" x14ac:dyDescent="0.25">
      <c r="A204" s="314"/>
      <c r="B204" s="31" t="s">
        <v>329</v>
      </c>
      <c r="C204" s="31" t="s">
        <v>337</v>
      </c>
      <c r="D204" s="31" t="s">
        <v>331</v>
      </c>
      <c r="E204" s="35" t="s">
        <v>10</v>
      </c>
      <c r="F204" s="39">
        <f>J204+N204+R204+V204+Z204+AD204+AH204+AL204</f>
        <v>455</v>
      </c>
      <c r="G204" s="198">
        <f>K204+O204+S204+W204+AA204+AE204+AI204+AM204</f>
        <v>666.77499999999986</v>
      </c>
      <c r="H204" s="39">
        <f>L204+P204+T204+X204+AB204+AF204+AJ204+AN204</f>
        <v>30</v>
      </c>
      <c r="I204" s="198">
        <f>M204+Q204+U204+Y204+AC204+AG204+AK204+AO204</f>
        <v>90.6</v>
      </c>
      <c r="J204" s="39">
        <v>0</v>
      </c>
      <c r="K204" s="198">
        <v>0</v>
      </c>
      <c r="L204" s="39">
        <v>0</v>
      </c>
      <c r="M204" s="198">
        <v>0</v>
      </c>
      <c r="N204" s="39">
        <v>430</v>
      </c>
      <c r="O204" s="198">
        <v>595.54999999999995</v>
      </c>
      <c r="P204" s="39">
        <v>20</v>
      </c>
      <c r="Q204" s="198">
        <v>79.3</v>
      </c>
      <c r="R204" s="39">
        <v>0</v>
      </c>
      <c r="S204" s="198">
        <v>0</v>
      </c>
      <c r="T204" s="39">
        <v>0</v>
      </c>
      <c r="U204" s="198">
        <v>0</v>
      </c>
      <c r="V204" s="39">
        <v>0</v>
      </c>
      <c r="W204" s="198">
        <v>0</v>
      </c>
      <c r="X204" s="39">
        <v>0</v>
      </c>
      <c r="Y204" s="198">
        <v>0</v>
      </c>
      <c r="Z204" s="39">
        <v>10</v>
      </c>
      <c r="AA204" s="198">
        <v>11.3</v>
      </c>
      <c r="AB204" s="39">
        <v>10</v>
      </c>
      <c r="AC204" s="198">
        <v>11.3</v>
      </c>
      <c r="AD204" s="39">
        <v>15</v>
      </c>
      <c r="AE204" s="198">
        <v>59.924999999999997</v>
      </c>
      <c r="AF204" s="39">
        <v>0</v>
      </c>
      <c r="AG204" s="198">
        <v>0</v>
      </c>
      <c r="AH204" s="39">
        <v>0</v>
      </c>
      <c r="AI204" s="198">
        <v>0</v>
      </c>
      <c r="AJ204" s="39">
        <v>0</v>
      </c>
      <c r="AK204" s="198">
        <v>0</v>
      </c>
      <c r="AL204" s="39">
        <v>0</v>
      </c>
      <c r="AM204" s="198">
        <v>0</v>
      </c>
      <c r="AN204" s="39">
        <v>0</v>
      </c>
      <c r="AO204" s="198">
        <v>0</v>
      </c>
    </row>
    <row r="205" spans="1:41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39">
        <f>J205+N205+R205+V205+Z205+AD205+AH205+AL205</f>
        <v>272</v>
      </c>
      <c r="G205" s="198">
        <f>K205+O205+S205+W205+AA205+AE205+AI205+AM205</f>
        <v>25.325159999999997</v>
      </c>
      <c r="H205" s="39">
        <f>L205+P205+T205+X205+AB205+AF205+AJ205+AN205</f>
        <v>840</v>
      </c>
      <c r="I205" s="198">
        <f>M205+Q205+U205+Y205+AC205+AG205+AK205+AO205</f>
        <v>88.656999999999996</v>
      </c>
      <c r="J205" s="39">
        <v>0</v>
      </c>
      <c r="K205" s="198">
        <v>0</v>
      </c>
      <c r="L205" s="39">
        <v>72</v>
      </c>
      <c r="M205" s="198">
        <v>2.1</v>
      </c>
      <c r="N205" s="39">
        <v>48</v>
      </c>
      <c r="O205" s="198">
        <v>4.8819999999999997</v>
      </c>
      <c r="P205" s="39">
        <v>72</v>
      </c>
      <c r="Q205" s="198">
        <v>6.18</v>
      </c>
      <c r="R205" s="39">
        <v>38</v>
      </c>
      <c r="S205" s="198">
        <v>3.6709999999999998</v>
      </c>
      <c r="T205" s="39">
        <v>7</v>
      </c>
      <c r="U205" s="198">
        <v>0.77800000000000002</v>
      </c>
      <c r="V205" s="39">
        <v>0</v>
      </c>
      <c r="W205" s="198">
        <v>0</v>
      </c>
      <c r="X205" s="39">
        <v>0</v>
      </c>
      <c r="Y205" s="198">
        <v>0</v>
      </c>
      <c r="Z205" s="39">
        <v>12</v>
      </c>
      <c r="AA205" s="198">
        <v>1.0609999999999999</v>
      </c>
      <c r="AB205" s="39">
        <v>84</v>
      </c>
      <c r="AC205" s="198">
        <v>14.021000000000001</v>
      </c>
      <c r="AD205" s="39">
        <v>0</v>
      </c>
      <c r="AE205" s="198">
        <v>0</v>
      </c>
      <c r="AF205" s="39">
        <v>0</v>
      </c>
      <c r="AG205" s="198">
        <v>0</v>
      </c>
      <c r="AH205" s="39">
        <v>0</v>
      </c>
      <c r="AI205" s="198">
        <v>0</v>
      </c>
      <c r="AJ205" s="39">
        <v>105</v>
      </c>
      <c r="AK205" s="198">
        <v>24.45</v>
      </c>
      <c r="AL205" s="39">
        <v>174</v>
      </c>
      <c r="AM205" s="198">
        <v>15.71116</v>
      </c>
      <c r="AN205" s="39">
        <v>500</v>
      </c>
      <c r="AO205" s="198">
        <v>41.128</v>
      </c>
    </row>
    <row r="206" spans="1:41" ht="15.75" x14ac:dyDescent="0.25">
      <c r="A206" s="314"/>
      <c r="B206" s="31" t="s">
        <v>338</v>
      </c>
      <c r="C206" s="41" t="s">
        <v>341</v>
      </c>
      <c r="D206" s="41" t="s">
        <v>340</v>
      </c>
      <c r="E206" s="33" t="s">
        <v>18</v>
      </c>
      <c r="F206" s="39">
        <f>J206+N206+R206+V206+Z206+AD206+AH206+AL206</f>
        <v>330</v>
      </c>
      <c r="G206" s="198">
        <f>K206+O206+S206+W206+AA206+AE206+AI206+AM206</f>
        <v>5.2690000000000001</v>
      </c>
      <c r="H206" s="39">
        <f>L206+P206+T206+X206+AB206+AF206+AJ206+AN206</f>
        <v>2270</v>
      </c>
      <c r="I206" s="198">
        <f>M206+Q206+U206+Y206+AC206+AG206+AK206+AO206</f>
        <v>33.19</v>
      </c>
      <c r="J206" s="39">
        <v>0</v>
      </c>
      <c r="K206" s="198">
        <v>0</v>
      </c>
      <c r="L206" s="39">
        <v>30</v>
      </c>
      <c r="M206" s="198">
        <v>1.05</v>
      </c>
      <c r="N206" s="39">
        <v>0</v>
      </c>
      <c r="O206" s="198">
        <v>0</v>
      </c>
      <c r="P206" s="39">
        <v>30</v>
      </c>
      <c r="Q206" s="198">
        <v>0.40799999999999997</v>
      </c>
      <c r="R206" s="39">
        <v>0</v>
      </c>
      <c r="S206" s="198">
        <v>0</v>
      </c>
      <c r="T206" s="39">
        <v>0</v>
      </c>
      <c r="U206" s="198">
        <v>0</v>
      </c>
      <c r="V206" s="39">
        <v>0</v>
      </c>
      <c r="W206" s="198">
        <v>0</v>
      </c>
      <c r="X206" s="39">
        <v>0</v>
      </c>
      <c r="Y206" s="198">
        <v>0</v>
      </c>
      <c r="Z206" s="39">
        <v>0</v>
      </c>
      <c r="AA206" s="198">
        <v>0</v>
      </c>
      <c r="AB206" s="39">
        <v>1260</v>
      </c>
      <c r="AC206" s="198">
        <v>16.34</v>
      </c>
      <c r="AD206" s="39">
        <v>0</v>
      </c>
      <c r="AE206" s="198">
        <v>0</v>
      </c>
      <c r="AF206" s="39">
        <v>0</v>
      </c>
      <c r="AG206" s="198">
        <v>0</v>
      </c>
      <c r="AH206" s="39">
        <v>0</v>
      </c>
      <c r="AI206" s="198">
        <v>0</v>
      </c>
      <c r="AJ206" s="39">
        <v>0</v>
      </c>
      <c r="AK206" s="198">
        <v>0</v>
      </c>
      <c r="AL206" s="39">
        <v>330</v>
      </c>
      <c r="AM206" s="198">
        <v>5.2690000000000001</v>
      </c>
      <c r="AN206" s="39">
        <v>950</v>
      </c>
      <c r="AO206" s="198">
        <v>15.391999999999999</v>
      </c>
    </row>
    <row r="207" spans="1:41" ht="15.75" x14ac:dyDescent="0.25">
      <c r="A207" s="15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39">
        <f>J207+N207+R207+V207+Z207+AD207+AH207+AL207</f>
        <v>1133</v>
      </c>
      <c r="G207" s="198">
        <f>K207+O207+S207+W207+AA207+AE207+AI207+AM207</f>
        <v>18.496499999999997</v>
      </c>
      <c r="H207" s="39">
        <f>L207+P207+T207+X207+AB207+AF207+AJ207+AN207</f>
        <v>2675</v>
      </c>
      <c r="I207" s="198">
        <f>M207+Q207+U207+Y207+AC207+AG207+AK207+AO207</f>
        <v>43.395000000000003</v>
      </c>
      <c r="J207" s="39">
        <v>0</v>
      </c>
      <c r="K207" s="198">
        <v>0</v>
      </c>
      <c r="L207" s="39">
        <v>3</v>
      </c>
      <c r="M207" s="198">
        <v>1.095</v>
      </c>
      <c r="N207" s="39">
        <v>75</v>
      </c>
      <c r="O207" s="198">
        <v>5.26</v>
      </c>
      <c r="P207" s="39">
        <v>100</v>
      </c>
      <c r="Q207" s="198">
        <v>2</v>
      </c>
      <c r="R207" s="39">
        <v>630</v>
      </c>
      <c r="S207" s="198">
        <v>7.2134999999999998</v>
      </c>
      <c r="T207" s="39">
        <v>2010</v>
      </c>
      <c r="U207" s="198">
        <v>25.5</v>
      </c>
      <c r="V207" s="39">
        <v>400</v>
      </c>
      <c r="W207" s="198">
        <v>5.6</v>
      </c>
      <c r="X207" s="39">
        <v>0</v>
      </c>
      <c r="Y207" s="198">
        <v>0</v>
      </c>
      <c r="Z207" s="39">
        <v>0</v>
      </c>
      <c r="AA207" s="198">
        <v>0</v>
      </c>
      <c r="AB207" s="39">
        <v>10</v>
      </c>
      <c r="AC207" s="198">
        <v>4.2</v>
      </c>
      <c r="AD207" s="39">
        <v>28</v>
      </c>
      <c r="AE207" s="198">
        <v>0.42299999999999999</v>
      </c>
      <c r="AF207" s="39">
        <v>500</v>
      </c>
      <c r="AG207" s="198">
        <v>6.1</v>
      </c>
      <c r="AH207" s="39">
        <v>0</v>
      </c>
      <c r="AI207" s="198">
        <v>0</v>
      </c>
      <c r="AJ207" s="39">
        <v>52</v>
      </c>
      <c r="AK207" s="198">
        <v>4.5</v>
      </c>
      <c r="AL207" s="39">
        <v>0</v>
      </c>
      <c r="AM207" s="198">
        <v>0</v>
      </c>
      <c r="AN207" s="39">
        <v>0</v>
      </c>
      <c r="AO207" s="198">
        <v>0</v>
      </c>
    </row>
    <row r="208" spans="1:41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39">
        <f>J208+N208+R208+V208+Z208+AD208+AH208+AL208</f>
        <v>64830</v>
      </c>
      <c r="G208" s="198">
        <f>K208+O208+S208+W208+AA208+AE208+AI208+AM208</f>
        <v>249.24201000000002</v>
      </c>
      <c r="H208" s="39">
        <f>L208+P208+T208+X208+AB208+AF208+AJ208+AN208</f>
        <v>15844</v>
      </c>
      <c r="I208" s="198">
        <f>M208+Q208+U208+Y208+AC208+AG208+AK208+AO208</f>
        <v>74.910629999999998</v>
      </c>
      <c r="J208" s="39">
        <v>1660</v>
      </c>
      <c r="K208" s="198">
        <v>2.5489999999999999</v>
      </c>
      <c r="L208" s="39">
        <v>324</v>
      </c>
      <c r="M208" s="198">
        <v>0.624</v>
      </c>
      <c r="N208" s="39">
        <v>25240</v>
      </c>
      <c r="O208" s="198">
        <v>76.509110000000007</v>
      </c>
      <c r="P208" s="39">
        <v>3520</v>
      </c>
      <c r="Q208" s="198">
        <v>15.07</v>
      </c>
      <c r="R208" s="39">
        <v>1960</v>
      </c>
      <c r="S208" s="198">
        <v>5.4320000000000004</v>
      </c>
      <c r="T208" s="39">
        <v>1540</v>
      </c>
      <c r="U208" s="198">
        <v>12.167630000000001</v>
      </c>
      <c r="V208" s="39">
        <v>4220</v>
      </c>
      <c r="W208" s="198">
        <v>12.5518</v>
      </c>
      <c r="X208" s="39">
        <v>1200</v>
      </c>
      <c r="Y208" s="198">
        <v>3.6619999999999999</v>
      </c>
      <c r="Z208" s="39">
        <v>4520</v>
      </c>
      <c r="AA208" s="198">
        <v>19.726659999999999</v>
      </c>
      <c r="AB208" s="39">
        <v>2400</v>
      </c>
      <c r="AC208" s="198">
        <v>10.384</v>
      </c>
      <c r="AD208" s="39">
        <v>180</v>
      </c>
      <c r="AE208" s="198">
        <v>0.36899999999999999</v>
      </c>
      <c r="AF208" s="39">
        <v>200</v>
      </c>
      <c r="AG208" s="198">
        <v>1</v>
      </c>
      <c r="AH208" s="39">
        <v>0</v>
      </c>
      <c r="AI208" s="198">
        <v>0</v>
      </c>
      <c r="AJ208" s="39">
        <v>1070</v>
      </c>
      <c r="AK208" s="198">
        <v>8.8230000000000004</v>
      </c>
      <c r="AL208" s="39">
        <v>27050</v>
      </c>
      <c r="AM208" s="198">
        <v>132.10444000000001</v>
      </c>
      <c r="AN208" s="39">
        <v>5590</v>
      </c>
      <c r="AO208" s="198">
        <v>23.18</v>
      </c>
    </row>
    <row r="209" spans="1:41" ht="15.75" x14ac:dyDescent="0.25">
      <c r="A209" s="314"/>
      <c r="B209" s="31" t="s">
        <v>345</v>
      </c>
      <c r="C209" s="41" t="s">
        <v>347</v>
      </c>
      <c r="D209" s="41" t="s">
        <v>188</v>
      </c>
      <c r="E209" s="33" t="s">
        <v>18</v>
      </c>
      <c r="F209" s="39">
        <f>J209+N209+R209+V209+Z209+AD209+AH209+AL209</f>
        <v>0</v>
      </c>
      <c r="G209" s="198">
        <f>K209+O209+S209+W209+AA209+AE209+AI209+AM209</f>
        <v>0</v>
      </c>
      <c r="H209" s="39">
        <f>L209+P209+T209+X209+AB209+AF209+AJ209+AN209</f>
        <v>100</v>
      </c>
      <c r="I209" s="198">
        <f>M209+Q209+U209+Y209+AC209+AG209+AK209+AO209</f>
        <v>0.52</v>
      </c>
      <c r="J209" s="39">
        <v>0</v>
      </c>
      <c r="K209" s="198">
        <v>0</v>
      </c>
      <c r="L209" s="39">
        <v>0</v>
      </c>
      <c r="M209" s="198">
        <v>0</v>
      </c>
      <c r="N209" s="39">
        <v>0</v>
      </c>
      <c r="O209" s="198">
        <v>0</v>
      </c>
      <c r="P209" s="39">
        <v>0</v>
      </c>
      <c r="Q209" s="198">
        <v>0</v>
      </c>
      <c r="R209" s="39">
        <v>0</v>
      </c>
      <c r="S209" s="198">
        <v>0</v>
      </c>
      <c r="T209" s="39">
        <v>0</v>
      </c>
      <c r="U209" s="198">
        <v>0</v>
      </c>
      <c r="V209" s="39">
        <v>0</v>
      </c>
      <c r="W209" s="198">
        <v>0</v>
      </c>
      <c r="X209" s="39">
        <v>0</v>
      </c>
      <c r="Y209" s="198">
        <v>0</v>
      </c>
      <c r="Z209" s="39">
        <v>0</v>
      </c>
      <c r="AA209" s="198">
        <v>0</v>
      </c>
      <c r="AB209" s="39">
        <v>100</v>
      </c>
      <c r="AC209" s="198">
        <v>0.52</v>
      </c>
      <c r="AD209" s="39">
        <v>0</v>
      </c>
      <c r="AE209" s="198">
        <v>0</v>
      </c>
      <c r="AF209" s="39">
        <v>0</v>
      </c>
      <c r="AG209" s="198">
        <v>0</v>
      </c>
      <c r="AH209" s="39">
        <v>0</v>
      </c>
      <c r="AI209" s="198">
        <v>0</v>
      </c>
      <c r="AJ209" s="39">
        <v>0</v>
      </c>
      <c r="AK209" s="198">
        <v>0</v>
      </c>
      <c r="AL209" s="39">
        <v>0</v>
      </c>
      <c r="AM209" s="198">
        <v>0</v>
      </c>
      <c r="AN209" s="39">
        <v>0</v>
      </c>
      <c r="AO209" s="198">
        <v>0</v>
      </c>
    </row>
    <row r="210" spans="1:41" ht="15.75" x14ac:dyDescent="0.25">
      <c r="A210" s="314"/>
      <c r="B210" s="31" t="s">
        <v>345</v>
      </c>
      <c r="C210" s="41" t="s">
        <v>348</v>
      </c>
      <c r="D210" s="41" t="s">
        <v>188</v>
      </c>
      <c r="E210" s="33" t="s">
        <v>18</v>
      </c>
      <c r="F210" s="39">
        <f>J210+N210+R210+V210+Z210+AD210+AH210+AL210</f>
        <v>220</v>
      </c>
      <c r="G210" s="198">
        <f>K210+O210+S210+W210+AA210+AE210+AI210+AM210</f>
        <v>18.193999999999999</v>
      </c>
      <c r="H210" s="39">
        <f>L210+P210+T210+X210+AB210+AF210+AJ210+AN210</f>
        <v>450</v>
      </c>
      <c r="I210" s="198">
        <f>M210+Q210+U210+Y210+AC210+AG210+AK210+AO210</f>
        <v>2.1649999999999996</v>
      </c>
      <c r="J210" s="39">
        <v>0</v>
      </c>
      <c r="K210" s="198">
        <v>0</v>
      </c>
      <c r="L210" s="39">
        <v>300</v>
      </c>
      <c r="M210" s="198">
        <v>1.17</v>
      </c>
      <c r="N210" s="39">
        <v>0</v>
      </c>
      <c r="O210" s="198">
        <v>0</v>
      </c>
      <c r="P210" s="39">
        <v>0</v>
      </c>
      <c r="Q210" s="198">
        <v>0</v>
      </c>
      <c r="R210" s="39">
        <v>220</v>
      </c>
      <c r="S210" s="198">
        <v>18.193999999999999</v>
      </c>
      <c r="T210" s="39">
        <v>0</v>
      </c>
      <c r="U210" s="198">
        <v>0</v>
      </c>
      <c r="V210" s="39">
        <v>0</v>
      </c>
      <c r="W210" s="198">
        <v>0</v>
      </c>
      <c r="X210" s="39">
        <v>0</v>
      </c>
      <c r="Y210" s="198">
        <v>0</v>
      </c>
      <c r="Z210" s="39">
        <v>0</v>
      </c>
      <c r="AA210" s="198">
        <v>0</v>
      </c>
      <c r="AB210" s="39">
        <v>100</v>
      </c>
      <c r="AC210" s="198">
        <v>0.56999999999999995</v>
      </c>
      <c r="AD210" s="39">
        <v>0</v>
      </c>
      <c r="AE210" s="198">
        <v>0</v>
      </c>
      <c r="AF210" s="39">
        <v>50</v>
      </c>
      <c r="AG210" s="198">
        <v>0.42499999999999999</v>
      </c>
      <c r="AH210" s="39">
        <v>0</v>
      </c>
      <c r="AI210" s="198">
        <v>0</v>
      </c>
      <c r="AJ210" s="39">
        <v>0</v>
      </c>
      <c r="AK210" s="198">
        <v>0</v>
      </c>
      <c r="AL210" s="39">
        <v>0</v>
      </c>
      <c r="AM210" s="198">
        <v>0</v>
      </c>
      <c r="AN210" s="39">
        <v>0</v>
      </c>
      <c r="AO210" s="198">
        <v>0</v>
      </c>
    </row>
    <row r="211" spans="1:41" ht="15.75" x14ac:dyDescent="0.25">
      <c r="A211" s="15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39">
        <f>J211+N211+R211+V211+Z211+AD211+AH211+AL211</f>
        <v>0</v>
      </c>
      <c r="G211" s="198">
        <f>K211+O211+S211+W211+AA211+AE211+AI211+AM211</f>
        <v>0</v>
      </c>
      <c r="H211" s="39">
        <f>L211+P211+T211+X211+AB211+AF211+AJ211+AN211</f>
        <v>101.5</v>
      </c>
      <c r="I211" s="198">
        <f>M211+Q211+U211+Y211+AC211+AG211+AK211+AO211</f>
        <v>2.2000000000000002</v>
      </c>
      <c r="J211" s="39">
        <v>0</v>
      </c>
      <c r="K211" s="198">
        <v>0</v>
      </c>
      <c r="L211" s="39">
        <v>0</v>
      </c>
      <c r="M211" s="198">
        <v>0</v>
      </c>
      <c r="N211" s="39">
        <v>0</v>
      </c>
      <c r="O211" s="198">
        <v>0</v>
      </c>
      <c r="P211" s="39">
        <v>0.5</v>
      </c>
      <c r="Q211" s="198">
        <v>0.2</v>
      </c>
      <c r="R211" s="39">
        <v>0</v>
      </c>
      <c r="S211" s="198">
        <v>0</v>
      </c>
      <c r="T211" s="39">
        <v>0</v>
      </c>
      <c r="U211" s="198">
        <v>0</v>
      </c>
      <c r="V211" s="39">
        <v>0</v>
      </c>
      <c r="W211" s="198">
        <v>0</v>
      </c>
      <c r="X211" s="39">
        <v>0</v>
      </c>
      <c r="Y211" s="198">
        <v>0</v>
      </c>
      <c r="Z211" s="39">
        <v>0</v>
      </c>
      <c r="AA211" s="198">
        <v>0</v>
      </c>
      <c r="AB211" s="39">
        <v>1</v>
      </c>
      <c r="AC211" s="198">
        <v>1</v>
      </c>
      <c r="AD211" s="39">
        <v>0</v>
      </c>
      <c r="AE211" s="198">
        <v>0</v>
      </c>
      <c r="AF211" s="39">
        <v>0</v>
      </c>
      <c r="AG211" s="198">
        <v>0</v>
      </c>
      <c r="AH211" s="39">
        <v>0</v>
      </c>
      <c r="AI211" s="198">
        <v>0</v>
      </c>
      <c r="AJ211" s="39">
        <v>100</v>
      </c>
      <c r="AK211" s="198">
        <v>1</v>
      </c>
      <c r="AL211" s="39">
        <v>0</v>
      </c>
      <c r="AM211" s="198">
        <v>0</v>
      </c>
      <c r="AN211" s="39">
        <v>0</v>
      </c>
      <c r="AO211" s="198">
        <v>0</v>
      </c>
    </row>
    <row r="212" spans="1:41" ht="15.75" x14ac:dyDescent="0.25">
      <c r="A212" s="15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39">
        <f>J212+N212+R212+V212+Z212+AD212+AH212+AL212</f>
        <v>0</v>
      </c>
      <c r="G212" s="198">
        <f>K212+O212+S212+W212+AA212+AE212+AI212+AM212</f>
        <v>0</v>
      </c>
      <c r="H212" s="39">
        <f>L212+P212+T212+X212+AB212+AF212+AJ212+AN212</f>
        <v>101.5</v>
      </c>
      <c r="I212" s="198">
        <f>M212+Q212+U212+Y212+AC212+AG212+AK212+AO212</f>
        <v>7.6</v>
      </c>
      <c r="J212" s="39">
        <v>0</v>
      </c>
      <c r="K212" s="198">
        <v>0</v>
      </c>
      <c r="L212" s="39">
        <v>0</v>
      </c>
      <c r="M212" s="198">
        <v>0</v>
      </c>
      <c r="N212" s="39">
        <v>0</v>
      </c>
      <c r="O212" s="198">
        <v>0</v>
      </c>
      <c r="P212" s="39">
        <v>0.5</v>
      </c>
      <c r="Q212" s="198">
        <v>0.1</v>
      </c>
      <c r="R212" s="39">
        <v>0</v>
      </c>
      <c r="S212" s="198">
        <v>0</v>
      </c>
      <c r="T212" s="39">
        <v>0</v>
      </c>
      <c r="U212" s="198">
        <v>0</v>
      </c>
      <c r="V212" s="39">
        <v>0</v>
      </c>
      <c r="W212" s="198">
        <v>0</v>
      </c>
      <c r="X212" s="39">
        <v>0</v>
      </c>
      <c r="Y212" s="198">
        <v>0</v>
      </c>
      <c r="Z212" s="39">
        <v>0</v>
      </c>
      <c r="AA212" s="198">
        <v>0</v>
      </c>
      <c r="AB212" s="39">
        <v>1</v>
      </c>
      <c r="AC212" s="198">
        <v>0.5</v>
      </c>
      <c r="AD212" s="39">
        <v>0</v>
      </c>
      <c r="AE212" s="198">
        <v>0</v>
      </c>
      <c r="AF212" s="39">
        <v>0</v>
      </c>
      <c r="AG212" s="198">
        <v>0</v>
      </c>
      <c r="AH212" s="39">
        <v>0</v>
      </c>
      <c r="AI212" s="198">
        <v>0</v>
      </c>
      <c r="AJ212" s="39">
        <v>100</v>
      </c>
      <c r="AK212" s="198">
        <v>7</v>
      </c>
      <c r="AL212" s="39">
        <v>0</v>
      </c>
      <c r="AM212" s="198">
        <v>0</v>
      </c>
      <c r="AN212" s="39">
        <v>0</v>
      </c>
      <c r="AO212" s="198">
        <v>0</v>
      </c>
    </row>
    <row r="213" spans="1:41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39">
        <f>J213+N213+R213+V213+Z213+AD213+AH213+AL213</f>
        <v>1034</v>
      </c>
      <c r="G213" s="198">
        <f>K213+O213+S213+W213+AA213+AE213+AI213+AM213</f>
        <v>71.096000000000004</v>
      </c>
      <c r="H213" s="39">
        <f>L213+P213+T213+X213+AB213+AF213+AJ213+AN213</f>
        <v>1203</v>
      </c>
      <c r="I213" s="198">
        <f>M213+Q213+U213+Y213+AC213+AG213+AK213+AO213</f>
        <v>109.94865</v>
      </c>
      <c r="J213" s="39">
        <v>804</v>
      </c>
      <c r="K213" s="198">
        <v>54.052999999999997</v>
      </c>
      <c r="L213" s="39">
        <v>310</v>
      </c>
      <c r="M213" s="198">
        <v>55</v>
      </c>
      <c r="N213" s="39">
        <v>0</v>
      </c>
      <c r="O213" s="198">
        <v>0</v>
      </c>
      <c r="P213" s="39">
        <v>233</v>
      </c>
      <c r="Q213" s="198">
        <v>13.935450000000001</v>
      </c>
      <c r="R213" s="39">
        <v>230</v>
      </c>
      <c r="S213" s="198">
        <v>17.042999999999999</v>
      </c>
      <c r="T213" s="39">
        <v>0</v>
      </c>
      <c r="U213" s="198">
        <v>0</v>
      </c>
      <c r="V213" s="39">
        <v>0</v>
      </c>
      <c r="W213" s="198">
        <v>0</v>
      </c>
      <c r="X213" s="39">
        <v>0</v>
      </c>
      <c r="Y213" s="198">
        <v>0</v>
      </c>
      <c r="Z213" s="39">
        <v>0</v>
      </c>
      <c r="AA213" s="198">
        <v>0</v>
      </c>
      <c r="AB213" s="39">
        <v>50</v>
      </c>
      <c r="AC213" s="198">
        <v>2.5</v>
      </c>
      <c r="AD213" s="39">
        <v>0</v>
      </c>
      <c r="AE213" s="198">
        <v>0</v>
      </c>
      <c r="AF213" s="39">
        <v>0</v>
      </c>
      <c r="AG213" s="198">
        <v>0</v>
      </c>
      <c r="AH213" s="39">
        <v>0</v>
      </c>
      <c r="AI213" s="198">
        <v>0</v>
      </c>
      <c r="AJ213" s="39">
        <v>290</v>
      </c>
      <c r="AK213" s="198">
        <v>17.3629</v>
      </c>
      <c r="AL213" s="39">
        <v>0</v>
      </c>
      <c r="AM213" s="198">
        <v>0</v>
      </c>
      <c r="AN213" s="39">
        <v>320</v>
      </c>
      <c r="AO213" s="198">
        <v>21.150299999999998</v>
      </c>
    </row>
    <row r="214" spans="1:41" ht="15.75" x14ac:dyDescent="0.25">
      <c r="A214" s="314"/>
      <c r="B214" s="31" t="s">
        <v>354</v>
      </c>
      <c r="C214" s="23" t="s">
        <v>357</v>
      </c>
      <c r="D214" s="41" t="s">
        <v>356</v>
      </c>
      <c r="E214" s="29" t="s">
        <v>52</v>
      </c>
      <c r="F214" s="39">
        <f>J214+N214+R214+V214+Z214+AD214+AH214+AL214</f>
        <v>6178</v>
      </c>
      <c r="G214" s="198">
        <f>K214+O214+S214+W214+AA214+AE214+AI214+AM214</f>
        <v>444.04561999999999</v>
      </c>
      <c r="H214" s="39">
        <f>L214+P214+T214+X214+AB214+AF214+AJ214+AN214</f>
        <v>2806</v>
      </c>
      <c r="I214" s="198">
        <f>M214+Q214+U214+Y214+AC214+AG214+AK214+AO214</f>
        <v>295.81188000000003</v>
      </c>
      <c r="J214" s="39">
        <v>0</v>
      </c>
      <c r="K214" s="198">
        <v>0</v>
      </c>
      <c r="L214" s="39">
        <v>100</v>
      </c>
      <c r="M214" s="198">
        <v>10.5</v>
      </c>
      <c r="N214" s="39">
        <v>1400</v>
      </c>
      <c r="O214" s="198">
        <v>56</v>
      </c>
      <c r="P214" s="39">
        <v>116</v>
      </c>
      <c r="Q214" s="198">
        <v>8.33718</v>
      </c>
      <c r="R214" s="39">
        <v>2228</v>
      </c>
      <c r="S214" s="198">
        <v>165.77771999999999</v>
      </c>
      <c r="T214" s="39">
        <v>300</v>
      </c>
      <c r="U214" s="198">
        <v>21.8</v>
      </c>
      <c r="V214" s="39">
        <v>0</v>
      </c>
      <c r="W214" s="198">
        <v>0</v>
      </c>
      <c r="X214" s="39">
        <v>700</v>
      </c>
      <c r="Y214" s="198">
        <v>82</v>
      </c>
      <c r="Z214" s="39">
        <v>0</v>
      </c>
      <c r="AA214" s="198">
        <v>0</v>
      </c>
      <c r="AB214" s="39">
        <v>100</v>
      </c>
      <c r="AC214" s="198">
        <v>6.7229999999999999</v>
      </c>
      <c r="AD214" s="39">
        <v>0</v>
      </c>
      <c r="AE214" s="198">
        <v>0</v>
      </c>
      <c r="AF214" s="39">
        <v>0</v>
      </c>
      <c r="AG214" s="198">
        <v>0</v>
      </c>
      <c r="AH214" s="39">
        <v>0</v>
      </c>
      <c r="AI214" s="198">
        <v>0</v>
      </c>
      <c r="AJ214" s="39">
        <v>0</v>
      </c>
      <c r="AK214" s="198">
        <v>0</v>
      </c>
      <c r="AL214" s="39">
        <v>2550</v>
      </c>
      <c r="AM214" s="198">
        <v>222.2679</v>
      </c>
      <c r="AN214" s="39">
        <v>1490</v>
      </c>
      <c r="AO214" s="198">
        <v>166.45170000000002</v>
      </c>
    </row>
    <row r="215" spans="1:41" ht="15.75" x14ac:dyDescent="0.25">
      <c r="A215" s="314"/>
      <c r="B215" s="31" t="s">
        <v>354</v>
      </c>
      <c r="C215" s="23" t="s">
        <v>358</v>
      </c>
      <c r="D215" s="41" t="s">
        <v>356</v>
      </c>
      <c r="E215" s="29" t="s">
        <v>10</v>
      </c>
      <c r="F215" s="39">
        <f>J215+N215+R215+V215+Z215+AD215+AH215+AL215</f>
        <v>3083</v>
      </c>
      <c r="G215" s="198">
        <f>K215+O215+S215+W215+AA215+AE215+AI215+AM215</f>
        <v>249.20702</v>
      </c>
      <c r="H215" s="39">
        <f>L215+P215+T215+X215+AB215+AF215+AJ215+AN215</f>
        <v>1282</v>
      </c>
      <c r="I215" s="198">
        <f>M215+Q215+U215+Y215+AC215+AG215+AK215+AO215</f>
        <v>102.96650000000002</v>
      </c>
      <c r="J215" s="39">
        <v>419</v>
      </c>
      <c r="K215" s="198">
        <v>48.562100000000001</v>
      </c>
      <c r="L215" s="39">
        <v>200</v>
      </c>
      <c r="M215" s="198">
        <v>13.446</v>
      </c>
      <c r="N215" s="39">
        <v>1075</v>
      </c>
      <c r="O215" s="198">
        <v>64.980919999999998</v>
      </c>
      <c r="P215" s="39">
        <v>534</v>
      </c>
      <c r="Q215" s="198">
        <v>51.6</v>
      </c>
      <c r="R215" s="39">
        <v>107</v>
      </c>
      <c r="S215" s="198">
        <v>10.486000000000001</v>
      </c>
      <c r="T215" s="39">
        <v>18</v>
      </c>
      <c r="U215" s="198">
        <v>4.5</v>
      </c>
      <c r="V215" s="39">
        <v>515</v>
      </c>
      <c r="W215" s="198">
        <v>45.84</v>
      </c>
      <c r="X215" s="39">
        <v>50</v>
      </c>
      <c r="Y215" s="198">
        <v>3.3614999999999999</v>
      </c>
      <c r="Z215" s="39">
        <v>0</v>
      </c>
      <c r="AA215" s="198">
        <v>0</v>
      </c>
      <c r="AB215" s="39">
        <v>50</v>
      </c>
      <c r="AC215" s="198">
        <v>4</v>
      </c>
      <c r="AD215" s="39">
        <v>20</v>
      </c>
      <c r="AE215" s="198">
        <v>2</v>
      </c>
      <c r="AF215" s="39">
        <v>50</v>
      </c>
      <c r="AG215" s="198">
        <v>2</v>
      </c>
      <c r="AH215" s="39">
        <v>500</v>
      </c>
      <c r="AI215" s="198">
        <v>49.4</v>
      </c>
      <c r="AJ215" s="39">
        <v>280</v>
      </c>
      <c r="AK215" s="198">
        <v>18.760000000000002</v>
      </c>
      <c r="AL215" s="39">
        <v>447</v>
      </c>
      <c r="AM215" s="198">
        <v>27.937999999999999</v>
      </c>
      <c r="AN215" s="39">
        <v>100</v>
      </c>
      <c r="AO215" s="198">
        <v>5.2990000000000004</v>
      </c>
    </row>
    <row r="216" spans="1:41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39">
        <f>J216+N216+R216+V216+Z216+AD216+AH216+AL216</f>
        <v>0</v>
      </c>
      <c r="G216" s="198">
        <f>K216+O216+S216+W216+AA216+AE216+AI216+AM216</f>
        <v>0</v>
      </c>
      <c r="H216" s="39">
        <f>L216+P216+T216+X216+AB216+AF216+AJ216+AN216</f>
        <v>60</v>
      </c>
      <c r="I216" s="198">
        <f>M216+Q216+U216+Y216+AC216+AG216+AK216+AO216</f>
        <v>14.4</v>
      </c>
      <c r="J216" s="39">
        <v>0</v>
      </c>
      <c r="K216" s="198">
        <v>0</v>
      </c>
      <c r="L216" s="39">
        <v>0</v>
      </c>
      <c r="M216" s="198">
        <v>0</v>
      </c>
      <c r="N216" s="39">
        <v>0</v>
      </c>
      <c r="O216" s="198">
        <v>0</v>
      </c>
      <c r="P216" s="39">
        <v>0</v>
      </c>
      <c r="Q216" s="198">
        <v>0</v>
      </c>
      <c r="R216" s="39">
        <v>0</v>
      </c>
      <c r="S216" s="198">
        <v>0</v>
      </c>
      <c r="T216" s="39">
        <v>0</v>
      </c>
      <c r="U216" s="198">
        <v>0</v>
      </c>
      <c r="V216" s="39">
        <v>0</v>
      </c>
      <c r="W216" s="198">
        <v>0</v>
      </c>
      <c r="X216" s="39">
        <v>0</v>
      </c>
      <c r="Y216" s="198">
        <v>0</v>
      </c>
      <c r="Z216" s="39">
        <v>0</v>
      </c>
      <c r="AA216" s="198">
        <v>0</v>
      </c>
      <c r="AB216" s="39">
        <v>60</v>
      </c>
      <c r="AC216" s="198">
        <v>14.4</v>
      </c>
      <c r="AD216" s="39">
        <v>0</v>
      </c>
      <c r="AE216" s="198">
        <v>0</v>
      </c>
      <c r="AF216" s="39">
        <v>0</v>
      </c>
      <c r="AG216" s="198">
        <v>0</v>
      </c>
      <c r="AH216" s="39">
        <v>0</v>
      </c>
      <c r="AI216" s="198">
        <v>0</v>
      </c>
      <c r="AJ216" s="39">
        <v>0</v>
      </c>
      <c r="AK216" s="198">
        <v>0</v>
      </c>
      <c r="AL216" s="39">
        <v>0</v>
      </c>
      <c r="AM216" s="198">
        <v>0</v>
      </c>
      <c r="AN216" s="39">
        <v>0</v>
      </c>
      <c r="AO216" s="198">
        <v>0</v>
      </c>
    </row>
    <row r="217" spans="1:41" ht="15.75" x14ac:dyDescent="0.25">
      <c r="A217" s="314"/>
      <c r="B217" s="31" t="s">
        <v>362</v>
      </c>
      <c r="C217" s="41" t="s">
        <v>363</v>
      </c>
      <c r="D217" s="41" t="s">
        <v>361</v>
      </c>
      <c r="E217" s="29" t="s">
        <v>10</v>
      </c>
      <c r="F217" s="39">
        <f>J217+N217+R217+V217+Z217+AD217+AH217+AL217</f>
        <v>0</v>
      </c>
      <c r="G217" s="198">
        <f>K217+O217+S217+W217+AA217+AE217+AI217+AM217</f>
        <v>0</v>
      </c>
      <c r="H217" s="39">
        <f>L217+P217+T217+X217+AB217+AF217+AJ217+AN217</f>
        <v>40</v>
      </c>
      <c r="I217" s="198">
        <f>M217+Q217+U217+Y217+AC217+AG217+AK217+AO217</f>
        <v>9.1999999999999993</v>
      </c>
      <c r="J217" s="39">
        <v>0</v>
      </c>
      <c r="K217" s="198">
        <v>0</v>
      </c>
      <c r="L217" s="39">
        <v>0</v>
      </c>
      <c r="M217" s="198">
        <v>0</v>
      </c>
      <c r="N217" s="39">
        <v>0</v>
      </c>
      <c r="O217" s="198">
        <v>0</v>
      </c>
      <c r="P217" s="39">
        <v>0</v>
      </c>
      <c r="Q217" s="198">
        <v>0</v>
      </c>
      <c r="R217" s="39">
        <v>0</v>
      </c>
      <c r="S217" s="198">
        <v>0</v>
      </c>
      <c r="T217" s="39">
        <v>0</v>
      </c>
      <c r="U217" s="198">
        <v>0</v>
      </c>
      <c r="V217" s="39">
        <v>0</v>
      </c>
      <c r="W217" s="198">
        <v>0</v>
      </c>
      <c r="X217" s="39">
        <v>0</v>
      </c>
      <c r="Y217" s="198">
        <v>0</v>
      </c>
      <c r="Z217" s="39">
        <v>0</v>
      </c>
      <c r="AA217" s="198">
        <v>0</v>
      </c>
      <c r="AB217" s="39">
        <v>20</v>
      </c>
      <c r="AC217" s="198">
        <v>4</v>
      </c>
      <c r="AD217" s="39">
        <v>0</v>
      </c>
      <c r="AE217" s="198">
        <v>0</v>
      </c>
      <c r="AF217" s="39">
        <v>20</v>
      </c>
      <c r="AG217" s="198">
        <v>5.2</v>
      </c>
      <c r="AH217" s="39">
        <v>0</v>
      </c>
      <c r="AI217" s="198">
        <v>0</v>
      </c>
      <c r="AJ217" s="39">
        <v>0</v>
      </c>
      <c r="AK217" s="198">
        <v>0</v>
      </c>
      <c r="AL217" s="39">
        <v>0</v>
      </c>
      <c r="AM217" s="198">
        <v>0</v>
      </c>
      <c r="AN217" s="39">
        <v>0</v>
      </c>
      <c r="AO217" s="198">
        <v>0</v>
      </c>
    </row>
    <row r="218" spans="1:41" ht="15.75" x14ac:dyDescent="0.25">
      <c r="A218" s="314"/>
      <c r="B218" s="31" t="s">
        <v>362</v>
      </c>
      <c r="C218" s="41" t="s">
        <v>364</v>
      </c>
      <c r="D218" s="41" t="s">
        <v>361</v>
      </c>
      <c r="E218" s="29" t="s">
        <v>510</v>
      </c>
      <c r="F218" s="39">
        <f>J218+N218+R218+V218+Z218+AD218+AH218+AL218</f>
        <v>0</v>
      </c>
      <c r="G218" s="198">
        <f>K218+O218+S218+W218+AA218+AE218+AI218+AM218</f>
        <v>0</v>
      </c>
      <c r="H218" s="39">
        <f>L218+P218+T218+X218+AB218+AF218+AJ218+AN218</f>
        <v>30</v>
      </c>
      <c r="I218" s="198">
        <f>M218+Q218+U218+Y218+AC218+AG218+AK218+AO218</f>
        <v>0.9</v>
      </c>
      <c r="J218" s="39">
        <v>0</v>
      </c>
      <c r="K218" s="198">
        <v>0</v>
      </c>
      <c r="L218" s="39">
        <v>0</v>
      </c>
      <c r="M218" s="198">
        <v>0</v>
      </c>
      <c r="N218" s="39">
        <v>0</v>
      </c>
      <c r="O218" s="198">
        <v>0</v>
      </c>
      <c r="P218" s="39">
        <v>0</v>
      </c>
      <c r="Q218" s="198">
        <v>0</v>
      </c>
      <c r="R218" s="39">
        <v>0</v>
      </c>
      <c r="S218" s="198">
        <v>0</v>
      </c>
      <c r="T218" s="39">
        <v>0</v>
      </c>
      <c r="U218" s="198">
        <v>0</v>
      </c>
      <c r="V218" s="39">
        <v>0</v>
      </c>
      <c r="W218" s="198">
        <v>0</v>
      </c>
      <c r="X218" s="39">
        <v>0</v>
      </c>
      <c r="Y218" s="198">
        <v>0</v>
      </c>
      <c r="Z218" s="39">
        <v>0</v>
      </c>
      <c r="AA218" s="198">
        <v>0</v>
      </c>
      <c r="AB218" s="39">
        <v>30</v>
      </c>
      <c r="AC218" s="198">
        <v>0.9</v>
      </c>
      <c r="AD218" s="39">
        <v>0</v>
      </c>
      <c r="AE218" s="198">
        <v>0</v>
      </c>
      <c r="AF218" s="39">
        <v>0</v>
      </c>
      <c r="AG218" s="198">
        <v>0</v>
      </c>
      <c r="AH218" s="39">
        <v>0</v>
      </c>
      <c r="AI218" s="198">
        <v>0</v>
      </c>
      <c r="AJ218" s="39">
        <v>0</v>
      </c>
      <c r="AK218" s="198">
        <v>0</v>
      </c>
      <c r="AL218" s="39">
        <v>0</v>
      </c>
      <c r="AM218" s="198">
        <v>0</v>
      </c>
      <c r="AN218" s="39">
        <v>0</v>
      </c>
      <c r="AO218" s="198">
        <v>0</v>
      </c>
    </row>
    <row r="219" spans="1:41" ht="15.75" x14ac:dyDescent="0.25">
      <c r="A219" s="314"/>
      <c r="B219" s="31" t="s">
        <v>362</v>
      </c>
      <c r="C219" s="41" t="s">
        <v>514</v>
      </c>
      <c r="D219" s="41" t="s">
        <v>361</v>
      </c>
      <c r="E219" s="29" t="s">
        <v>510</v>
      </c>
      <c r="F219" s="39">
        <f>J219+N219+R219+V219+Z219+AD219+AH219+AL219</f>
        <v>0</v>
      </c>
      <c r="G219" s="198">
        <f>K219+O219+S219+W219+AA219+AE219+AI219+AM219</f>
        <v>0</v>
      </c>
      <c r="H219" s="39">
        <f>L219+P219+T219+X219+AB219+AF219+AJ219+AN219</f>
        <v>430</v>
      </c>
      <c r="I219" s="198">
        <f>M219+Q219+U219+Y219+AC219+AG219+AK219+AO219</f>
        <v>4.45</v>
      </c>
      <c r="J219" s="39">
        <v>0</v>
      </c>
      <c r="K219" s="198">
        <v>0</v>
      </c>
      <c r="L219" s="39">
        <v>0</v>
      </c>
      <c r="M219" s="198">
        <v>0</v>
      </c>
      <c r="N219" s="39">
        <v>0</v>
      </c>
      <c r="O219" s="198">
        <v>0</v>
      </c>
      <c r="P219" s="39">
        <v>0</v>
      </c>
      <c r="Q219" s="198">
        <v>0</v>
      </c>
      <c r="R219" s="39">
        <v>0</v>
      </c>
      <c r="S219" s="198">
        <v>0</v>
      </c>
      <c r="T219" s="39">
        <v>0</v>
      </c>
      <c r="U219" s="198">
        <v>0</v>
      </c>
      <c r="V219" s="39">
        <v>0</v>
      </c>
      <c r="W219" s="198">
        <v>0</v>
      </c>
      <c r="X219" s="39">
        <v>0</v>
      </c>
      <c r="Y219" s="198">
        <v>0</v>
      </c>
      <c r="Z219" s="39">
        <v>0</v>
      </c>
      <c r="AA219" s="198">
        <v>0</v>
      </c>
      <c r="AB219" s="39">
        <v>30</v>
      </c>
      <c r="AC219" s="198">
        <v>1</v>
      </c>
      <c r="AD219" s="39">
        <v>0</v>
      </c>
      <c r="AE219" s="198">
        <v>0</v>
      </c>
      <c r="AF219" s="39">
        <v>300</v>
      </c>
      <c r="AG219" s="198">
        <v>0.45</v>
      </c>
      <c r="AH219" s="39">
        <v>0</v>
      </c>
      <c r="AI219" s="198">
        <v>0</v>
      </c>
      <c r="AJ219" s="39">
        <v>100</v>
      </c>
      <c r="AK219" s="198">
        <v>3</v>
      </c>
      <c r="AL219" s="39">
        <v>0</v>
      </c>
      <c r="AM219" s="198">
        <v>0</v>
      </c>
      <c r="AN219" s="39">
        <v>0</v>
      </c>
      <c r="AO219" s="198">
        <v>0</v>
      </c>
    </row>
    <row r="220" spans="1:41" ht="15.75" x14ac:dyDescent="0.25">
      <c r="A220" s="314"/>
      <c r="B220" s="31" t="s">
        <v>362</v>
      </c>
      <c r="C220" s="41" t="s">
        <v>515</v>
      </c>
      <c r="D220" s="41" t="s">
        <v>361</v>
      </c>
      <c r="E220" s="29" t="s">
        <v>10</v>
      </c>
      <c r="F220" s="39">
        <f>J220+N220+R220+V220+Z220+AD220+AH220+AL220</f>
        <v>0</v>
      </c>
      <c r="G220" s="198">
        <f>K220+O220+S220+W220+AA220+AE220+AI220+AM220</f>
        <v>0</v>
      </c>
      <c r="H220" s="39">
        <f>L220+P220+T220+X220+AB220+AF220+AJ220+AN220</f>
        <v>30</v>
      </c>
      <c r="I220" s="198">
        <f>M220+Q220+U220+Y220+AC220+AG220+AK220+AO220</f>
        <v>1.5</v>
      </c>
      <c r="J220" s="39">
        <v>0</v>
      </c>
      <c r="K220" s="198">
        <v>0</v>
      </c>
      <c r="L220" s="39">
        <v>0</v>
      </c>
      <c r="M220" s="198">
        <v>0</v>
      </c>
      <c r="N220" s="39">
        <v>0</v>
      </c>
      <c r="O220" s="198">
        <v>0</v>
      </c>
      <c r="P220" s="39">
        <v>0</v>
      </c>
      <c r="Q220" s="198">
        <v>0</v>
      </c>
      <c r="R220" s="39">
        <v>0</v>
      </c>
      <c r="S220" s="198">
        <v>0</v>
      </c>
      <c r="T220" s="39">
        <v>0</v>
      </c>
      <c r="U220" s="198">
        <v>0</v>
      </c>
      <c r="V220" s="39">
        <v>0</v>
      </c>
      <c r="W220" s="198">
        <v>0</v>
      </c>
      <c r="X220" s="39">
        <v>0</v>
      </c>
      <c r="Y220" s="198">
        <v>0</v>
      </c>
      <c r="Z220" s="39">
        <v>0</v>
      </c>
      <c r="AA220" s="198">
        <v>0</v>
      </c>
      <c r="AB220" s="39">
        <v>30</v>
      </c>
      <c r="AC220" s="198">
        <v>1.5</v>
      </c>
      <c r="AD220" s="39">
        <v>0</v>
      </c>
      <c r="AE220" s="198">
        <v>0</v>
      </c>
      <c r="AF220" s="39">
        <v>0</v>
      </c>
      <c r="AG220" s="198">
        <v>0</v>
      </c>
      <c r="AH220" s="39">
        <v>0</v>
      </c>
      <c r="AI220" s="198">
        <v>0</v>
      </c>
      <c r="AJ220" s="39">
        <v>0</v>
      </c>
      <c r="AK220" s="198">
        <v>0</v>
      </c>
      <c r="AL220" s="39">
        <v>0</v>
      </c>
      <c r="AM220" s="198">
        <v>0</v>
      </c>
      <c r="AN220" s="39">
        <v>0</v>
      </c>
      <c r="AO220" s="198">
        <v>0</v>
      </c>
    </row>
    <row r="221" spans="1:41" ht="15.75" x14ac:dyDescent="0.25">
      <c r="A221" s="314"/>
      <c r="B221" s="31" t="s">
        <v>362</v>
      </c>
      <c r="C221" s="41" t="s">
        <v>516</v>
      </c>
      <c r="D221" s="41" t="s">
        <v>361</v>
      </c>
      <c r="E221" s="29" t="s">
        <v>10</v>
      </c>
      <c r="F221" s="39">
        <f>J221+N221+R221+V221+Z221+AD221+AH221+AL221</f>
        <v>0</v>
      </c>
      <c r="G221" s="198">
        <f>K221+O221+S221+W221+AA221+AE221+AI221+AM221</f>
        <v>0</v>
      </c>
      <c r="H221" s="39">
        <f>L221+P221+T221+X221+AB221+AF221+AJ221+AN221</f>
        <v>60</v>
      </c>
      <c r="I221" s="198">
        <f>M221+Q221+U221+Y221+AC221+AG221+AK221+AO221</f>
        <v>0.65</v>
      </c>
      <c r="J221" s="39">
        <v>0</v>
      </c>
      <c r="K221" s="198">
        <v>0</v>
      </c>
      <c r="L221" s="39">
        <v>0</v>
      </c>
      <c r="M221" s="198">
        <v>0</v>
      </c>
      <c r="N221" s="39">
        <v>0</v>
      </c>
      <c r="O221" s="198">
        <v>0</v>
      </c>
      <c r="P221" s="39">
        <v>0</v>
      </c>
      <c r="Q221" s="198">
        <v>0</v>
      </c>
      <c r="R221" s="39">
        <v>0</v>
      </c>
      <c r="S221" s="198">
        <v>0</v>
      </c>
      <c r="T221" s="39">
        <v>50</v>
      </c>
      <c r="U221" s="198">
        <v>0.25</v>
      </c>
      <c r="V221" s="39">
        <v>0</v>
      </c>
      <c r="W221" s="198">
        <v>0</v>
      </c>
      <c r="X221" s="39">
        <v>0</v>
      </c>
      <c r="Y221" s="198">
        <v>0</v>
      </c>
      <c r="Z221" s="39">
        <v>0</v>
      </c>
      <c r="AA221" s="198">
        <v>0</v>
      </c>
      <c r="AB221" s="39">
        <v>10</v>
      </c>
      <c r="AC221" s="198">
        <v>0.4</v>
      </c>
      <c r="AD221" s="39">
        <v>0</v>
      </c>
      <c r="AE221" s="198">
        <v>0</v>
      </c>
      <c r="AF221" s="39">
        <v>0</v>
      </c>
      <c r="AG221" s="198">
        <v>0</v>
      </c>
      <c r="AH221" s="39">
        <v>0</v>
      </c>
      <c r="AI221" s="198">
        <v>0</v>
      </c>
      <c r="AJ221" s="39">
        <v>0</v>
      </c>
      <c r="AK221" s="198">
        <v>0</v>
      </c>
      <c r="AL221" s="39">
        <v>0</v>
      </c>
      <c r="AM221" s="198">
        <v>0</v>
      </c>
      <c r="AN221" s="39">
        <v>0</v>
      </c>
      <c r="AO221" s="198">
        <v>0</v>
      </c>
    </row>
    <row r="222" spans="1:41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39">
        <f>J222+N222+R222+V222+Z222+AD222+AH222+AL222</f>
        <v>31009</v>
      </c>
      <c r="G222" s="198">
        <f>K222+O222+S222+W222+AA222+AE222+AI222+AM222</f>
        <v>218.11424</v>
      </c>
      <c r="H222" s="39">
        <f>L222+P222+T222+X222+AB222+AF222+AJ222+AN222</f>
        <v>32143</v>
      </c>
      <c r="I222" s="198">
        <f>M222+Q222+U222+Y222+AC222+AG222+AK222+AO222</f>
        <v>889.41100000000006</v>
      </c>
      <c r="J222" s="39">
        <v>420</v>
      </c>
      <c r="K222" s="198">
        <v>4.3499999999999996</v>
      </c>
      <c r="L222" s="39">
        <v>1740</v>
      </c>
      <c r="M222" s="198">
        <v>18.8</v>
      </c>
      <c r="N222" s="39">
        <v>4180</v>
      </c>
      <c r="O222" s="198">
        <v>46.731000000000002</v>
      </c>
      <c r="P222" s="39">
        <v>1580</v>
      </c>
      <c r="Q222" s="198">
        <v>22.79</v>
      </c>
      <c r="R222" s="39">
        <v>691</v>
      </c>
      <c r="S222" s="198">
        <v>8.9079999999999995</v>
      </c>
      <c r="T222" s="39">
        <v>1073</v>
      </c>
      <c r="U222" s="198">
        <v>10.804399999999999</v>
      </c>
      <c r="V222" s="39">
        <v>4530</v>
      </c>
      <c r="W222" s="198">
        <v>33.938000000000002</v>
      </c>
      <c r="X222" s="39">
        <v>350</v>
      </c>
      <c r="Y222" s="198">
        <v>2.4994999999999998</v>
      </c>
      <c r="Z222" s="39">
        <v>0</v>
      </c>
      <c r="AA222" s="198">
        <v>0</v>
      </c>
      <c r="AB222" s="39">
        <v>1020</v>
      </c>
      <c r="AC222" s="198">
        <v>7.13</v>
      </c>
      <c r="AD222" s="39">
        <v>0</v>
      </c>
      <c r="AE222" s="198">
        <v>0</v>
      </c>
      <c r="AF222" s="39">
        <v>50</v>
      </c>
      <c r="AG222" s="198">
        <v>0.3</v>
      </c>
      <c r="AH222" s="39">
        <v>1088</v>
      </c>
      <c r="AI222" s="198">
        <v>6.4622399999999995</v>
      </c>
      <c r="AJ222" s="39">
        <v>650</v>
      </c>
      <c r="AK222" s="198">
        <v>4.3081000000000005</v>
      </c>
      <c r="AL222" s="39">
        <v>20100</v>
      </c>
      <c r="AM222" s="198">
        <v>117.72499999999999</v>
      </c>
      <c r="AN222" s="39">
        <v>25680</v>
      </c>
      <c r="AO222" s="198">
        <v>822.779</v>
      </c>
    </row>
    <row r="223" spans="1:41" ht="15.75" x14ac:dyDescent="0.25">
      <c r="A223" s="314"/>
      <c r="B223" s="31" t="s">
        <v>365</v>
      </c>
      <c r="C223" s="7" t="s">
        <v>368</v>
      </c>
      <c r="D223" s="7" t="s">
        <v>367</v>
      </c>
      <c r="E223" s="29" t="s">
        <v>52</v>
      </c>
      <c r="F223" s="39">
        <f>J223+N223+R223+V223+Z223+AD223+AH223+AL223</f>
        <v>16716</v>
      </c>
      <c r="G223" s="198">
        <f>K223+O223+S223+W223+AA223+AE223+AI223+AM223</f>
        <v>334.52951000000002</v>
      </c>
      <c r="H223" s="39">
        <f>L223+P223+T223+X223+AB223+AF223+AJ223+AN223</f>
        <v>8835</v>
      </c>
      <c r="I223" s="198">
        <f>M223+Q223+U223+Y223+AC223+AG223+AK223+AO223</f>
        <v>168.88</v>
      </c>
      <c r="J223" s="39">
        <v>83</v>
      </c>
      <c r="K223" s="198">
        <v>1.7836800000000002</v>
      </c>
      <c r="L223" s="39">
        <v>155</v>
      </c>
      <c r="M223" s="198">
        <v>2.4249999999999998</v>
      </c>
      <c r="N223" s="39">
        <v>1853</v>
      </c>
      <c r="O223" s="198">
        <v>41.6464</v>
      </c>
      <c r="P223" s="39">
        <v>527</v>
      </c>
      <c r="Q223" s="198">
        <v>12.34</v>
      </c>
      <c r="R223" s="39">
        <v>1829</v>
      </c>
      <c r="S223" s="198">
        <v>37.817</v>
      </c>
      <c r="T223" s="39">
        <v>260</v>
      </c>
      <c r="U223" s="198">
        <v>6.2676000000000007</v>
      </c>
      <c r="V223" s="39">
        <v>9251</v>
      </c>
      <c r="W223" s="198">
        <v>183.399</v>
      </c>
      <c r="X223" s="39">
        <v>1767</v>
      </c>
      <c r="Y223" s="198">
        <v>37.321400000000004</v>
      </c>
      <c r="Z223" s="39">
        <v>833</v>
      </c>
      <c r="AA223" s="198">
        <v>16.526739999999997</v>
      </c>
      <c r="AB223" s="39">
        <v>450</v>
      </c>
      <c r="AC223" s="198">
        <v>9.5760000000000005</v>
      </c>
      <c r="AD223" s="39">
        <v>7</v>
      </c>
      <c r="AE223" s="198">
        <v>0.12569</v>
      </c>
      <c r="AF223" s="39">
        <v>20</v>
      </c>
      <c r="AG223" s="198">
        <v>0.7</v>
      </c>
      <c r="AH223" s="39">
        <v>2280</v>
      </c>
      <c r="AI223" s="198">
        <v>42.965000000000003</v>
      </c>
      <c r="AJ223" s="39">
        <v>440</v>
      </c>
      <c r="AK223" s="198">
        <v>7.63</v>
      </c>
      <c r="AL223" s="39">
        <v>580</v>
      </c>
      <c r="AM223" s="198">
        <v>10.266</v>
      </c>
      <c r="AN223" s="39">
        <v>5216</v>
      </c>
      <c r="AO223" s="198">
        <v>92.62</v>
      </c>
    </row>
    <row r="224" spans="1:41" ht="15.75" x14ac:dyDescent="0.25">
      <c r="A224" s="314"/>
      <c r="B224" s="31" t="s">
        <v>365</v>
      </c>
      <c r="C224" s="7" t="s">
        <v>369</v>
      </c>
      <c r="D224" s="7" t="s">
        <v>367</v>
      </c>
      <c r="E224" s="29" t="s">
        <v>52</v>
      </c>
      <c r="F224" s="39">
        <f>J224+N224+R224+V224+Z224+AD224+AH224+AL224</f>
        <v>5356</v>
      </c>
      <c r="G224" s="198">
        <f>K224+O224+S224+W224+AA224+AE224+AI224+AM224</f>
        <v>501.61</v>
      </c>
      <c r="H224" s="39">
        <f>L224+P224+T224+X224+AB224+AF224+AJ224+AN224</f>
        <v>1285</v>
      </c>
      <c r="I224" s="198">
        <f>M224+Q224+U224+Y224+AC224+AG224+AK224+AO224</f>
        <v>115.7</v>
      </c>
      <c r="J224" s="39">
        <v>0</v>
      </c>
      <c r="K224" s="198">
        <v>0</v>
      </c>
      <c r="L224" s="39">
        <v>135</v>
      </c>
      <c r="M224" s="198">
        <v>14.3</v>
      </c>
      <c r="N224" s="39">
        <v>1574</v>
      </c>
      <c r="O224" s="198">
        <v>188.88</v>
      </c>
      <c r="P224" s="39">
        <v>140</v>
      </c>
      <c r="Q224" s="198">
        <v>4.45</v>
      </c>
      <c r="R224" s="39">
        <v>0</v>
      </c>
      <c r="S224" s="198">
        <v>0</v>
      </c>
      <c r="T224" s="39">
        <v>0</v>
      </c>
      <c r="U224" s="198">
        <v>0</v>
      </c>
      <c r="V224" s="39">
        <v>1532</v>
      </c>
      <c r="W224" s="198">
        <v>176.23</v>
      </c>
      <c r="X224" s="39">
        <v>250</v>
      </c>
      <c r="Y224" s="198">
        <v>34.75</v>
      </c>
      <c r="Z224" s="39">
        <v>300</v>
      </c>
      <c r="AA224" s="198">
        <v>6</v>
      </c>
      <c r="AB224" s="39">
        <v>130</v>
      </c>
      <c r="AC224" s="198">
        <v>3.5</v>
      </c>
      <c r="AD224" s="39">
        <v>0</v>
      </c>
      <c r="AE224" s="198">
        <v>0</v>
      </c>
      <c r="AF224" s="39">
        <v>0</v>
      </c>
      <c r="AG224" s="198">
        <v>0</v>
      </c>
      <c r="AH224" s="39">
        <v>450</v>
      </c>
      <c r="AI224" s="198">
        <v>55.5</v>
      </c>
      <c r="AJ224" s="39">
        <v>120</v>
      </c>
      <c r="AK224" s="198">
        <v>2.7</v>
      </c>
      <c r="AL224" s="39">
        <v>1500</v>
      </c>
      <c r="AM224" s="198">
        <v>75</v>
      </c>
      <c r="AN224" s="39">
        <v>510</v>
      </c>
      <c r="AO224" s="198">
        <v>56</v>
      </c>
    </row>
    <row r="225" spans="1:41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39">
        <f>J225+N225+R225+V225+Z225+AD225+AH225+AL225</f>
        <v>0</v>
      </c>
      <c r="G225" s="198">
        <f>K225+O225+S225+W225+AA225+AE225+AI225+AM225</f>
        <v>0</v>
      </c>
      <c r="H225" s="39">
        <f>L225+P225+T225+X225+AB225+AF225+AJ225+AN225</f>
        <v>100</v>
      </c>
      <c r="I225" s="198">
        <f>M225+Q225+U225+Y225+AC225+AG225+AK225+AO225</f>
        <v>17.8</v>
      </c>
      <c r="J225" s="39">
        <v>0</v>
      </c>
      <c r="K225" s="198">
        <v>0</v>
      </c>
      <c r="L225" s="39">
        <v>5</v>
      </c>
      <c r="M225" s="198">
        <v>1</v>
      </c>
      <c r="N225" s="39">
        <v>0</v>
      </c>
      <c r="O225" s="198">
        <v>0</v>
      </c>
      <c r="P225" s="39">
        <v>40</v>
      </c>
      <c r="Q225" s="198">
        <v>4.8</v>
      </c>
      <c r="R225" s="39">
        <v>0</v>
      </c>
      <c r="S225" s="198">
        <v>0</v>
      </c>
      <c r="T225" s="39">
        <v>5</v>
      </c>
      <c r="U225" s="198">
        <v>0.5</v>
      </c>
      <c r="V225" s="39">
        <v>0</v>
      </c>
      <c r="W225" s="198">
        <v>0</v>
      </c>
      <c r="X225" s="39">
        <v>0</v>
      </c>
      <c r="Y225" s="198">
        <v>0</v>
      </c>
      <c r="Z225" s="39">
        <v>0</v>
      </c>
      <c r="AA225" s="198">
        <v>0</v>
      </c>
      <c r="AB225" s="39">
        <v>10</v>
      </c>
      <c r="AC225" s="198">
        <v>2.5</v>
      </c>
      <c r="AD225" s="39">
        <v>0</v>
      </c>
      <c r="AE225" s="198">
        <v>0</v>
      </c>
      <c r="AF225" s="39">
        <v>0</v>
      </c>
      <c r="AG225" s="198">
        <v>0</v>
      </c>
      <c r="AH225" s="39">
        <v>0</v>
      </c>
      <c r="AI225" s="198">
        <v>0</v>
      </c>
      <c r="AJ225" s="39">
        <v>40</v>
      </c>
      <c r="AK225" s="198">
        <v>9</v>
      </c>
      <c r="AL225" s="39">
        <v>0</v>
      </c>
      <c r="AM225" s="198">
        <v>0</v>
      </c>
      <c r="AN225" s="39">
        <v>0</v>
      </c>
      <c r="AO225" s="198">
        <v>0</v>
      </c>
    </row>
    <row r="226" spans="1:41" ht="15.75" x14ac:dyDescent="0.25">
      <c r="A226" s="314"/>
      <c r="B226" s="31" t="s">
        <v>370</v>
      </c>
      <c r="C226" s="41" t="s">
        <v>372</v>
      </c>
      <c r="D226" s="41" t="s">
        <v>162</v>
      </c>
      <c r="E226" s="29" t="s">
        <v>10</v>
      </c>
      <c r="F226" s="39">
        <f>J226+N226+R226+V226+Z226+AD226+AH226+AL226</f>
        <v>0</v>
      </c>
      <c r="G226" s="198">
        <f>K226+O226+S226+W226+AA226+AE226+AI226+AM226</f>
        <v>0</v>
      </c>
      <c r="H226" s="39">
        <f>L226+P226+T226+X226+AB226+AF226+AJ226+AN226</f>
        <v>76</v>
      </c>
      <c r="I226" s="198">
        <f>M226+Q226+U226+Y226+AC226+AG226+AK226+AO226</f>
        <v>5.7700000000000005</v>
      </c>
      <c r="J226" s="39">
        <v>0</v>
      </c>
      <c r="K226" s="198">
        <v>0</v>
      </c>
      <c r="L226" s="39">
        <v>0</v>
      </c>
      <c r="M226" s="198">
        <v>0</v>
      </c>
      <c r="N226" s="39">
        <v>0</v>
      </c>
      <c r="O226" s="198">
        <v>0</v>
      </c>
      <c r="P226" s="39">
        <v>5</v>
      </c>
      <c r="Q226" s="198">
        <v>1.8</v>
      </c>
      <c r="R226" s="39">
        <v>0</v>
      </c>
      <c r="S226" s="198">
        <v>0</v>
      </c>
      <c r="T226" s="39">
        <v>60</v>
      </c>
      <c r="U226" s="198">
        <v>1.3</v>
      </c>
      <c r="V226" s="39">
        <v>0</v>
      </c>
      <c r="W226" s="198">
        <v>0</v>
      </c>
      <c r="X226" s="39">
        <v>0</v>
      </c>
      <c r="Y226" s="198">
        <v>0</v>
      </c>
      <c r="Z226" s="39">
        <v>0</v>
      </c>
      <c r="AA226" s="198">
        <v>0</v>
      </c>
      <c r="AB226" s="39">
        <v>10</v>
      </c>
      <c r="AC226" s="198">
        <v>2.6</v>
      </c>
      <c r="AD226" s="39">
        <v>0</v>
      </c>
      <c r="AE226" s="198">
        <v>0</v>
      </c>
      <c r="AF226" s="39">
        <v>0</v>
      </c>
      <c r="AG226" s="198">
        <v>0</v>
      </c>
      <c r="AH226" s="39">
        <v>0</v>
      </c>
      <c r="AI226" s="198">
        <v>0</v>
      </c>
      <c r="AJ226" s="39">
        <v>0</v>
      </c>
      <c r="AK226" s="198">
        <v>0</v>
      </c>
      <c r="AL226" s="39">
        <v>0</v>
      </c>
      <c r="AM226" s="198">
        <v>0</v>
      </c>
      <c r="AN226" s="39">
        <v>1</v>
      </c>
      <c r="AO226" s="198">
        <v>7.0000000000000007E-2</v>
      </c>
    </row>
    <row r="227" spans="1:41" ht="15.75" x14ac:dyDescent="0.25">
      <c r="A227" s="314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39">
        <f>J227+N227+R227+V227+Z227+AD227+AH227+AL227</f>
        <v>4200</v>
      </c>
      <c r="G227" s="198">
        <f>K227+O227+S227+W227+AA227+AE227+AI227+AM227</f>
        <v>35.478700000000003</v>
      </c>
      <c r="H227" s="39">
        <f>L227+P227+T227+X227+AB227+AF227+AJ227+AN227</f>
        <v>2902</v>
      </c>
      <c r="I227" s="198">
        <f>M227+Q227+U227+Y227+AC227+AG227+AK227+AO227</f>
        <v>11.606999999999999</v>
      </c>
      <c r="J227" s="39">
        <v>0</v>
      </c>
      <c r="K227" s="198">
        <v>0</v>
      </c>
      <c r="L227" s="39">
        <v>0</v>
      </c>
      <c r="M227" s="198">
        <v>0</v>
      </c>
      <c r="N227" s="39">
        <v>30</v>
      </c>
      <c r="O227" s="198">
        <v>0.111</v>
      </c>
      <c r="P227" s="39">
        <v>120</v>
      </c>
      <c r="Q227" s="198">
        <v>0.48399999999999999</v>
      </c>
      <c r="R227" s="39">
        <v>2260</v>
      </c>
      <c r="S227" s="198">
        <v>21.369700000000002</v>
      </c>
      <c r="T227" s="39">
        <v>160</v>
      </c>
      <c r="U227" s="198">
        <v>2.35</v>
      </c>
      <c r="V227" s="39">
        <v>700</v>
      </c>
      <c r="W227" s="198">
        <v>5.7</v>
      </c>
      <c r="X227" s="39">
        <v>200</v>
      </c>
      <c r="Y227" s="198">
        <v>1.8</v>
      </c>
      <c r="Z227" s="39">
        <v>0</v>
      </c>
      <c r="AA227" s="198">
        <v>0</v>
      </c>
      <c r="AB227" s="39">
        <v>70</v>
      </c>
      <c r="AC227" s="198">
        <v>2.9849999999999999</v>
      </c>
      <c r="AD227" s="39">
        <v>410</v>
      </c>
      <c r="AE227" s="198">
        <v>2.87</v>
      </c>
      <c r="AF227" s="39">
        <v>20</v>
      </c>
      <c r="AG227" s="198">
        <v>0.1</v>
      </c>
      <c r="AH227" s="39">
        <v>80</v>
      </c>
      <c r="AI227" s="198">
        <v>1.4319999999999999</v>
      </c>
      <c r="AJ227" s="39">
        <v>1432</v>
      </c>
      <c r="AK227" s="198">
        <v>0.6</v>
      </c>
      <c r="AL227" s="39">
        <v>720</v>
      </c>
      <c r="AM227" s="198">
        <v>3.996</v>
      </c>
      <c r="AN227" s="39">
        <v>900</v>
      </c>
      <c r="AO227" s="198">
        <v>3.2879999999999998</v>
      </c>
    </row>
    <row r="228" spans="1:41" ht="15.75" x14ac:dyDescent="0.25">
      <c r="A228" s="314"/>
      <c r="B228" s="3" t="s">
        <v>373</v>
      </c>
      <c r="C228" s="31" t="s">
        <v>375</v>
      </c>
      <c r="D228" s="31" t="s">
        <v>162</v>
      </c>
      <c r="E228" s="29" t="s">
        <v>52</v>
      </c>
      <c r="F228" s="39">
        <f>J228+N228+R228+V228+Z228+AD228+AH228+AL228</f>
        <v>2520</v>
      </c>
      <c r="G228" s="198">
        <f>K228+O228+S228+W228+AA228+AE228+AI228+AM228</f>
        <v>26.82</v>
      </c>
      <c r="H228" s="39">
        <f>L228+P228+T228+X228+AB228+AF228+AJ228+AN228</f>
        <v>1640</v>
      </c>
      <c r="I228" s="198">
        <f>M228+Q228+U228+Y228+AC228+AG228+AK228+AO228</f>
        <v>26.726500000000001</v>
      </c>
      <c r="J228" s="39">
        <v>0</v>
      </c>
      <c r="K228" s="198">
        <v>0</v>
      </c>
      <c r="L228" s="39">
        <v>50</v>
      </c>
      <c r="M228" s="198">
        <v>0.16650000000000001</v>
      </c>
      <c r="N228" s="39">
        <v>2520</v>
      </c>
      <c r="O228" s="198">
        <v>26.82</v>
      </c>
      <c r="P228" s="39">
        <v>50</v>
      </c>
      <c r="Q228" s="198">
        <v>1</v>
      </c>
      <c r="R228" s="39">
        <v>0</v>
      </c>
      <c r="S228" s="198">
        <v>0</v>
      </c>
      <c r="T228" s="39">
        <v>0</v>
      </c>
      <c r="U228" s="198">
        <v>0</v>
      </c>
      <c r="V228" s="39">
        <v>0</v>
      </c>
      <c r="W228" s="198">
        <v>0</v>
      </c>
      <c r="X228" s="39">
        <v>0</v>
      </c>
      <c r="Y228" s="198">
        <v>0</v>
      </c>
      <c r="Z228" s="39">
        <v>0</v>
      </c>
      <c r="AA228" s="198">
        <v>0</v>
      </c>
      <c r="AB228" s="39">
        <v>110</v>
      </c>
      <c r="AC228" s="198">
        <v>4.7</v>
      </c>
      <c r="AD228" s="39">
        <v>0</v>
      </c>
      <c r="AE228" s="198">
        <v>0</v>
      </c>
      <c r="AF228" s="39">
        <v>0</v>
      </c>
      <c r="AG228" s="198">
        <v>0</v>
      </c>
      <c r="AH228" s="39">
        <v>0</v>
      </c>
      <c r="AI228" s="198">
        <v>0</v>
      </c>
      <c r="AJ228" s="39">
        <v>20</v>
      </c>
      <c r="AK228" s="198">
        <v>0</v>
      </c>
      <c r="AL228" s="39">
        <v>0</v>
      </c>
      <c r="AM228" s="198">
        <v>0</v>
      </c>
      <c r="AN228" s="39">
        <v>1410</v>
      </c>
      <c r="AO228" s="198">
        <v>20.86</v>
      </c>
    </row>
    <row r="229" spans="1:41" ht="15.75" x14ac:dyDescent="0.25">
      <c r="A229" s="314"/>
      <c r="B229" s="3" t="s">
        <v>373</v>
      </c>
      <c r="C229" s="31" t="s">
        <v>376</v>
      </c>
      <c r="D229" s="31" t="s">
        <v>162</v>
      </c>
      <c r="E229" s="29" t="s">
        <v>52</v>
      </c>
      <c r="F229" s="39">
        <f>J229+N229+R229+V229+Z229+AD229+AH229+AL229</f>
        <v>0</v>
      </c>
      <c r="G229" s="198">
        <f>K229+O229+S229+W229+AA229+AE229+AI229+AM229</f>
        <v>0</v>
      </c>
      <c r="H229" s="39">
        <f>L229+P229+T229+X229+AB229+AF229+AJ229+AN229</f>
        <v>50</v>
      </c>
      <c r="I229" s="198">
        <f>M229+Q229+U229+Y229+AC229+AG229+AK229+AO229</f>
        <v>3.5</v>
      </c>
      <c r="J229" s="39">
        <v>0</v>
      </c>
      <c r="K229" s="198">
        <v>0</v>
      </c>
      <c r="L229" s="39">
        <v>0</v>
      </c>
      <c r="M229" s="198">
        <v>0</v>
      </c>
      <c r="N229" s="39">
        <v>0</v>
      </c>
      <c r="O229" s="198">
        <v>0</v>
      </c>
      <c r="P229" s="39">
        <v>0</v>
      </c>
      <c r="Q229" s="198">
        <v>0</v>
      </c>
      <c r="R229" s="39">
        <v>0</v>
      </c>
      <c r="S229" s="198">
        <v>0</v>
      </c>
      <c r="T229" s="39">
        <v>0</v>
      </c>
      <c r="U229" s="198">
        <v>0</v>
      </c>
      <c r="V229" s="39">
        <v>0</v>
      </c>
      <c r="W229" s="198">
        <v>0</v>
      </c>
      <c r="X229" s="39">
        <v>0</v>
      </c>
      <c r="Y229" s="198">
        <v>0</v>
      </c>
      <c r="Z229" s="39">
        <v>0</v>
      </c>
      <c r="AA229" s="198">
        <v>0</v>
      </c>
      <c r="AB229" s="39">
        <v>50</v>
      </c>
      <c r="AC229" s="198">
        <v>3.5</v>
      </c>
      <c r="AD229" s="39">
        <v>0</v>
      </c>
      <c r="AE229" s="198">
        <v>0</v>
      </c>
      <c r="AF229" s="39">
        <v>0</v>
      </c>
      <c r="AG229" s="198">
        <v>0</v>
      </c>
      <c r="AH229" s="39">
        <v>0</v>
      </c>
      <c r="AI229" s="198">
        <v>0</v>
      </c>
      <c r="AJ229" s="39">
        <v>0</v>
      </c>
      <c r="AK229" s="198">
        <v>0</v>
      </c>
      <c r="AL229" s="39">
        <v>0</v>
      </c>
      <c r="AM229" s="198">
        <v>0</v>
      </c>
      <c r="AN229" s="39">
        <v>0</v>
      </c>
      <c r="AO229" s="198">
        <v>0</v>
      </c>
    </row>
    <row r="230" spans="1:41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39">
        <f>J230+N230+R230+V230+Z230+AD230+AH230+AL230</f>
        <v>518</v>
      </c>
      <c r="G230" s="198">
        <f>K230+O230+S230+W230+AA230+AE230+AI230+AM230</f>
        <v>26.55</v>
      </c>
      <c r="H230" s="39">
        <f>L230+P230+T230+X230+AB230+AF230+AJ230+AN230</f>
        <v>1594</v>
      </c>
      <c r="I230" s="198">
        <f>M230+Q230+U230+Y230+AC230+AG230+AK230+AO230</f>
        <v>32.299999999999997</v>
      </c>
      <c r="J230" s="39">
        <v>490</v>
      </c>
      <c r="K230" s="198">
        <v>24.75</v>
      </c>
      <c r="L230" s="39">
        <v>1554</v>
      </c>
      <c r="M230" s="198">
        <v>30.3</v>
      </c>
      <c r="N230" s="39">
        <v>0</v>
      </c>
      <c r="O230" s="198">
        <v>0</v>
      </c>
      <c r="P230" s="39">
        <v>0</v>
      </c>
      <c r="Q230" s="198">
        <v>0</v>
      </c>
      <c r="R230" s="39">
        <v>0</v>
      </c>
      <c r="S230" s="198">
        <v>0</v>
      </c>
      <c r="T230" s="39">
        <v>0</v>
      </c>
      <c r="U230" s="198">
        <v>0</v>
      </c>
      <c r="V230" s="39">
        <v>0</v>
      </c>
      <c r="W230" s="198">
        <v>0</v>
      </c>
      <c r="X230" s="39">
        <v>0</v>
      </c>
      <c r="Y230" s="198">
        <v>0</v>
      </c>
      <c r="Z230" s="39">
        <v>28</v>
      </c>
      <c r="AA230" s="198">
        <v>1.8</v>
      </c>
      <c r="AB230" s="39">
        <v>40</v>
      </c>
      <c r="AC230" s="198">
        <v>2</v>
      </c>
      <c r="AD230" s="39">
        <v>0</v>
      </c>
      <c r="AE230" s="198">
        <v>0</v>
      </c>
      <c r="AF230" s="39">
        <v>0</v>
      </c>
      <c r="AG230" s="198">
        <v>0</v>
      </c>
      <c r="AH230" s="39">
        <v>0</v>
      </c>
      <c r="AI230" s="198">
        <v>0</v>
      </c>
      <c r="AJ230" s="39">
        <v>0</v>
      </c>
      <c r="AK230" s="198">
        <v>0</v>
      </c>
      <c r="AL230" s="39">
        <v>0</v>
      </c>
      <c r="AM230" s="198">
        <v>0</v>
      </c>
      <c r="AN230" s="39">
        <v>0</v>
      </c>
      <c r="AO230" s="198">
        <v>0</v>
      </c>
    </row>
    <row r="231" spans="1:41" ht="15.75" x14ac:dyDescent="0.25">
      <c r="A231" s="314"/>
      <c r="B231" s="31" t="s">
        <v>379</v>
      </c>
      <c r="C231" s="41" t="s">
        <v>380</v>
      </c>
      <c r="D231" s="41" t="s">
        <v>51</v>
      </c>
      <c r="E231" s="33" t="s">
        <v>18</v>
      </c>
      <c r="F231" s="39">
        <f>J231+N231+R231+V231+Z231+AD231+AH231+AL231</f>
        <v>0</v>
      </c>
      <c r="G231" s="198">
        <f>K231+O231+S231+W231+AA231+AE231+AI231+AM231</f>
        <v>0</v>
      </c>
      <c r="H231" s="39">
        <f>L231+P231+T231+X231+AB231+AF231+AJ231+AN231</f>
        <v>608</v>
      </c>
      <c r="I231" s="198">
        <f>M231+Q231+U231+Y231+AC231+AG231+AK231+AO231</f>
        <v>83.748000000000005</v>
      </c>
      <c r="J231" s="39">
        <v>0</v>
      </c>
      <c r="K231" s="198">
        <v>0</v>
      </c>
      <c r="L231" s="39">
        <v>0</v>
      </c>
      <c r="M231" s="198">
        <v>0</v>
      </c>
      <c r="N231" s="39">
        <v>0</v>
      </c>
      <c r="O231" s="198">
        <v>0</v>
      </c>
      <c r="P231" s="39">
        <v>0</v>
      </c>
      <c r="Q231" s="198">
        <v>0</v>
      </c>
      <c r="R231" s="39">
        <v>0</v>
      </c>
      <c r="S231" s="198">
        <v>0</v>
      </c>
      <c r="T231" s="39">
        <v>0</v>
      </c>
      <c r="U231" s="198">
        <v>0</v>
      </c>
      <c r="V231" s="39">
        <v>0</v>
      </c>
      <c r="W231" s="198">
        <v>0</v>
      </c>
      <c r="X231" s="39">
        <v>0</v>
      </c>
      <c r="Y231" s="198">
        <v>0</v>
      </c>
      <c r="Z231" s="39">
        <v>0</v>
      </c>
      <c r="AA231" s="198">
        <v>0</v>
      </c>
      <c r="AB231" s="39">
        <v>28</v>
      </c>
      <c r="AC231" s="198">
        <v>3.9980000000000002</v>
      </c>
      <c r="AD231" s="39">
        <v>0</v>
      </c>
      <c r="AE231" s="198">
        <v>0</v>
      </c>
      <c r="AF231" s="39">
        <v>100</v>
      </c>
      <c r="AG231" s="198">
        <v>1.75</v>
      </c>
      <c r="AH231" s="39">
        <v>0</v>
      </c>
      <c r="AI231" s="198">
        <v>0</v>
      </c>
      <c r="AJ231" s="39">
        <v>0</v>
      </c>
      <c r="AK231" s="198">
        <v>0</v>
      </c>
      <c r="AL231" s="39">
        <v>0</v>
      </c>
      <c r="AM231" s="198">
        <v>0</v>
      </c>
      <c r="AN231" s="39">
        <v>480</v>
      </c>
      <c r="AO231" s="198">
        <v>78</v>
      </c>
    </row>
    <row r="232" spans="1:41" ht="15.75" x14ac:dyDescent="0.25">
      <c r="A232" s="314"/>
      <c r="B232" s="31" t="s">
        <v>379</v>
      </c>
      <c r="C232" s="41" t="s">
        <v>381</v>
      </c>
      <c r="D232" s="41" t="s">
        <v>51</v>
      </c>
      <c r="E232" s="33" t="s">
        <v>18</v>
      </c>
      <c r="F232" s="39">
        <f>J232+N232+R232+V232+Z232+AD232+AH232+AL232</f>
        <v>0</v>
      </c>
      <c r="G232" s="198">
        <f>K232+O232+S232+W232+AA232+AE232+AI232+AM232</f>
        <v>0</v>
      </c>
      <c r="H232" s="39">
        <f>L232+P232+T232+X232+AB232+AF232+AJ232+AN232</f>
        <v>10</v>
      </c>
      <c r="I232" s="198">
        <f>M232+Q232+U232+Y232+AC232+AG232+AK232+AO232</f>
        <v>1.56</v>
      </c>
      <c r="J232" s="39">
        <v>0</v>
      </c>
      <c r="K232" s="198">
        <v>0</v>
      </c>
      <c r="L232" s="39">
        <v>0</v>
      </c>
      <c r="M232" s="198">
        <v>0</v>
      </c>
      <c r="N232" s="39">
        <v>0</v>
      </c>
      <c r="O232" s="198">
        <v>0</v>
      </c>
      <c r="P232" s="39">
        <v>0</v>
      </c>
      <c r="Q232" s="198">
        <v>0</v>
      </c>
      <c r="R232" s="39">
        <v>0</v>
      </c>
      <c r="S232" s="198">
        <v>0</v>
      </c>
      <c r="T232" s="39">
        <v>0</v>
      </c>
      <c r="U232" s="198">
        <v>0</v>
      </c>
      <c r="V232" s="39">
        <v>0</v>
      </c>
      <c r="W232" s="198">
        <v>0</v>
      </c>
      <c r="X232" s="39">
        <v>0</v>
      </c>
      <c r="Y232" s="198">
        <v>0</v>
      </c>
      <c r="Z232" s="39">
        <v>0</v>
      </c>
      <c r="AA232" s="198">
        <v>0</v>
      </c>
      <c r="AB232" s="39">
        <v>10</v>
      </c>
      <c r="AC232" s="198">
        <v>1.56</v>
      </c>
      <c r="AD232" s="39">
        <v>0</v>
      </c>
      <c r="AE232" s="198">
        <v>0</v>
      </c>
      <c r="AF232" s="39">
        <v>0</v>
      </c>
      <c r="AG232" s="198">
        <v>0</v>
      </c>
      <c r="AH232" s="39">
        <v>0</v>
      </c>
      <c r="AI232" s="198">
        <v>0</v>
      </c>
      <c r="AJ232" s="39">
        <v>0</v>
      </c>
      <c r="AK232" s="198">
        <v>0</v>
      </c>
      <c r="AL232" s="39">
        <v>0</v>
      </c>
      <c r="AM232" s="198">
        <v>0</v>
      </c>
      <c r="AN232" s="39">
        <v>0</v>
      </c>
      <c r="AO232" s="198">
        <v>0</v>
      </c>
    </row>
    <row r="233" spans="1:41" ht="15.75" x14ac:dyDescent="0.25">
      <c r="A233" s="314"/>
      <c r="B233" s="31" t="s">
        <v>379</v>
      </c>
      <c r="C233" s="41" t="s">
        <v>382</v>
      </c>
      <c r="D233" s="41" t="s">
        <v>51</v>
      </c>
      <c r="E233" s="33" t="s">
        <v>18</v>
      </c>
      <c r="F233" s="39">
        <f>J233+N233+R233+V233+Z233+AD233+AH233+AL233</f>
        <v>140</v>
      </c>
      <c r="G233" s="198">
        <f>K233+O233+S233+W233+AA233+AE233+AI233+AM233</f>
        <v>8.31</v>
      </c>
      <c r="H233" s="39">
        <f>L233+P233+T233+X233+AB233+AF233+AJ233+AN233</f>
        <v>160</v>
      </c>
      <c r="I233" s="198">
        <f>M233+Q233+U233+Y233+AC233+AG233+AK233+AO233</f>
        <v>19.78</v>
      </c>
      <c r="J233" s="39">
        <v>0</v>
      </c>
      <c r="K233" s="198">
        <v>0</v>
      </c>
      <c r="L233" s="39">
        <v>0</v>
      </c>
      <c r="M233" s="198">
        <v>0</v>
      </c>
      <c r="N233" s="39">
        <v>84</v>
      </c>
      <c r="O233" s="198">
        <v>4.9800000000000004</v>
      </c>
      <c r="P233" s="39">
        <v>150</v>
      </c>
      <c r="Q233" s="198">
        <v>18</v>
      </c>
      <c r="R233" s="39">
        <v>0</v>
      </c>
      <c r="S233" s="198">
        <v>0</v>
      </c>
      <c r="T233" s="39">
        <v>0</v>
      </c>
      <c r="U233" s="198">
        <v>0</v>
      </c>
      <c r="V233" s="39">
        <v>0</v>
      </c>
      <c r="W233" s="198">
        <v>0</v>
      </c>
      <c r="X233" s="39">
        <v>0</v>
      </c>
      <c r="Y233" s="198">
        <v>0</v>
      </c>
      <c r="Z233" s="39">
        <v>56</v>
      </c>
      <c r="AA233" s="198">
        <v>3.33</v>
      </c>
      <c r="AB233" s="39">
        <v>10</v>
      </c>
      <c r="AC233" s="198">
        <v>1.78</v>
      </c>
      <c r="AD233" s="39">
        <v>0</v>
      </c>
      <c r="AE233" s="198">
        <v>0</v>
      </c>
      <c r="AF233" s="39">
        <v>0</v>
      </c>
      <c r="AG233" s="198">
        <v>0</v>
      </c>
      <c r="AH233" s="39">
        <v>0</v>
      </c>
      <c r="AI233" s="198">
        <v>0</v>
      </c>
      <c r="AJ233" s="39">
        <v>0</v>
      </c>
      <c r="AK233" s="198">
        <v>0</v>
      </c>
      <c r="AL233" s="39">
        <v>0</v>
      </c>
      <c r="AM233" s="198">
        <v>0</v>
      </c>
      <c r="AN233" s="39">
        <v>0</v>
      </c>
      <c r="AO233" s="198">
        <v>0</v>
      </c>
    </row>
    <row r="234" spans="1:41" ht="15.75" x14ac:dyDescent="0.25">
      <c r="A234" s="9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39">
        <f>J234+N234+R234+V234+Z234+AD234+AH234+AL234</f>
        <v>0</v>
      </c>
      <c r="G234" s="198">
        <f>K234+O234+S234+W234+AA234+AE234+AI234+AM234</f>
        <v>0</v>
      </c>
      <c r="H234" s="39">
        <f>L234+P234+T234+X234+AB234+AF234+AJ234+AN234</f>
        <v>50</v>
      </c>
      <c r="I234" s="198">
        <f>M234+Q234+U234+Y234+AC234+AG234+AK234+AO234</f>
        <v>10</v>
      </c>
      <c r="J234" s="39">
        <v>0</v>
      </c>
      <c r="K234" s="198">
        <v>0</v>
      </c>
      <c r="L234" s="39">
        <v>20</v>
      </c>
      <c r="M234" s="198">
        <v>5.8</v>
      </c>
      <c r="N234" s="39">
        <v>0</v>
      </c>
      <c r="O234" s="198">
        <v>0</v>
      </c>
      <c r="P234" s="39">
        <v>0</v>
      </c>
      <c r="Q234" s="198">
        <v>0</v>
      </c>
      <c r="R234" s="39">
        <v>0</v>
      </c>
      <c r="S234" s="198">
        <v>0</v>
      </c>
      <c r="T234" s="39">
        <v>0</v>
      </c>
      <c r="U234" s="198">
        <v>0</v>
      </c>
      <c r="V234" s="39">
        <v>0</v>
      </c>
      <c r="W234" s="198">
        <v>0</v>
      </c>
      <c r="X234" s="39">
        <v>0</v>
      </c>
      <c r="Y234" s="198">
        <v>0</v>
      </c>
      <c r="Z234" s="39">
        <v>0</v>
      </c>
      <c r="AA234" s="198">
        <v>0</v>
      </c>
      <c r="AB234" s="39">
        <v>30</v>
      </c>
      <c r="AC234" s="198">
        <v>4.2</v>
      </c>
      <c r="AD234" s="39">
        <v>0</v>
      </c>
      <c r="AE234" s="198">
        <v>0</v>
      </c>
      <c r="AF234" s="39">
        <v>0</v>
      </c>
      <c r="AG234" s="198">
        <v>0</v>
      </c>
      <c r="AH234" s="39">
        <v>0</v>
      </c>
      <c r="AI234" s="198">
        <v>0</v>
      </c>
      <c r="AJ234" s="39">
        <v>0</v>
      </c>
      <c r="AK234" s="198">
        <v>0</v>
      </c>
      <c r="AL234" s="39">
        <v>0</v>
      </c>
      <c r="AM234" s="198">
        <v>0</v>
      </c>
      <c r="AN234" s="39">
        <v>0</v>
      </c>
      <c r="AO234" s="198">
        <v>0</v>
      </c>
    </row>
    <row r="235" spans="1:41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39">
        <f>J235+N235+R235+V235+Z235+AD235+AH235+AL235</f>
        <v>5</v>
      </c>
      <c r="G235" s="198">
        <f>K235+O235+S235+W235+AA235+AE235+AI235+AM235</f>
        <v>0</v>
      </c>
      <c r="H235" s="39">
        <f>L235+P235+T235+X235+AB235+AF235+AJ235+AN235</f>
        <v>70</v>
      </c>
      <c r="I235" s="198">
        <f>M235+Q235+U235+Y235+AC235+AG235+AK235+AO235</f>
        <v>106.42</v>
      </c>
      <c r="J235" s="39">
        <v>0</v>
      </c>
      <c r="K235" s="198">
        <v>0</v>
      </c>
      <c r="L235" s="39">
        <v>0</v>
      </c>
      <c r="M235" s="198">
        <v>0</v>
      </c>
      <c r="N235" s="39">
        <v>0</v>
      </c>
      <c r="O235" s="198">
        <v>0</v>
      </c>
      <c r="P235" s="39">
        <v>0</v>
      </c>
      <c r="Q235" s="198">
        <v>0</v>
      </c>
      <c r="R235" s="39">
        <v>0</v>
      </c>
      <c r="S235" s="198">
        <v>0</v>
      </c>
      <c r="T235" s="39">
        <v>0</v>
      </c>
      <c r="U235" s="198">
        <v>0</v>
      </c>
      <c r="V235" s="39">
        <v>0</v>
      </c>
      <c r="W235" s="198">
        <v>0</v>
      </c>
      <c r="X235" s="39">
        <v>0</v>
      </c>
      <c r="Y235" s="198">
        <v>0</v>
      </c>
      <c r="Z235" s="39">
        <v>0</v>
      </c>
      <c r="AA235" s="198">
        <v>0</v>
      </c>
      <c r="AB235" s="39">
        <v>20</v>
      </c>
      <c r="AC235" s="198">
        <v>4.42</v>
      </c>
      <c r="AD235" s="39">
        <v>0</v>
      </c>
      <c r="AE235" s="198">
        <v>0</v>
      </c>
      <c r="AF235" s="39">
        <v>0</v>
      </c>
      <c r="AG235" s="198">
        <v>0</v>
      </c>
      <c r="AH235" s="39">
        <v>5</v>
      </c>
      <c r="AI235" s="198">
        <v>0</v>
      </c>
      <c r="AJ235" s="39">
        <v>50</v>
      </c>
      <c r="AK235" s="198">
        <v>102</v>
      </c>
      <c r="AL235" s="39">
        <v>0</v>
      </c>
      <c r="AM235" s="198">
        <v>0</v>
      </c>
      <c r="AN235" s="39">
        <v>0</v>
      </c>
      <c r="AO235" s="198">
        <v>0</v>
      </c>
    </row>
    <row r="236" spans="1:41" ht="15.75" x14ac:dyDescent="0.25">
      <c r="A236" s="296"/>
      <c r="B236" s="5" t="s">
        <v>386</v>
      </c>
      <c r="C236" s="6" t="s">
        <v>389</v>
      </c>
      <c r="D236" s="6" t="s">
        <v>388</v>
      </c>
      <c r="E236" s="33" t="s">
        <v>18</v>
      </c>
      <c r="F236" s="39">
        <f>J236+N236+R236+V236+Z236+AD236+AH236+AL236</f>
        <v>0</v>
      </c>
      <c r="G236" s="198">
        <f>K236+O236+S236+W236+AA236+AE236+AI236+AM236</f>
        <v>0</v>
      </c>
      <c r="H236" s="39">
        <f>L236+P236+T236+X236+AB236+AF236+AJ236+AN236</f>
        <v>20</v>
      </c>
      <c r="I236" s="198">
        <f>M236+Q236+U236+Y236+AC236+AG236+AK236+AO236</f>
        <v>5</v>
      </c>
      <c r="J236" s="39">
        <v>0</v>
      </c>
      <c r="K236" s="198">
        <v>0</v>
      </c>
      <c r="L236" s="39">
        <v>0</v>
      </c>
      <c r="M236" s="198">
        <v>0</v>
      </c>
      <c r="N236" s="39">
        <v>0</v>
      </c>
      <c r="O236" s="198">
        <v>0</v>
      </c>
      <c r="P236" s="39">
        <v>0</v>
      </c>
      <c r="Q236" s="198">
        <v>0</v>
      </c>
      <c r="R236" s="39">
        <v>0</v>
      </c>
      <c r="S236" s="198">
        <v>0</v>
      </c>
      <c r="T236" s="39">
        <v>0</v>
      </c>
      <c r="U236" s="198">
        <v>0</v>
      </c>
      <c r="V236" s="39">
        <v>0</v>
      </c>
      <c r="W236" s="198">
        <v>0</v>
      </c>
      <c r="X236" s="39">
        <v>0</v>
      </c>
      <c r="Y236" s="198">
        <v>0</v>
      </c>
      <c r="Z236" s="39">
        <v>0</v>
      </c>
      <c r="AA236" s="198">
        <v>0</v>
      </c>
      <c r="AB236" s="39">
        <v>20</v>
      </c>
      <c r="AC236" s="198">
        <v>5</v>
      </c>
      <c r="AD236" s="39">
        <v>0</v>
      </c>
      <c r="AE236" s="198">
        <v>0</v>
      </c>
      <c r="AF236" s="39">
        <v>0</v>
      </c>
      <c r="AG236" s="198">
        <v>0</v>
      </c>
      <c r="AH236" s="39">
        <v>0</v>
      </c>
      <c r="AI236" s="198">
        <v>0</v>
      </c>
      <c r="AJ236" s="39">
        <v>0</v>
      </c>
      <c r="AK236" s="198">
        <v>0</v>
      </c>
      <c r="AL236" s="39">
        <v>0</v>
      </c>
      <c r="AM236" s="198">
        <v>0</v>
      </c>
      <c r="AN236" s="39">
        <v>0</v>
      </c>
      <c r="AO236" s="198">
        <v>0</v>
      </c>
    </row>
    <row r="237" spans="1:41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39">
        <f>J237+N237+R237+V237+Z237+AD237+AH237+AL237</f>
        <v>0</v>
      </c>
      <c r="G237" s="198">
        <f>K237+O237+S237+W237+AA237+AE237+AI237+AM237</f>
        <v>0</v>
      </c>
      <c r="H237" s="39">
        <f>L237+P237+T237+X237+AB237+AF237+AJ237+AN237</f>
        <v>20</v>
      </c>
      <c r="I237" s="198">
        <f>M237+Q237+U237+Y237+AC237+AG237+AK237+AO237</f>
        <v>3.42</v>
      </c>
      <c r="J237" s="39">
        <v>0</v>
      </c>
      <c r="K237" s="198">
        <v>0</v>
      </c>
      <c r="L237" s="39">
        <v>0</v>
      </c>
      <c r="M237" s="198">
        <v>0</v>
      </c>
      <c r="N237" s="39">
        <v>0</v>
      </c>
      <c r="O237" s="198">
        <v>0</v>
      </c>
      <c r="P237" s="39">
        <v>0</v>
      </c>
      <c r="Q237" s="198">
        <v>0</v>
      </c>
      <c r="R237" s="39">
        <v>0</v>
      </c>
      <c r="S237" s="198">
        <v>0</v>
      </c>
      <c r="T237" s="39">
        <v>0</v>
      </c>
      <c r="U237" s="198">
        <v>0</v>
      </c>
      <c r="V237" s="39">
        <v>0</v>
      </c>
      <c r="W237" s="198">
        <v>0</v>
      </c>
      <c r="X237" s="39">
        <v>0</v>
      </c>
      <c r="Y237" s="198">
        <v>0</v>
      </c>
      <c r="Z237" s="39">
        <v>0</v>
      </c>
      <c r="AA237" s="198">
        <v>0</v>
      </c>
      <c r="AB237" s="39">
        <v>20</v>
      </c>
      <c r="AC237" s="198">
        <v>3.42</v>
      </c>
      <c r="AD237" s="39">
        <v>0</v>
      </c>
      <c r="AE237" s="198">
        <v>0</v>
      </c>
      <c r="AF237" s="39">
        <v>0</v>
      </c>
      <c r="AG237" s="198">
        <v>0</v>
      </c>
      <c r="AH237" s="39">
        <v>0</v>
      </c>
      <c r="AI237" s="198">
        <v>0</v>
      </c>
      <c r="AJ237" s="39">
        <v>0</v>
      </c>
      <c r="AK237" s="198">
        <v>0</v>
      </c>
      <c r="AL237" s="39">
        <v>0</v>
      </c>
      <c r="AM237" s="198">
        <v>0</v>
      </c>
      <c r="AN237" s="39">
        <v>0</v>
      </c>
      <c r="AO237" s="198">
        <v>0</v>
      </c>
    </row>
    <row r="238" spans="1:41" ht="15.75" x14ac:dyDescent="0.25">
      <c r="A238" s="296"/>
      <c r="B238" s="5" t="s">
        <v>390</v>
      </c>
      <c r="C238" s="6" t="s">
        <v>393</v>
      </c>
      <c r="D238" s="6" t="s">
        <v>392</v>
      </c>
      <c r="E238" s="27" t="s">
        <v>7</v>
      </c>
      <c r="F238" s="39">
        <f>J238+N238+R238+V238+Z238+AD238+AH238+AL238</f>
        <v>2</v>
      </c>
      <c r="G238" s="198">
        <f>K238+O238+S238+W238+AA238+AE238+AI238+AM238</f>
        <v>0</v>
      </c>
      <c r="H238" s="39">
        <f>L238+P238+T238+X238+AB238+AF238+AJ238+AN238</f>
        <v>30</v>
      </c>
      <c r="I238" s="198">
        <f>M238+Q238+U238+Y238+AC238+AG238+AK238+AO238</f>
        <v>3.6</v>
      </c>
      <c r="J238" s="39">
        <v>0</v>
      </c>
      <c r="K238" s="198">
        <v>0</v>
      </c>
      <c r="L238" s="39">
        <v>0</v>
      </c>
      <c r="M238" s="198">
        <v>0</v>
      </c>
      <c r="N238" s="39">
        <v>0</v>
      </c>
      <c r="O238" s="198">
        <v>0</v>
      </c>
      <c r="P238" s="39">
        <v>0</v>
      </c>
      <c r="Q238" s="198">
        <v>0</v>
      </c>
      <c r="R238" s="39">
        <v>0</v>
      </c>
      <c r="S238" s="198">
        <v>0</v>
      </c>
      <c r="T238" s="39">
        <v>0</v>
      </c>
      <c r="U238" s="198">
        <v>0</v>
      </c>
      <c r="V238" s="39">
        <v>0</v>
      </c>
      <c r="W238" s="198">
        <v>0</v>
      </c>
      <c r="X238" s="39">
        <v>0</v>
      </c>
      <c r="Y238" s="198">
        <v>0</v>
      </c>
      <c r="Z238" s="39">
        <v>0</v>
      </c>
      <c r="AA238" s="198">
        <v>0</v>
      </c>
      <c r="AB238" s="39">
        <v>30</v>
      </c>
      <c r="AC238" s="198">
        <v>3.6</v>
      </c>
      <c r="AD238" s="39">
        <v>0</v>
      </c>
      <c r="AE238" s="198">
        <v>0</v>
      </c>
      <c r="AF238" s="39">
        <v>0</v>
      </c>
      <c r="AG238" s="198">
        <v>0</v>
      </c>
      <c r="AH238" s="39">
        <v>2</v>
      </c>
      <c r="AI238" s="198">
        <v>0</v>
      </c>
      <c r="AJ238" s="39">
        <v>0</v>
      </c>
      <c r="AK238" s="198">
        <v>0</v>
      </c>
      <c r="AL238" s="39">
        <v>0</v>
      </c>
      <c r="AM238" s="198">
        <v>0</v>
      </c>
      <c r="AN238" s="39">
        <v>0</v>
      </c>
      <c r="AO238" s="198">
        <v>0</v>
      </c>
    </row>
    <row r="239" spans="1:41" ht="15.75" x14ac:dyDescent="0.25">
      <c r="A239" s="296"/>
      <c r="B239" s="5" t="s">
        <v>390</v>
      </c>
      <c r="C239" s="6" t="s">
        <v>394</v>
      </c>
      <c r="D239" s="6" t="s">
        <v>392</v>
      </c>
      <c r="E239" s="27" t="s">
        <v>7</v>
      </c>
      <c r="F239" s="39">
        <f>J239+N239+R239+V239+Z239+AD239+AH239+AL239</f>
        <v>0</v>
      </c>
      <c r="G239" s="198">
        <f>K239+O239+S239+W239+AA239+AE239+AI239+AM239</f>
        <v>0</v>
      </c>
      <c r="H239" s="39">
        <f>L239+P239+T239+X239+AB239+AF239+AJ239+AN239</f>
        <v>30</v>
      </c>
      <c r="I239" s="198">
        <f>M239+Q239+U239+Y239+AC239+AG239+AK239+AO239</f>
        <v>4.5</v>
      </c>
      <c r="J239" s="39">
        <v>0</v>
      </c>
      <c r="K239" s="198">
        <v>0</v>
      </c>
      <c r="L239" s="39">
        <v>0</v>
      </c>
      <c r="M239" s="198">
        <v>0</v>
      </c>
      <c r="N239" s="39">
        <v>0</v>
      </c>
      <c r="O239" s="198">
        <v>0</v>
      </c>
      <c r="P239" s="39">
        <v>0</v>
      </c>
      <c r="Q239" s="198">
        <v>0</v>
      </c>
      <c r="R239" s="39">
        <v>0</v>
      </c>
      <c r="S239" s="198">
        <v>0</v>
      </c>
      <c r="T239" s="39">
        <v>0</v>
      </c>
      <c r="U239" s="198">
        <v>0</v>
      </c>
      <c r="V239" s="39">
        <v>0</v>
      </c>
      <c r="W239" s="198">
        <v>0</v>
      </c>
      <c r="X239" s="39">
        <v>0</v>
      </c>
      <c r="Y239" s="198">
        <v>0</v>
      </c>
      <c r="Z239" s="39">
        <v>0</v>
      </c>
      <c r="AA239" s="198">
        <v>0</v>
      </c>
      <c r="AB239" s="39">
        <v>30</v>
      </c>
      <c r="AC239" s="198">
        <v>4.5</v>
      </c>
      <c r="AD239" s="39">
        <v>0</v>
      </c>
      <c r="AE239" s="198">
        <v>0</v>
      </c>
      <c r="AF239" s="39">
        <v>0</v>
      </c>
      <c r="AG239" s="198">
        <v>0</v>
      </c>
      <c r="AH239" s="39">
        <v>0</v>
      </c>
      <c r="AI239" s="198">
        <v>0</v>
      </c>
      <c r="AJ239" s="39">
        <v>0</v>
      </c>
      <c r="AK239" s="198">
        <v>0</v>
      </c>
      <c r="AL239" s="39">
        <v>0</v>
      </c>
      <c r="AM239" s="198">
        <v>0</v>
      </c>
      <c r="AN239" s="39">
        <v>0</v>
      </c>
      <c r="AO239" s="198">
        <v>0</v>
      </c>
    </row>
    <row r="240" spans="1:41" ht="15.75" x14ac:dyDescent="0.25">
      <c r="A240" s="9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39">
        <f>J240+N240+R240+V240+Z240+AD240+AH240+AL240</f>
        <v>0</v>
      </c>
      <c r="G240" s="198">
        <f>K240+O240+S240+W240+AA240+AE240+AI240+AM240</f>
        <v>0</v>
      </c>
      <c r="H240" s="39">
        <f>L240+P240+T240+X240+AB240+AF240+AJ240+AN240</f>
        <v>30</v>
      </c>
      <c r="I240" s="198">
        <f>M240+Q240+U240+Y240+AC240+AG240+AK240+AO240</f>
        <v>7.38</v>
      </c>
      <c r="J240" s="39">
        <v>0</v>
      </c>
      <c r="K240" s="198">
        <v>0</v>
      </c>
      <c r="L240" s="39">
        <v>0</v>
      </c>
      <c r="M240" s="198">
        <v>0</v>
      </c>
      <c r="N240" s="39">
        <v>0</v>
      </c>
      <c r="O240" s="198">
        <v>0</v>
      </c>
      <c r="P240" s="39">
        <v>0</v>
      </c>
      <c r="Q240" s="198">
        <v>0</v>
      </c>
      <c r="R240" s="39">
        <v>0</v>
      </c>
      <c r="S240" s="198">
        <v>0</v>
      </c>
      <c r="T240" s="39">
        <v>0</v>
      </c>
      <c r="U240" s="198">
        <v>0</v>
      </c>
      <c r="V240" s="39">
        <v>0</v>
      </c>
      <c r="W240" s="198">
        <v>0</v>
      </c>
      <c r="X240" s="39">
        <v>0</v>
      </c>
      <c r="Y240" s="198">
        <v>0</v>
      </c>
      <c r="Z240" s="39">
        <v>0</v>
      </c>
      <c r="AA240" s="198">
        <v>0</v>
      </c>
      <c r="AB240" s="39">
        <v>30</v>
      </c>
      <c r="AC240" s="198">
        <v>7.38</v>
      </c>
      <c r="AD240" s="39">
        <v>0</v>
      </c>
      <c r="AE240" s="198">
        <v>0</v>
      </c>
      <c r="AF240" s="39">
        <v>0</v>
      </c>
      <c r="AG240" s="198">
        <v>0</v>
      </c>
      <c r="AH240" s="39">
        <v>0</v>
      </c>
      <c r="AI240" s="198">
        <v>0</v>
      </c>
      <c r="AJ240" s="39">
        <v>0</v>
      </c>
      <c r="AK240" s="198">
        <v>0</v>
      </c>
      <c r="AL240" s="39">
        <v>0</v>
      </c>
      <c r="AM240" s="198">
        <v>0</v>
      </c>
      <c r="AN240" s="39">
        <v>0</v>
      </c>
      <c r="AO240" s="198">
        <v>0</v>
      </c>
    </row>
    <row r="241" spans="1:41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39">
        <f>J241+N241+R241+V241+Z241+AD241+AH241+AL241</f>
        <v>7334</v>
      </c>
      <c r="G241" s="198">
        <f>K241+O241+S241+W241+AA241+AE241+AI241+AM241</f>
        <v>144.01736</v>
      </c>
      <c r="H241" s="39">
        <f>L241+P241+T241+X241+AB241+AF241+AJ241+AN241</f>
        <v>666</v>
      </c>
      <c r="I241" s="198">
        <f>M241+Q241+U241+Y241+AC241+AG241+AK241+AO241</f>
        <v>34.29</v>
      </c>
      <c r="J241" s="39">
        <v>0</v>
      </c>
      <c r="K241" s="198">
        <v>0</v>
      </c>
      <c r="L241" s="39">
        <v>40</v>
      </c>
      <c r="M241" s="198">
        <v>11.2</v>
      </c>
      <c r="N241" s="39">
        <v>100</v>
      </c>
      <c r="O241" s="198">
        <v>2.2000000000000002</v>
      </c>
      <c r="P241" s="39">
        <v>53</v>
      </c>
      <c r="Q241" s="198">
        <v>1.41</v>
      </c>
      <c r="R241" s="39">
        <v>980</v>
      </c>
      <c r="S241" s="198">
        <v>28.3</v>
      </c>
      <c r="T241" s="39">
        <v>500</v>
      </c>
      <c r="U241" s="198">
        <v>18.399999999999999</v>
      </c>
      <c r="V241" s="39">
        <v>6244</v>
      </c>
      <c r="W241" s="198">
        <v>112.01736</v>
      </c>
      <c r="X241" s="39">
        <v>0</v>
      </c>
      <c r="Y241" s="198">
        <v>0</v>
      </c>
      <c r="Z241" s="39">
        <v>0</v>
      </c>
      <c r="AA241" s="198">
        <v>0</v>
      </c>
      <c r="AB241" s="39">
        <v>20</v>
      </c>
      <c r="AC241" s="198">
        <v>0.57999999999999996</v>
      </c>
      <c r="AD241" s="39">
        <v>0</v>
      </c>
      <c r="AE241" s="198">
        <v>0</v>
      </c>
      <c r="AF241" s="39">
        <v>0</v>
      </c>
      <c r="AG241" s="198">
        <v>0</v>
      </c>
      <c r="AH241" s="39">
        <v>0</v>
      </c>
      <c r="AI241" s="198">
        <v>0</v>
      </c>
      <c r="AJ241" s="39">
        <v>0</v>
      </c>
      <c r="AK241" s="198">
        <v>0</v>
      </c>
      <c r="AL241" s="39">
        <v>10</v>
      </c>
      <c r="AM241" s="198">
        <v>1.5</v>
      </c>
      <c r="AN241" s="39">
        <v>53</v>
      </c>
      <c r="AO241" s="198">
        <v>2.7</v>
      </c>
    </row>
    <row r="242" spans="1:41" ht="15.75" x14ac:dyDescent="0.25">
      <c r="A242" s="296"/>
      <c r="B242" s="5" t="s">
        <v>398</v>
      </c>
      <c r="C242" s="6" t="s">
        <v>400</v>
      </c>
      <c r="D242" s="6" t="s">
        <v>162</v>
      </c>
      <c r="E242" s="27" t="s">
        <v>10</v>
      </c>
      <c r="F242" s="39">
        <f>J242+N242+R242+V242+Z242+AD242+AH242+AL242</f>
        <v>551</v>
      </c>
      <c r="G242" s="198">
        <f>K242+O242+S242+W242+AA242+AE242+AI242+AM242</f>
        <v>95.428799999999995</v>
      </c>
      <c r="H242" s="39">
        <f>L242+P242+T242+X242+AB242+AF242+AJ242+AN242</f>
        <v>320</v>
      </c>
      <c r="I242" s="198">
        <f>M242+Q242+U242+Y242+AC242+AG242+AK242+AO242</f>
        <v>28.900000000000002</v>
      </c>
      <c r="J242" s="39">
        <v>0</v>
      </c>
      <c r="K242" s="198">
        <v>0</v>
      </c>
      <c r="L242" s="39">
        <v>50</v>
      </c>
      <c r="M242" s="198">
        <v>17.5</v>
      </c>
      <c r="N242" s="39">
        <v>190</v>
      </c>
      <c r="O242" s="198">
        <v>6.62</v>
      </c>
      <c r="P242" s="39">
        <v>0</v>
      </c>
      <c r="Q242" s="198">
        <v>0</v>
      </c>
      <c r="R242" s="39">
        <v>361</v>
      </c>
      <c r="S242" s="198">
        <v>69.037999999999997</v>
      </c>
      <c r="T242" s="39">
        <v>20</v>
      </c>
      <c r="U242" s="198">
        <v>0.6</v>
      </c>
      <c r="V242" s="39">
        <v>0</v>
      </c>
      <c r="W242" s="198">
        <v>0</v>
      </c>
      <c r="X242" s="39">
        <v>0</v>
      </c>
      <c r="Y242" s="198">
        <v>0</v>
      </c>
      <c r="Z242" s="39">
        <v>0</v>
      </c>
      <c r="AA242" s="198">
        <v>0</v>
      </c>
      <c r="AB242" s="39">
        <v>50</v>
      </c>
      <c r="AC242" s="198">
        <v>5.0999999999999996</v>
      </c>
      <c r="AD242" s="39">
        <v>0</v>
      </c>
      <c r="AE242" s="198">
        <v>0</v>
      </c>
      <c r="AF242" s="39">
        <v>0</v>
      </c>
      <c r="AG242" s="198">
        <v>0</v>
      </c>
      <c r="AH242" s="39">
        <v>0</v>
      </c>
      <c r="AI242" s="198">
        <v>19.770799999999998</v>
      </c>
      <c r="AJ242" s="39">
        <v>0</v>
      </c>
      <c r="AK242" s="198">
        <v>0</v>
      </c>
      <c r="AL242" s="39">
        <v>0</v>
      </c>
      <c r="AM242" s="198">
        <v>0</v>
      </c>
      <c r="AN242" s="39">
        <v>200</v>
      </c>
      <c r="AO242" s="198">
        <v>5.7</v>
      </c>
    </row>
    <row r="243" spans="1:41" ht="15.75" x14ac:dyDescent="0.25">
      <c r="A243" s="296"/>
      <c r="B243" s="5" t="s">
        <v>398</v>
      </c>
      <c r="C243" s="6" t="s">
        <v>401</v>
      </c>
      <c r="D243" s="6" t="s">
        <v>162</v>
      </c>
      <c r="E243" s="27" t="s">
        <v>10</v>
      </c>
      <c r="F243" s="39">
        <f>J243+N243+R243+V243+Z243+AD243+AH243+AL243</f>
        <v>3897</v>
      </c>
      <c r="G243" s="198">
        <f>K243+O243+S243+W243+AA243+AE243+AI243+AM243</f>
        <v>114.93600000000001</v>
      </c>
      <c r="H243" s="39">
        <f>L243+P243+T243+X243+AB243+AF243+AJ243+AN243</f>
        <v>1630</v>
      </c>
      <c r="I243" s="198">
        <f>M243+Q243+U243+Y243+AC243+AG243+AK243+AO243</f>
        <v>72.7</v>
      </c>
      <c r="J243" s="39">
        <v>0</v>
      </c>
      <c r="K243" s="198">
        <v>0</v>
      </c>
      <c r="L243" s="39">
        <v>60</v>
      </c>
      <c r="M243" s="198">
        <v>25.8</v>
      </c>
      <c r="N243" s="39">
        <v>28</v>
      </c>
      <c r="O243" s="198">
        <v>1.2130000000000001</v>
      </c>
      <c r="P243" s="39">
        <v>0</v>
      </c>
      <c r="Q243" s="198">
        <v>0</v>
      </c>
      <c r="R243" s="39">
        <v>550</v>
      </c>
      <c r="S243" s="198">
        <v>17.149999999999999</v>
      </c>
      <c r="T243" s="39">
        <v>420</v>
      </c>
      <c r="U243" s="198">
        <v>20.8</v>
      </c>
      <c r="V243" s="39">
        <v>1839</v>
      </c>
      <c r="W243" s="198">
        <v>36.78</v>
      </c>
      <c r="X243" s="39">
        <v>0</v>
      </c>
      <c r="Y243" s="198">
        <v>0</v>
      </c>
      <c r="Z243" s="39">
        <v>0</v>
      </c>
      <c r="AA243" s="198">
        <v>0</v>
      </c>
      <c r="AB243" s="39">
        <v>50</v>
      </c>
      <c r="AC243" s="198">
        <v>5.2</v>
      </c>
      <c r="AD243" s="39">
        <v>0</v>
      </c>
      <c r="AE243" s="198">
        <v>0</v>
      </c>
      <c r="AF243" s="39">
        <v>0</v>
      </c>
      <c r="AG243" s="198">
        <v>0</v>
      </c>
      <c r="AH243" s="39">
        <v>0</v>
      </c>
      <c r="AI243" s="198">
        <v>33.893000000000001</v>
      </c>
      <c r="AJ243" s="39">
        <v>0</v>
      </c>
      <c r="AK243" s="198">
        <v>0</v>
      </c>
      <c r="AL243" s="39">
        <v>1480</v>
      </c>
      <c r="AM243" s="198">
        <v>25.9</v>
      </c>
      <c r="AN243" s="39">
        <v>1100</v>
      </c>
      <c r="AO243" s="198">
        <v>20.9</v>
      </c>
    </row>
    <row r="244" spans="1:41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39">
        <f>J244+N244+R244+V244+Z244+AD244+AH244+AL244</f>
        <v>2610</v>
      </c>
      <c r="G244" s="198">
        <f>K244+O244+S244+W244+AA244+AE244+AI244+AM244</f>
        <v>55.608449999999998</v>
      </c>
      <c r="H244" s="39">
        <f>L244+P244+T244+X244+AB244+AF244+AJ244+AN244</f>
        <v>1978</v>
      </c>
      <c r="I244" s="198">
        <f>M244+Q244+U244+Y244+AC244+AG244+AK244+AO244</f>
        <v>56.274999999999999</v>
      </c>
      <c r="J244" s="39">
        <v>500</v>
      </c>
      <c r="K244" s="198">
        <v>8.5500000000000007</v>
      </c>
      <c r="L244" s="39">
        <v>340</v>
      </c>
      <c r="M244" s="198">
        <v>10.3</v>
      </c>
      <c r="N244" s="39">
        <v>95</v>
      </c>
      <c r="O244" s="198">
        <v>2.242</v>
      </c>
      <c r="P244" s="39">
        <v>168</v>
      </c>
      <c r="Q244" s="198">
        <v>4.6849999999999996</v>
      </c>
      <c r="R244" s="39">
        <v>280</v>
      </c>
      <c r="S244" s="198">
        <v>8.2579999999999991</v>
      </c>
      <c r="T244" s="39">
        <v>120</v>
      </c>
      <c r="U244" s="198">
        <v>10.4</v>
      </c>
      <c r="V244" s="39">
        <v>0</v>
      </c>
      <c r="W244" s="198">
        <v>0</v>
      </c>
      <c r="X244" s="39">
        <v>0</v>
      </c>
      <c r="Y244" s="198">
        <v>0</v>
      </c>
      <c r="Z244" s="39">
        <v>0</v>
      </c>
      <c r="AA244" s="198">
        <v>0</v>
      </c>
      <c r="AB244" s="39">
        <v>50</v>
      </c>
      <c r="AC244" s="198">
        <v>5.22</v>
      </c>
      <c r="AD244" s="39">
        <v>1595</v>
      </c>
      <c r="AE244" s="198">
        <v>26.333449999999999</v>
      </c>
      <c r="AF244" s="39">
        <v>1000</v>
      </c>
      <c r="AG244" s="198">
        <v>16.77</v>
      </c>
      <c r="AH244" s="39">
        <v>0</v>
      </c>
      <c r="AI244" s="198">
        <v>6.8650000000000002</v>
      </c>
      <c r="AJ244" s="39">
        <v>0</v>
      </c>
      <c r="AK244" s="198">
        <v>0</v>
      </c>
      <c r="AL244" s="39">
        <v>140</v>
      </c>
      <c r="AM244" s="198">
        <v>3.36</v>
      </c>
      <c r="AN244" s="39">
        <v>300</v>
      </c>
      <c r="AO244" s="198">
        <v>8.9</v>
      </c>
    </row>
    <row r="245" spans="1:41" ht="15.75" x14ac:dyDescent="0.25">
      <c r="A245" s="296"/>
      <c r="B245" s="17" t="s">
        <v>402</v>
      </c>
      <c r="C245" s="6" t="s">
        <v>401</v>
      </c>
      <c r="D245" s="11" t="s">
        <v>162</v>
      </c>
      <c r="E245" s="27" t="s">
        <v>10</v>
      </c>
      <c r="F245" s="39">
        <f>J245+N245+R245+V245+Z245+AD245+AH245+AL245</f>
        <v>100</v>
      </c>
      <c r="G245" s="198">
        <f>K245+O245+S245+W245+AA245+AE245+AI245+AM245</f>
        <v>3.1498000000000004</v>
      </c>
      <c r="H245" s="39">
        <f>L245+P245+T245+X245+AB245+AF245+AJ245+AN245</f>
        <v>1400</v>
      </c>
      <c r="I245" s="198">
        <f>M245+Q245+U245+Y245+AC245+AG245+AK245+AO245</f>
        <v>56.34</v>
      </c>
      <c r="J245" s="39">
        <v>40</v>
      </c>
      <c r="K245" s="198">
        <v>0.86199999999999999</v>
      </c>
      <c r="L245" s="39">
        <v>240</v>
      </c>
      <c r="M245" s="198">
        <v>12.92</v>
      </c>
      <c r="N245" s="39">
        <v>0</v>
      </c>
      <c r="O245" s="198">
        <v>0</v>
      </c>
      <c r="P245" s="39">
        <v>0</v>
      </c>
      <c r="Q245" s="198">
        <v>0</v>
      </c>
      <c r="R245" s="39">
        <v>0</v>
      </c>
      <c r="S245" s="198">
        <v>0</v>
      </c>
      <c r="T245" s="39">
        <v>110</v>
      </c>
      <c r="U245" s="198">
        <v>17</v>
      </c>
      <c r="V245" s="39">
        <v>0</v>
      </c>
      <c r="W245" s="198">
        <v>0</v>
      </c>
      <c r="X245" s="39">
        <v>0</v>
      </c>
      <c r="Y245" s="198">
        <v>0</v>
      </c>
      <c r="Z245" s="39">
        <v>0</v>
      </c>
      <c r="AA245" s="198">
        <v>0</v>
      </c>
      <c r="AB245" s="39">
        <v>50</v>
      </c>
      <c r="AC245" s="198">
        <v>5.3</v>
      </c>
      <c r="AD245" s="39">
        <v>60</v>
      </c>
      <c r="AE245" s="198">
        <v>2.2878000000000003</v>
      </c>
      <c r="AF245" s="39">
        <v>1000</v>
      </c>
      <c r="AG245" s="198">
        <v>21.12</v>
      </c>
      <c r="AH245" s="39">
        <v>0</v>
      </c>
      <c r="AI245" s="198">
        <v>0</v>
      </c>
      <c r="AJ245" s="39">
        <v>0</v>
      </c>
      <c r="AK245" s="198">
        <v>0</v>
      </c>
      <c r="AL245" s="39">
        <v>0</v>
      </c>
      <c r="AM245" s="198">
        <v>0</v>
      </c>
      <c r="AN245" s="39">
        <v>0</v>
      </c>
      <c r="AO245" s="198">
        <v>0</v>
      </c>
    </row>
    <row r="246" spans="1:41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39">
        <f>J246+N246+R246+V246+Z246+AD246+AH246+AL246</f>
        <v>6157</v>
      </c>
      <c r="G246" s="198">
        <f>K246+O246+S246+W246+AA246+AE246+AI246+AM246</f>
        <v>1228.5564399999998</v>
      </c>
      <c r="H246" s="39">
        <f>L246+P246+T246+X246+AB246+AF246+AJ246+AN246</f>
        <v>157</v>
      </c>
      <c r="I246" s="198">
        <f>M246+Q246+U246+Y246+AC246+AG246+AK246+AO246</f>
        <v>30.909199999999998</v>
      </c>
      <c r="J246" s="39">
        <v>1497</v>
      </c>
      <c r="K246" s="198">
        <v>228.29398999999998</v>
      </c>
      <c r="L246" s="39">
        <v>0</v>
      </c>
      <c r="M246" s="198">
        <v>0</v>
      </c>
      <c r="N246" s="39">
        <v>1800</v>
      </c>
      <c r="O246" s="198">
        <v>436.738</v>
      </c>
      <c r="P246" s="39">
        <v>0</v>
      </c>
      <c r="Q246" s="198">
        <v>0</v>
      </c>
      <c r="R246" s="39">
        <v>450</v>
      </c>
      <c r="S246" s="198">
        <v>136.47999999999999</v>
      </c>
      <c r="T246" s="39">
        <v>20</v>
      </c>
      <c r="U246" s="198">
        <v>0.6</v>
      </c>
      <c r="V246" s="39">
        <v>1290</v>
      </c>
      <c r="W246" s="198">
        <v>195.625</v>
      </c>
      <c r="X246" s="39">
        <v>37</v>
      </c>
      <c r="Y246" s="198">
        <v>5.6091999999999995</v>
      </c>
      <c r="Z246" s="39">
        <v>720</v>
      </c>
      <c r="AA246" s="198">
        <v>109.76145</v>
      </c>
      <c r="AB246" s="39">
        <v>30</v>
      </c>
      <c r="AC246" s="198">
        <v>3.9</v>
      </c>
      <c r="AD246" s="39">
        <v>400</v>
      </c>
      <c r="AE246" s="198">
        <v>61</v>
      </c>
      <c r="AF246" s="39">
        <v>0</v>
      </c>
      <c r="AG246" s="198">
        <v>0</v>
      </c>
      <c r="AH246" s="39">
        <v>0</v>
      </c>
      <c r="AI246" s="198">
        <v>60.658000000000001</v>
      </c>
      <c r="AJ246" s="39">
        <v>0</v>
      </c>
      <c r="AK246" s="198">
        <v>0</v>
      </c>
      <c r="AL246" s="39">
        <v>0</v>
      </c>
      <c r="AM246" s="198">
        <v>0</v>
      </c>
      <c r="AN246" s="39">
        <v>70</v>
      </c>
      <c r="AO246" s="198">
        <v>20.8</v>
      </c>
    </row>
    <row r="247" spans="1:41" ht="15.75" x14ac:dyDescent="0.25">
      <c r="A247" s="296"/>
      <c r="B247" s="12" t="s">
        <v>403</v>
      </c>
      <c r="C247" s="6" t="s">
        <v>406</v>
      </c>
      <c r="D247" s="13" t="s">
        <v>405</v>
      </c>
      <c r="E247" s="25" t="s">
        <v>52</v>
      </c>
      <c r="F247" s="39">
        <f>J247+N247+R247+V247+Z247+AD247+AH247+AL247</f>
        <v>11886</v>
      </c>
      <c r="G247" s="198">
        <f>K247+O247+S247+W247+AA247+AE247+AI247+AM247</f>
        <v>2470.7824949999999</v>
      </c>
      <c r="H247" s="39">
        <f>L247+P247+T247+X247+AB247+AF247+AJ247+AN247</f>
        <v>205</v>
      </c>
      <c r="I247" s="198">
        <f>M247+Q247+U247+Y247+AC247+AG247+AK247+AO247</f>
        <v>54.130899999999997</v>
      </c>
      <c r="J247" s="39">
        <v>970</v>
      </c>
      <c r="K247" s="198">
        <v>147.92699999999999</v>
      </c>
      <c r="L247" s="39">
        <v>20</v>
      </c>
      <c r="M247" s="198">
        <v>3.05</v>
      </c>
      <c r="N247" s="39">
        <v>3741</v>
      </c>
      <c r="O247" s="198">
        <v>698.32501999999999</v>
      </c>
      <c r="P247" s="39">
        <v>110</v>
      </c>
      <c r="Q247" s="198">
        <v>30.3245</v>
      </c>
      <c r="R247" s="39">
        <v>1000</v>
      </c>
      <c r="S247" s="198">
        <v>151.64500000000001</v>
      </c>
      <c r="T247" s="39">
        <v>10</v>
      </c>
      <c r="U247" s="198">
        <v>1.5</v>
      </c>
      <c r="V247" s="39">
        <v>0</v>
      </c>
      <c r="W247" s="198">
        <v>0</v>
      </c>
      <c r="X247" s="39">
        <v>0</v>
      </c>
      <c r="Y247" s="198">
        <v>0</v>
      </c>
      <c r="Z247" s="39">
        <v>710</v>
      </c>
      <c r="AA247" s="198">
        <v>108.2375</v>
      </c>
      <c r="AB247" s="39">
        <v>0</v>
      </c>
      <c r="AC247" s="198">
        <v>0</v>
      </c>
      <c r="AD247" s="39">
        <v>200</v>
      </c>
      <c r="AE247" s="198">
        <v>30.48</v>
      </c>
      <c r="AF247" s="39">
        <v>0</v>
      </c>
      <c r="AG247" s="198">
        <v>0</v>
      </c>
      <c r="AH247" s="39">
        <v>0</v>
      </c>
      <c r="AI247" s="198">
        <v>318.43299999999999</v>
      </c>
      <c r="AJ247" s="39">
        <v>0</v>
      </c>
      <c r="AK247" s="198">
        <v>0</v>
      </c>
      <c r="AL247" s="39">
        <v>5265</v>
      </c>
      <c r="AM247" s="198">
        <v>1015.734975</v>
      </c>
      <c r="AN247" s="39">
        <v>65</v>
      </c>
      <c r="AO247" s="198">
        <v>19.256400000000003</v>
      </c>
    </row>
    <row r="248" spans="1:41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39">
        <f>J248+N248+R248+V248+Z248+AD248+AH248+AL248</f>
        <v>1221</v>
      </c>
      <c r="G248" s="198">
        <f>K248+O248+S248+W248+AA248+AE248+AI248+AM248</f>
        <v>2105.7355299999999</v>
      </c>
      <c r="H248" s="39">
        <f>L248+P248+T248+X248+AB248+AF248+AJ248+AN248</f>
        <v>39</v>
      </c>
      <c r="I248" s="198">
        <f>M248+Q248+U248+Y248+AC248+AG248+AK248+AO248</f>
        <v>41.259999999999991</v>
      </c>
      <c r="J248" s="39">
        <v>0</v>
      </c>
      <c r="K248" s="198">
        <v>0</v>
      </c>
      <c r="L248" s="39">
        <v>15</v>
      </c>
      <c r="M248" s="198">
        <v>10.7</v>
      </c>
      <c r="N248" s="39">
        <v>414</v>
      </c>
      <c r="O248" s="198">
        <v>861.35109</v>
      </c>
      <c r="P248" s="39">
        <v>10</v>
      </c>
      <c r="Q248" s="198">
        <v>20.399999999999999</v>
      </c>
      <c r="R248" s="39">
        <v>374</v>
      </c>
      <c r="S248" s="198">
        <v>766.79</v>
      </c>
      <c r="T248" s="39">
        <v>10</v>
      </c>
      <c r="U248" s="198">
        <v>2</v>
      </c>
      <c r="V248" s="39">
        <v>2</v>
      </c>
      <c r="W248" s="198">
        <v>7.9</v>
      </c>
      <c r="X248" s="39">
        <v>0</v>
      </c>
      <c r="Y248" s="198">
        <v>0</v>
      </c>
      <c r="Z248" s="39">
        <v>1</v>
      </c>
      <c r="AA248" s="198">
        <v>2.1389999999999998</v>
      </c>
      <c r="AB248" s="39">
        <v>2</v>
      </c>
      <c r="AC248" s="198">
        <v>4.08</v>
      </c>
      <c r="AD248" s="39">
        <v>1</v>
      </c>
      <c r="AE248" s="198">
        <v>2.2994400000000002</v>
      </c>
      <c r="AF248" s="39">
        <v>0</v>
      </c>
      <c r="AG248" s="198">
        <v>0</v>
      </c>
      <c r="AH248" s="39">
        <v>0</v>
      </c>
      <c r="AI248" s="198">
        <v>12.5</v>
      </c>
      <c r="AJ248" s="39">
        <v>0</v>
      </c>
      <c r="AK248" s="198">
        <v>0</v>
      </c>
      <c r="AL248" s="39">
        <v>429</v>
      </c>
      <c r="AM248" s="198">
        <v>452.75599999999997</v>
      </c>
      <c r="AN248" s="39">
        <v>2</v>
      </c>
      <c r="AO248" s="198">
        <v>4.08</v>
      </c>
    </row>
    <row r="249" spans="1:41" ht="15.75" x14ac:dyDescent="0.25">
      <c r="A249" s="296"/>
      <c r="B249" s="5" t="s">
        <v>407</v>
      </c>
      <c r="C249" s="18" t="s">
        <v>410</v>
      </c>
      <c r="D249" s="5" t="s">
        <v>409</v>
      </c>
      <c r="E249" s="34" t="s">
        <v>10</v>
      </c>
      <c r="F249" s="39">
        <f>J249+N249+R249+V249+Z249+AD249+AH249+AL249</f>
        <v>82</v>
      </c>
      <c r="G249" s="198">
        <f>K249+O249+S249+W249+AA249+AE249+AI249+AM249</f>
        <v>167.28</v>
      </c>
      <c r="H249" s="39">
        <f>L249+P249+T249+X249+AB249+AF249+AJ249+AN249</f>
        <v>7</v>
      </c>
      <c r="I249" s="198">
        <f>M249+Q249+U249+Y249+AC249+AG249+AK249+AO249</f>
        <v>21.6</v>
      </c>
      <c r="J249" s="39">
        <v>0</v>
      </c>
      <c r="K249" s="198">
        <v>0</v>
      </c>
      <c r="L249" s="39">
        <v>0</v>
      </c>
      <c r="M249" s="198">
        <v>0</v>
      </c>
      <c r="N249" s="39">
        <v>0</v>
      </c>
      <c r="O249" s="198">
        <v>0</v>
      </c>
      <c r="P249" s="39">
        <v>0</v>
      </c>
      <c r="Q249" s="198">
        <v>0</v>
      </c>
      <c r="R249" s="39">
        <v>0</v>
      </c>
      <c r="S249" s="198">
        <v>0</v>
      </c>
      <c r="T249" s="39">
        <v>0</v>
      </c>
      <c r="U249" s="198">
        <v>0</v>
      </c>
      <c r="V249" s="39">
        <v>0</v>
      </c>
      <c r="W249" s="198">
        <v>0</v>
      </c>
      <c r="X249" s="39">
        <v>0</v>
      </c>
      <c r="Y249" s="198">
        <v>0</v>
      </c>
      <c r="Z249" s="39">
        <v>0</v>
      </c>
      <c r="AA249" s="198">
        <v>0</v>
      </c>
      <c r="AB249" s="39">
        <v>2</v>
      </c>
      <c r="AC249" s="198">
        <v>4.0999999999999996</v>
      </c>
      <c r="AD249" s="39">
        <v>0</v>
      </c>
      <c r="AE249" s="198">
        <v>0</v>
      </c>
      <c r="AF249" s="39">
        <v>0</v>
      </c>
      <c r="AG249" s="198">
        <v>0</v>
      </c>
      <c r="AH249" s="39">
        <v>0</v>
      </c>
      <c r="AI249" s="198">
        <v>0</v>
      </c>
      <c r="AJ249" s="39">
        <v>0</v>
      </c>
      <c r="AK249" s="198">
        <v>0</v>
      </c>
      <c r="AL249" s="39">
        <v>82</v>
      </c>
      <c r="AM249" s="198">
        <v>167.28</v>
      </c>
      <c r="AN249" s="39">
        <v>5</v>
      </c>
      <c r="AO249" s="198">
        <v>17.5</v>
      </c>
    </row>
    <row r="250" spans="1:41" ht="15.75" x14ac:dyDescent="0.25">
      <c r="A250" s="296"/>
      <c r="B250" s="5" t="s">
        <v>407</v>
      </c>
      <c r="C250" s="18" t="s">
        <v>411</v>
      </c>
      <c r="D250" s="5" t="s">
        <v>409</v>
      </c>
      <c r="E250" s="34" t="s">
        <v>10</v>
      </c>
      <c r="F250" s="39">
        <f>J250+N250+R250+V250+Z250+AD250+AH250+AL250</f>
        <v>2</v>
      </c>
      <c r="G250" s="198">
        <f>K250+O250+S250+W250+AA250+AE250+AI250+AM250</f>
        <v>7.4</v>
      </c>
      <c r="H250" s="39">
        <f>L250+P250+T250+X250+AB250+AF250+AJ250+AN250</f>
        <v>2</v>
      </c>
      <c r="I250" s="198">
        <f>M250+Q250+U250+Y250+AC250+AG250+AK250+AO250</f>
        <v>5</v>
      </c>
      <c r="J250" s="39">
        <v>0</v>
      </c>
      <c r="K250" s="198">
        <v>0</v>
      </c>
      <c r="L250" s="39">
        <v>0</v>
      </c>
      <c r="M250" s="198">
        <v>0</v>
      </c>
      <c r="N250" s="39">
        <v>0</v>
      </c>
      <c r="O250" s="198">
        <v>0</v>
      </c>
      <c r="P250" s="39">
        <v>0</v>
      </c>
      <c r="Q250" s="198">
        <v>0</v>
      </c>
      <c r="R250" s="39">
        <v>2</v>
      </c>
      <c r="S250" s="198">
        <v>7.4</v>
      </c>
      <c r="T250" s="39">
        <v>0</v>
      </c>
      <c r="U250" s="198">
        <v>0</v>
      </c>
      <c r="V250" s="39">
        <v>0</v>
      </c>
      <c r="W250" s="198">
        <v>0</v>
      </c>
      <c r="X250" s="39">
        <v>0</v>
      </c>
      <c r="Y250" s="198">
        <v>0</v>
      </c>
      <c r="Z250" s="39">
        <v>0</v>
      </c>
      <c r="AA250" s="198">
        <v>0</v>
      </c>
      <c r="AB250" s="39">
        <v>2</v>
      </c>
      <c r="AC250" s="198">
        <v>5</v>
      </c>
      <c r="AD250" s="39">
        <v>0</v>
      </c>
      <c r="AE250" s="198">
        <v>0</v>
      </c>
      <c r="AF250" s="39">
        <v>0</v>
      </c>
      <c r="AG250" s="198">
        <v>0</v>
      </c>
      <c r="AH250" s="39">
        <v>0</v>
      </c>
      <c r="AI250" s="198">
        <v>0</v>
      </c>
      <c r="AJ250" s="39">
        <v>0</v>
      </c>
      <c r="AK250" s="198">
        <v>0</v>
      </c>
      <c r="AL250" s="39">
        <v>0</v>
      </c>
      <c r="AM250" s="198">
        <v>0</v>
      </c>
      <c r="AN250" s="39">
        <v>0</v>
      </c>
      <c r="AO250" s="198">
        <v>0</v>
      </c>
    </row>
    <row r="251" spans="1:41" ht="15.75" x14ac:dyDescent="0.25">
      <c r="A251" s="296"/>
      <c r="B251" s="5" t="s">
        <v>407</v>
      </c>
      <c r="C251" s="18" t="s">
        <v>412</v>
      </c>
      <c r="D251" s="5" t="s">
        <v>409</v>
      </c>
      <c r="E251" s="34" t="s">
        <v>10</v>
      </c>
      <c r="F251" s="39">
        <f>J251+N251+R251+V251+Z251+AD251+AH251+AL251</f>
        <v>0</v>
      </c>
      <c r="G251" s="198">
        <f>K251+O251+S251+W251+AA251+AE251+AI251+AM251</f>
        <v>548.0246800000001</v>
      </c>
      <c r="H251" s="39">
        <f>L251+P251+T251+X251+AB251+AF251+AJ251+AN251</f>
        <v>2</v>
      </c>
      <c r="I251" s="198">
        <f>M251+Q251+U251+Y251+AC251+AG251+AK251+AO251</f>
        <v>6.02</v>
      </c>
      <c r="J251" s="39">
        <v>0</v>
      </c>
      <c r="K251" s="198">
        <v>0</v>
      </c>
      <c r="L251" s="39">
        <v>0</v>
      </c>
      <c r="M251" s="198">
        <v>0</v>
      </c>
      <c r="N251" s="39">
        <v>0</v>
      </c>
      <c r="O251" s="198">
        <v>0</v>
      </c>
      <c r="P251" s="39">
        <v>0</v>
      </c>
      <c r="Q251" s="198">
        <v>0</v>
      </c>
      <c r="R251" s="39">
        <v>0</v>
      </c>
      <c r="S251" s="198">
        <v>0</v>
      </c>
      <c r="T251" s="39">
        <v>0</v>
      </c>
      <c r="U251" s="198">
        <v>0</v>
      </c>
      <c r="V251" s="39">
        <v>0</v>
      </c>
      <c r="W251" s="198">
        <v>0</v>
      </c>
      <c r="X251" s="39">
        <v>0</v>
      </c>
      <c r="Y251" s="198">
        <v>0</v>
      </c>
      <c r="Z251" s="39">
        <v>0</v>
      </c>
      <c r="AA251" s="198">
        <v>0</v>
      </c>
      <c r="AB251" s="39">
        <v>2</v>
      </c>
      <c r="AC251" s="198">
        <v>6.02</v>
      </c>
      <c r="AD251" s="39">
        <v>0</v>
      </c>
      <c r="AE251" s="198">
        <v>0</v>
      </c>
      <c r="AF251" s="39">
        <v>0</v>
      </c>
      <c r="AG251" s="198">
        <v>0</v>
      </c>
      <c r="AH251" s="39">
        <v>0</v>
      </c>
      <c r="AI251" s="198">
        <v>548.0246800000001</v>
      </c>
      <c r="AJ251" s="39">
        <v>0</v>
      </c>
      <c r="AK251" s="198">
        <v>0</v>
      </c>
      <c r="AL251" s="39">
        <v>0</v>
      </c>
      <c r="AM251" s="198">
        <v>0</v>
      </c>
      <c r="AN251" s="39">
        <v>0</v>
      </c>
      <c r="AO251" s="198">
        <v>0</v>
      </c>
    </row>
    <row r="252" spans="1:41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39">
        <f>J252+N252+R252+V252+Z252+AD252+AH252+AL252</f>
        <v>0</v>
      </c>
      <c r="G252" s="198">
        <f>K252+O252+S252+W252+AA252+AE252+AI252+AM252</f>
        <v>0</v>
      </c>
      <c r="H252" s="39">
        <f>L252+P252+T252+X252+AB252+AF252+AJ252+AN252</f>
        <v>5</v>
      </c>
      <c r="I252" s="198">
        <f>M252+Q252+U252+Y252+AC252+AG252+AK252+AO252</f>
        <v>25</v>
      </c>
      <c r="J252" s="39">
        <v>0</v>
      </c>
      <c r="K252" s="198">
        <v>0</v>
      </c>
      <c r="L252" s="39">
        <v>0</v>
      </c>
      <c r="M252" s="198">
        <v>0</v>
      </c>
      <c r="N252" s="39">
        <v>0</v>
      </c>
      <c r="O252" s="198">
        <v>0</v>
      </c>
      <c r="P252" s="39">
        <v>0</v>
      </c>
      <c r="Q252" s="198">
        <v>0</v>
      </c>
      <c r="R252" s="39">
        <v>0</v>
      </c>
      <c r="S252" s="198">
        <v>0</v>
      </c>
      <c r="T252" s="39">
        <v>0</v>
      </c>
      <c r="U252" s="198">
        <v>0</v>
      </c>
      <c r="V252" s="39">
        <v>0</v>
      </c>
      <c r="W252" s="198">
        <v>0</v>
      </c>
      <c r="X252" s="39">
        <v>0</v>
      </c>
      <c r="Y252" s="198">
        <v>0</v>
      </c>
      <c r="Z252" s="39">
        <v>0</v>
      </c>
      <c r="AA252" s="198">
        <v>0</v>
      </c>
      <c r="AB252" s="39">
        <v>5</v>
      </c>
      <c r="AC252" s="198">
        <v>25</v>
      </c>
      <c r="AD252" s="39">
        <v>0</v>
      </c>
      <c r="AE252" s="198">
        <v>0</v>
      </c>
      <c r="AF252" s="39">
        <v>0</v>
      </c>
      <c r="AG252" s="198">
        <v>0</v>
      </c>
      <c r="AH252" s="39">
        <v>0</v>
      </c>
      <c r="AI252" s="198">
        <v>0</v>
      </c>
      <c r="AJ252" s="39">
        <v>0</v>
      </c>
      <c r="AK252" s="198">
        <v>0</v>
      </c>
      <c r="AL252" s="39">
        <v>0</v>
      </c>
      <c r="AM252" s="198">
        <v>0</v>
      </c>
      <c r="AN252" s="39">
        <v>0</v>
      </c>
      <c r="AO252" s="198">
        <v>0</v>
      </c>
    </row>
    <row r="253" spans="1:41" ht="15.75" x14ac:dyDescent="0.25">
      <c r="A253" s="314"/>
      <c r="B253" s="31" t="s">
        <v>413</v>
      </c>
      <c r="C253" s="41" t="s">
        <v>415</v>
      </c>
      <c r="D253" s="5" t="s">
        <v>409</v>
      </c>
      <c r="E253" s="29" t="s">
        <v>10</v>
      </c>
      <c r="F253" s="39">
        <f>J253+N253+R253+V253+Z253+AD253+AH253+AL253</f>
        <v>0</v>
      </c>
      <c r="G253" s="198">
        <f>K253+O253+S253+W253+AA253+AE253+AI253+AM253</f>
        <v>0</v>
      </c>
      <c r="H253" s="39">
        <f>L253+P253+T253+X253+AB253+AF253+AJ253+AN253</f>
        <v>5</v>
      </c>
      <c r="I253" s="198">
        <f>M253+Q253+U253+Y253+AC253+AG253+AK253+AO253</f>
        <v>26.25</v>
      </c>
      <c r="J253" s="39">
        <v>0</v>
      </c>
      <c r="K253" s="198">
        <v>0</v>
      </c>
      <c r="L253" s="39">
        <v>0</v>
      </c>
      <c r="M253" s="198">
        <v>0</v>
      </c>
      <c r="N253" s="39">
        <v>0</v>
      </c>
      <c r="O253" s="198">
        <v>0</v>
      </c>
      <c r="P253" s="39">
        <v>0</v>
      </c>
      <c r="Q253" s="198">
        <v>0</v>
      </c>
      <c r="R253" s="39">
        <v>0</v>
      </c>
      <c r="S253" s="198">
        <v>0</v>
      </c>
      <c r="T253" s="39">
        <v>0</v>
      </c>
      <c r="U253" s="198">
        <v>0</v>
      </c>
      <c r="V253" s="39">
        <v>0</v>
      </c>
      <c r="W253" s="198">
        <v>0</v>
      </c>
      <c r="X253" s="39">
        <v>0</v>
      </c>
      <c r="Y253" s="198">
        <v>0</v>
      </c>
      <c r="Z253" s="39">
        <v>0</v>
      </c>
      <c r="AA253" s="198">
        <v>0</v>
      </c>
      <c r="AB253" s="39">
        <v>5</v>
      </c>
      <c r="AC253" s="198">
        <v>26.25</v>
      </c>
      <c r="AD253" s="39">
        <v>0</v>
      </c>
      <c r="AE253" s="198">
        <v>0</v>
      </c>
      <c r="AF253" s="39">
        <v>0</v>
      </c>
      <c r="AG253" s="198">
        <v>0</v>
      </c>
      <c r="AH253" s="39">
        <v>0</v>
      </c>
      <c r="AI253" s="198">
        <v>0</v>
      </c>
      <c r="AJ253" s="39">
        <v>0</v>
      </c>
      <c r="AK253" s="198">
        <v>0</v>
      </c>
      <c r="AL253" s="39">
        <v>0</v>
      </c>
      <c r="AM253" s="198">
        <v>0</v>
      </c>
      <c r="AN253" s="39">
        <v>0</v>
      </c>
      <c r="AO253" s="198">
        <v>0</v>
      </c>
    </row>
    <row r="254" spans="1:41" ht="15.75" x14ac:dyDescent="0.25">
      <c r="A254" s="314"/>
      <c r="B254" s="31" t="s">
        <v>413</v>
      </c>
      <c r="C254" s="41" t="s">
        <v>416</v>
      </c>
      <c r="D254" s="5" t="s">
        <v>409</v>
      </c>
      <c r="E254" s="29" t="s">
        <v>10</v>
      </c>
      <c r="F254" s="39">
        <f>J254+N254+R254+V254+Z254+AD254+AH254+AL254</f>
        <v>175</v>
      </c>
      <c r="G254" s="198">
        <f>K254+O254+S254+W254+AA254+AE254+AI254+AM254</f>
        <v>0</v>
      </c>
      <c r="H254" s="39">
        <f>L254+P254+T254+X254+AB254+AF254+AJ254+AN254</f>
        <v>305</v>
      </c>
      <c r="I254" s="198">
        <f>M254+Q254+U254+Y254+AC254+AG254+AK254+AO254</f>
        <v>45.585000000000001</v>
      </c>
      <c r="J254" s="39">
        <v>0</v>
      </c>
      <c r="K254" s="198">
        <v>0</v>
      </c>
      <c r="L254" s="39">
        <v>0</v>
      </c>
      <c r="M254" s="198">
        <v>0</v>
      </c>
      <c r="N254" s="39">
        <v>0</v>
      </c>
      <c r="O254" s="198">
        <v>0</v>
      </c>
      <c r="P254" s="39">
        <v>0</v>
      </c>
      <c r="Q254" s="198">
        <v>0</v>
      </c>
      <c r="R254" s="39">
        <v>0</v>
      </c>
      <c r="S254" s="198">
        <v>0</v>
      </c>
      <c r="T254" s="39">
        <v>0</v>
      </c>
      <c r="U254" s="198">
        <v>0</v>
      </c>
      <c r="V254" s="39">
        <v>0</v>
      </c>
      <c r="W254" s="198">
        <v>0</v>
      </c>
      <c r="X254" s="39">
        <v>0</v>
      </c>
      <c r="Y254" s="198">
        <v>0</v>
      </c>
      <c r="Z254" s="39">
        <v>0</v>
      </c>
      <c r="AA254" s="198">
        <v>0</v>
      </c>
      <c r="AB254" s="39">
        <v>5</v>
      </c>
      <c r="AC254" s="198">
        <v>37.5</v>
      </c>
      <c r="AD254" s="39">
        <v>0</v>
      </c>
      <c r="AE254" s="198">
        <v>0</v>
      </c>
      <c r="AF254" s="39">
        <v>0</v>
      </c>
      <c r="AG254" s="198">
        <v>0</v>
      </c>
      <c r="AH254" s="39">
        <v>175</v>
      </c>
      <c r="AI254" s="198">
        <v>0</v>
      </c>
      <c r="AJ254" s="39">
        <v>300</v>
      </c>
      <c r="AK254" s="198">
        <v>8.0850000000000009</v>
      </c>
      <c r="AL254" s="39">
        <v>0</v>
      </c>
      <c r="AM254" s="198">
        <v>0</v>
      </c>
      <c r="AN254" s="39">
        <v>0</v>
      </c>
      <c r="AO254" s="198">
        <v>0</v>
      </c>
    </row>
    <row r="255" spans="1:41" ht="15.75" x14ac:dyDescent="0.25">
      <c r="A255" s="314"/>
      <c r="B255" s="31" t="s">
        <v>413</v>
      </c>
      <c r="C255" s="41" t="s">
        <v>417</v>
      </c>
      <c r="D255" s="5" t="s">
        <v>409</v>
      </c>
      <c r="E255" s="29" t="s">
        <v>10</v>
      </c>
      <c r="F255" s="39">
        <f>J255+N255+R255+V255+Z255+AD255+AH255+AL255</f>
        <v>500</v>
      </c>
      <c r="G255" s="198">
        <f>K255+O255+S255+W255+AA255+AE255+AI255+AM255</f>
        <v>0</v>
      </c>
      <c r="H255" s="39">
        <f>L255+P255+T255+X255+AB255+AF255+AJ255+AN255</f>
        <v>5</v>
      </c>
      <c r="I255" s="198">
        <f>M255+Q255+U255+Y255+AC255+AG255+AK255+AO255</f>
        <v>25</v>
      </c>
      <c r="J255" s="39">
        <v>0</v>
      </c>
      <c r="K255" s="198">
        <v>0</v>
      </c>
      <c r="L255" s="39">
        <v>0</v>
      </c>
      <c r="M255" s="198">
        <v>0</v>
      </c>
      <c r="N255" s="39">
        <v>0</v>
      </c>
      <c r="O255" s="198">
        <v>0</v>
      </c>
      <c r="P255" s="39">
        <v>0</v>
      </c>
      <c r="Q255" s="198">
        <v>0</v>
      </c>
      <c r="R255" s="39">
        <v>0</v>
      </c>
      <c r="S255" s="198">
        <v>0</v>
      </c>
      <c r="T255" s="39">
        <v>0</v>
      </c>
      <c r="U255" s="198">
        <v>0</v>
      </c>
      <c r="V255" s="39">
        <v>0</v>
      </c>
      <c r="W255" s="198">
        <v>0</v>
      </c>
      <c r="X255" s="39">
        <v>0</v>
      </c>
      <c r="Y255" s="198">
        <v>0</v>
      </c>
      <c r="Z255" s="39">
        <v>0</v>
      </c>
      <c r="AA255" s="198">
        <v>0</v>
      </c>
      <c r="AB255" s="39">
        <v>5</v>
      </c>
      <c r="AC255" s="198">
        <v>25</v>
      </c>
      <c r="AD255" s="39">
        <v>0</v>
      </c>
      <c r="AE255" s="198">
        <v>0</v>
      </c>
      <c r="AF255" s="39">
        <v>0</v>
      </c>
      <c r="AG255" s="198">
        <v>0</v>
      </c>
      <c r="AH255" s="39">
        <v>500</v>
      </c>
      <c r="AI255" s="198">
        <v>0</v>
      </c>
      <c r="AJ255" s="39">
        <v>0</v>
      </c>
      <c r="AK255" s="198">
        <v>0</v>
      </c>
      <c r="AL255" s="39">
        <v>0</v>
      </c>
      <c r="AM255" s="198">
        <v>0</v>
      </c>
      <c r="AN255" s="39">
        <v>0</v>
      </c>
      <c r="AO255" s="198">
        <v>0</v>
      </c>
    </row>
    <row r="256" spans="1:41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39">
        <f>J256+N256+R256+V256+Z256+AD256+AH256+AL256</f>
        <v>6340</v>
      </c>
      <c r="G256" s="198">
        <f>K256+O256+S256+W256+AA256+AE256+AI256+AM256</f>
        <v>18.504689999999997</v>
      </c>
      <c r="H256" s="39">
        <f>L256+P256+T256+X256+AB256+AF256+AJ256+AN256</f>
        <v>2425</v>
      </c>
      <c r="I256" s="198">
        <f>M256+Q256+U256+Y256+AC256+AG256+AK256+AO256</f>
        <v>6.6470000000000002</v>
      </c>
      <c r="J256" s="39">
        <v>0</v>
      </c>
      <c r="K256" s="198">
        <v>0</v>
      </c>
      <c r="L256" s="39">
        <v>0</v>
      </c>
      <c r="M256" s="198">
        <v>0</v>
      </c>
      <c r="N256" s="39">
        <v>1390</v>
      </c>
      <c r="O256" s="198">
        <v>8.173</v>
      </c>
      <c r="P256" s="39">
        <v>60</v>
      </c>
      <c r="Q256" s="198">
        <v>1.25</v>
      </c>
      <c r="R256" s="39">
        <v>0</v>
      </c>
      <c r="S256" s="198">
        <v>0</v>
      </c>
      <c r="T256" s="39">
        <v>0</v>
      </c>
      <c r="U256" s="198">
        <v>0</v>
      </c>
      <c r="V256" s="39">
        <v>1750</v>
      </c>
      <c r="W256" s="198">
        <v>4.5179999999999998</v>
      </c>
      <c r="X256" s="39">
        <v>365</v>
      </c>
      <c r="Y256" s="198">
        <v>0.82299999999999995</v>
      </c>
      <c r="Z256" s="39">
        <v>300</v>
      </c>
      <c r="AA256" s="198">
        <v>0.63139999999999996</v>
      </c>
      <c r="AB256" s="39">
        <v>250</v>
      </c>
      <c r="AC256" s="198">
        <v>0.49199999999999999</v>
      </c>
      <c r="AD256" s="39">
        <v>0</v>
      </c>
      <c r="AE256" s="198">
        <v>0</v>
      </c>
      <c r="AF256" s="39">
        <v>0</v>
      </c>
      <c r="AG256" s="198">
        <v>0</v>
      </c>
      <c r="AH256" s="39">
        <v>0</v>
      </c>
      <c r="AI256" s="198">
        <v>0</v>
      </c>
      <c r="AJ256" s="39">
        <v>0</v>
      </c>
      <c r="AK256" s="198">
        <v>0</v>
      </c>
      <c r="AL256" s="39">
        <v>2900</v>
      </c>
      <c r="AM256" s="198">
        <v>5.1822900000000001</v>
      </c>
      <c r="AN256" s="39">
        <v>1750</v>
      </c>
      <c r="AO256" s="198">
        <v>4.0819999999999999</v>
      </c>
    </row>
    <row r="257" spans="1:41" ht="15.75" x14ac:dyDescent="0.25">
      <c r="A257" s="314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39">
        <f>J257+N257+R257+V257+Z257+AD257+AH257+AL257</f>
        <v>0</v>
      </c>
      <c r="G257" s="198">
        <f>K257+O257+S257+W257+AA257+AE257+AI257+AM257</f>
        <v>0</v>
      </c>
      <c r="H257" s="39">
        <f>L257+P257+T257+X257+AB257+AF257+AJ257+AN257</f>
        <v>50</v>
      </c>
      <c r="I257" s="198">
        <f>M257+Q257+U257+Y257+AC257+AG257+AK257+AO257</f>
        <v>0.25</v>
      </c>
      <c r="J257" s="39">
        <v>0</v>
      </c>
      <c r="K257" s="198">
        <v>0</v>
      </c>
      <c r="L257" s="39">
        <v>0</v>
      </c>
      <c r="M257" s="198">
        <v>0</v>
      </c>
      <c r="N257" s="39">
        <v>0</v>
      </c>
      <c r="O257" s="198">
        <v>0</v>
      </c>
      <c r="P257" s="39">
        <v>0</v>
      </c>
      <c r="Q257" s="198">
        <v>0</v>
      </c>
      <c r="R257" s="39">
        <v>0</v>
      </c>
      <c r="S257" s="198">
        <v>0</v>
      </c>
      <c r="T257" s="39">
        <v>0</v>
      </c>
      <c r="U257" s="198">
        <v>0</v>
      </c>
      <c r="V257" s="39">
        <v>0</v>
      </c>
      <c r="W257" s="198">
        <v>0</v>
      </c>
      <c r="X257" s="39">
        <v>0</v>
      </c>
      <c r="Y257" s="198">
        <v>0</v>
      </c>
      <c r="Z257" s="39">
        <v>0</v>
      </c>
      <c r="AA257" s="198">
        <v>0</v>
      </c>
      <c r="AB257" s="39">
        <v>50</v>
      </c>
      <c r="AC257" s="198">
        <v>0.25</v>
      </c>
      <c r="AD257" s="39">
        <v>0</v>
      </c>
      <c r="AE257" s="198">
        <v>0</v>
      </c>
      <c r="AF257" s="39">
        <v>0</v>
      </c>
      <c r="AG257" s="198">
        <v>0</v>
      </c>
      <c r="AH257" s="39">
        <v>0</v>
      </c>
      <c r="AI257" s="198">
        <v>0</v>
      </c>
      <c r="AJ257" s="39">
        <v>0</v>
      </c>
      <c r="AK257" s="198">
        <v>0</v>
      </c>
      <c r="AL257" s="39">
        <v>0</v>
      </c>
      <c r="AM257" s="198">
        <v>0</v>
      </c>
      <c r="AN257" s="39">
        <v>0</v>
      </c>
      <c r="AO257" s="198">
        <v>0</v>
      </c>
    </row>
    <row r="258" spans="1:41" ht="15.75" x14ac:dyDescent="0.25">
      <c r="A258" s="314"/>
      <c r="B258" s="31" t="s">
        <v>420</v>
      </c>
      <c r="C258" s="20" t="s">
        <v>423</v>
      </c>
      <c r="D258" s="20" t="s">
        <v>422</v>
      </c>
      <c r="E258" s="33" t="s">
        <v>18</v>
      </c>
      <c r="F258" s="39">
        <f>J258+N258+R258+V258+Z258+AD258+AH258+AL258</f>
        <v>0</v>
      </c>
      <c r="G258" s="198">
        <f>K258+O258+S258+W258+AA258+AE258+AI258+AM258</f>
        <v>0</v>
      </c>
      <c r="H258" s="39">
        <f>L258+P258+T258+X258+AB258+AF258+AJ258+AN258</f>
        <v>250</v>
      </c>
      <c r="I258" s="198">
        <f>M258+Q258+U258+Y258+AC258+AG258+AK258+AO258</f>
        <v>1.31</v>
      </c>
      <c r="J258" s="39">
        <v>0</v>
      </c>
      <c r="K258" s="198">
        <v>0</v>
      </c>
      <c r="L258" s="39">
        <v>0</v>
      </c>
      <c r="M258" s="198">
        <v>0</v>
      </c>
      <c r="N258" s="39">
        <v>0</v>
      </c>
      <c r="O258" s="198">
        <v>0</v>
      </c>
      <c r="P258" s="39">
        <v>0</v>
      </c>
      <c r="Q258" s="198">
        <v>0</v>
      </c>
      <c r="R258" s="39">
        <v>0</v>
      </c>
      <c r="S258" s="198">
        <v>0</v>
      </c>
      <c r="T258" s="39">
        <v>200</v>
      </c>
      <c r="U258" s="198">
        <v>1</v>
      </c>
      <c r="V258" s="39">
        <v>0</v>
      </c>
      <c r="W258" s="198">
        <v>0</v>
      </c>
      <c r="X258" s="39">
        <v>0</v>
      </c>
      <c r="Y258" s="198">
        <v>0</v>
      </c>
      <c r="Z258" s="39">
        <v>0</v>
      </c>
      <c r="AA258" s="198">
        <v>0</v>
      </c>
      <c r="AB258" s="39">
        <v>50</v>
      </c>
      <c r="AC258" s="198">
        <v>0.31</v>
      </c>
      <c r="AD258" s="39">
        <v>0</v>
      </c>
      <c r="AE258" s="198">
        <v>0</v>
      </c>
      <c r="AF258" s="39">
        <v>0</v>
      </c>
      <c r="AG258" s="198">
        <v>0</v>
      </c>
      <c r="AH258" s="39">
        <v>0</v>
      </c>
      <c r="AI258" s="198">
        <v>0</v>
      </c>
      <c r="AJ258" s="39">
        <v>0</v>
      </c>
      <c r="AK258" s="198">
        <v>0</v>
      </c>
      <c r="AL258" s="39">
        <v>0</v>
      </c>
      <c r="AM258" s="198">
        <v>0</v>
      </c>
      <c r="AN258" s="39">
        <v>0</v>
      </c>
      <c r="AO258" s="198">
        <v>0</v>
      </c>
    </row>
    <row r="259" spans="1:41" ht="15.75" x14ac:dyDescent="0.25">
      <c r="A259" s="314"/>
      <c r="B259" s="31" t="s">
        <v>424</v>
      </c>
      <c r="C259" s="20" t="s">
        <v>425</v>
      </c>
      <c r="D259" s="20" t="s">
        <v>422</v>
      </c>
      <c r="E259" s="33" t="s">
        <v>18</v>
      </c>
      <c r="F259" s="39">
        <f>J259+N259+R259+V259+Z259+AD259+AH259+AL259</f>
        <v>0</v>
      </c>
      <c r="G259" s="198">
        <f>K259+O259+S259+W259+AA259+AE259+AI259+AM259</f>
        <v>0</v>
      </c>
      <c r="H259" s="39">
        <f>L259+P259+T259+X259+AB259+AF259+AJ259+AN259</f>
        <v>30</v>
      </c>
      <c r="I259" s="198">
        <f>M259+Q259+U259+Y259+AC259+AG259+AK259+AO259</f>
        <v>0.06</v>
      </c>
      <c r="J259" s="39">
        <v>0</v>
      </c>
      <c r="K259" s="198">
        <v>0</v>
      </c>
      <c r="L259" s="39">
        <v>0</v>
      </c>
      <c r="M259" s="198">
        <v>0</v>
      </c>
      <c r="N259" s="39">
        <v>0</v>
      </c>
      <c r="O259" s="198">
        <v>0</v>
      </c>
      <c r="P259" s="39">
        <v>0</v>
      </c>
      <c r="Q259" s="198">
        <v>0</v>
      </c>
      <c r="R259" s="39">
        <v>0</v>
      </c>
      <c r="S259" s="198">
        <v>0</v>
      </c>
      <c r="T259" s="39">
        <v>0</v>
      </c>
      <c r="U259" s="198">
        <v>0</v>
      </c>
      <c r="V259" s="39">
        <v>0</v>
      </c>
      <c r="W259" s="198">
        <v>0</v>
      </c>
      <c r="X259" s="39">
        <v>0</v>
      </c>
      <c r="Y259" s="198">
        <v>0</v>
      </c>
      <c r="Z259" s="39">
        <v>0</v>
      </c>
      <c r="AA259" s="198">
        <v>0</v>
      </c>
      <c r="AB259" s="39">
        <v>30</v>
      </c>
      <c r="AC259" s="198">
        <v>0.06</v>
      </c>
      <c r="AD259" s="39">
        <v>0</v>
      </c>
      <c r="AE259" s="198">
        <v>0</v>
      </c>
      <c r="AF259" s="39">
        <v>0</v>
      </c>
      <c r="AG259" s="198">
        <v>0</v>
      </c>
      <c r="AH259" s="39">
        <v>0</v>
      </c>
      <c r="AI259" s="198">
        <v>0</v>
      </c>
      <c r="AJ259" s="39">
        <v>0</v>
      </c>
      <c r="AK259" s="198">
        <v>0</v>
      </c>
      <c r="AL259" s="39">
        <v>0</v>
      </c>
      <c r="AM259" s="198">
        <v>0</v>
      </c>
      <c r="AN259" s="39">
        <v>0</v>
      </c>
      <c r="AO259" s="198">
        <v>0</v>
      </c>
    </row>
    <row r="260" spans="1:41" ht="15.75" x14ac:dyDescent="0.25">
      <c r="A260" s="314"/>
      <c r="B260" s="21" t="s">
        <v>426</v>
      </c>
      <c r="C260" s="20" t="s">
        <v>425</v>
      </c>
      <c r="D260" s="20" t="s">
        <v>422</v>
      </c>
      <c r="E260" s="33" t="s">
        <v>18</v>
      </c>
      <c r="F260" s="39">
        <f>J260+N260+R260+V260+Z260+AD260+AH260+AL260</f>
        <v>0</v>
      </c>
      <c r="G260" s="198">
        <f>K260+O260+S260+W260+AA260+AE260+AI260+AM260</f>
        <v>0</v>
      </c>
      <c r="H260" s="39">
        <f>L260+P260+T260+X260+AB260+AF260+AJ260+AN260</f>
        <v>30</v>
      </c>
      <c r="I260" s="198">
        <f>M260+Q260+U260+Y260+AC260+AG260+AK260+AO260</f>
        <v>0.19500000000000001</v>
      </c>
      <c r="J260" s="39">
        <v>0</v>
      </c>
      <c r="K260" s="198">
        <v>0</v>
      </c>
      <c r="L260" s="39">
        <v>0</v>
      </c>
      <c r="M260" s="198">
        <v>0</v>
      </c>
      <c r="N260" s="39">
        <v>0</v>
      </c>
      <c r="O260" s="198">
        <v>0</v>
      </c>
      <c r="P260" s="39">
        <v>0</v>
      </c>
      <c r="Q260" s="198">
        <v>0</v>
      </c>
      <c r="R260" s="39">
        <v>0</v>
      </c>
      <c r="S260" s="198">
        <v>0</v>
      </c>
      <c r="T260" s="39">
        <v>0</v>
      </c>
      <c r="U260" s="198">
        <v>0</v>
      </c>
      <c r="V260" s="39">
        <v>0</v>
      </c>
      <c r="W260" s="198">
        <v>0</v>
      </c>
      <c r="X260" s="39">
        <v>0</v>
      </c>
      <c r="Y260" s="198">
        <v>0</v>
      </c>
      <c r="Z260" s="39">
        <v>0</v>
      </c>
      <c r="AA260" s="198">
        <v>0</v>
      </c>
      <c r="AB260" s="39">
        <v>30</v>
      </c>
      <c r="AC260" s="198">
        <v>0.19500000000000001</v>
      </c>
      <c r="AD260" s="39">
        <v>0</v>
      </c>
      <c r="AE260" s="198">
        <v>0</v>
      </c>
      <c r="AF260" s="39">
        <v>0</v>
      </c>
      <c r="AG260" s="198">
        <v>0</v>
      </c>
      <c r="AH260" s="39">
        <v>0</v>
      </c>
      <c r="AI260" s="198">
        <v>0</v>
      </c>
      <c r="AJ260" s="39">
        <v>0</v>
      </c>
      <c r="AK260" s="198">
        <v>0</v>
      </c>
      <c r="AL260" s="39">
        <v>0</v>
      </c>
      <c r="AM260" s="198">
        <v>0</v>
      </c>
      <c r="AN260" s="39">
        <v>0</v>
      </c>
      <c r="AO260" s="198">
        <v>0</v>
      </c>
    </row>
    <row r="261" spans="1:41" ht="15.75" x14ac:dyDescent="0.25">
      <c r="A261" s="15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39">
        <f>J261+N261+R261+V261+Z261+AD261+AH261+AL261</f>
        <v>0</v>
      </c>
      <c r="G261" s="198">
        <f>K261+O261+S261+W261+AA261+AE261+AI261+AM261</f>
        <v>0</v>
      </c>
      <c r="H261" s="39">
        <f>L261+P261+T261+X261+AB261+AF261+AJ261+AN261</f>
        <v>50</v>
      </c>
      <c r="I261" s="198">
        <f>M261+Q261+U261+Y261+AC261+AG261+AK261+AO261</f>
        <v>2.31</v>
      </c>
      <c r="J261" s="39">
        <v>0</v>
      </c>
      <c r="K261" s="198">
        <v>0</v>
      </c>
      <c r="L261" s="39">
        <v>0</v>
      </c>
      <c r="M261" s="198">
        <v>0</v>
      </c>
      <c r="N261" s="39">
        <v>0</v>
      </c>
      <c r="O261" s="198">
        <v>0</v>
      </c>
      <c r="P261" s="39">
        <v>0</v>
      </c>
      <c r="Q261" s="198">
        <v>0</v>
      </c>
      <c r="R261" s="39">
        <v>0</v>
      </c>
      <c r="S261" s="198">
        <v>0</v>
      </c>
      <c r="T261" s="39">
        <v>0</v>
      </c>
      <c r="U261" s="198">
        <v>0</v>
      </c>
      <c r="V261" s="39">
        <v>0</v>
      </c>
      <c r="W261" s="198">
        <v>0</v>
      </c>
      <c r="X261" s="39">
        <v>0</v>
      </c>
      <c r="Y261" s="198">
        <v>0</v>
      </c>
      <c r="Z261" s="39">
        <v>0</v>
      </c>
      <c r="AA261" s="198">
        <v>0</v>
      </c>
      <c r="AB261" s="39">
        <v>50</v>
      </c>
      <c r="AC261" s="198">
        <v>2.31</v>
      </c>
      <c r="AD261" s="39">
        <v>0</v>
      </c>
      <c r="AE261" s="198">
        <v>0</v>
      </c>
      <c r="AF261" s="39">
        <v>0</v>
      </c>
      <c r="AG261" s="198">
        <v>0</v>
      </c>
      <c r="AH261" s="39">
        <v>0</v>
      </c>
      <c r="AI261" s="198">
        <v>0</v>
      </c>
      <c r="AJ261" s="39">
        <v>0</v>
      </c>
      <c r="AK261" s="198">
        <v>0</v>
      </c>
      <c r="AL261" s="39">
        <v>0</v>
      </c>
      <c r="AM261" s="198">
        <v>0</v>
      </c>
      <c r="AN261" s="39">
        <v>0</v>
      </c>
      <c r="AO261" s="198">
        <v>0</v>
      </c>
    </row>
    <row r="262" spans="1:41" ht="15.75" x14ac:dyDescent="0.25">
      <c r="A262" s="15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39">
        <f>J262+N262+R262+V262+Z262+AD262+AH262+AL262</f>
        <v>0</v>
      </c>
      <c r="G262" s="198">
        <f>K262+O262+S262+W262+AA262+AE262+AI262+AM262</f>
        <v>0</v>
      </c>
      <c r="H262" s="39">
        <f>L262+P262+T262+X262+AB262+AF262+AJ262+AN262</f>
        <v>50</v>
      </c>
      <c r="I262" s="198">
        <f>M262+Q262+U262+Y262+AC262+AG262+AK262+AO262</f>
        <v>0.15</v>
      </c>
      <c r="J262" s="39">
        <v>0</v>
      </c>
      <c r="K262" s="198">
        <v>0</v>
      </c>
      <c r="L262" s="39">
        <v>0</v>
      </c>
      <c r="M262" s="198">
        <v>0</v>
      </c>
      <c r="N262" s="39">
        <v>0</v>
      </c>
      <c r="O262" s="198">
        <v>0</v>
      </c>
      <c r="P262" s="39">
        <v>0</v>
      </c>
      <c r="Q262" s="198">
        <v>0</v>
      </c>
      <c r="R262" s="39">
        <v>0</v>
      </c>
      <c r="S262" s="198">
        <v>0</v>
      </c>
      <c r="T262" s="39">
        <v>0</v>
      </c>
      <c r="U262" s="198">
        <v>0</v>
      </c>
      <c r="V262" s="39">
        <v>0</v>
      </c>
      <c r="W262" s="198">
        <v>0</v>
      </c>
      <c r="X262" s="39">
        <v>0</v>
      </c>
      <c r="Y262" s="198">
        <v>0</v>
      </c>
      <c r="Z262" s="39">
        <v>0</v>
      </c>
      <c r="AA262" s="198">
        <v>0</v>
      </c>
      <c r="AB262" s="39">
        <v>50</v>
      </c>
      <c r="AC262" s="198">
        <v>0.15</v>
      </c>
      <c r="AD262" s="39">
        <v>0</v>
      </c>
      <c r="AE262" s="198">
        <v>0</v>
      </c>
      <c r="AF262" s="39">
        <v>0</v>
      </c>
      <c r="AG262" s="198">
        <v>0</v>
      </c>
      <c r="AH262" s="39">
        <v>0</v>
      </c>
      <c r="AI262" s="198">
        <v>0</v>
      </c>
      <c r="AJ262" s="39">
        <v>0</v>
      </c>
      <c r="AK262" s="198">
        <v>0</v>
      </c>
      <c r="AL262" s="39">
        <v>0</v>
      </c>
      <c r="AM262" s="198">
        <v>0</v>
      </c>
      <c r="AN262" s="39">
        <v>0</v>
      </c>
      <c r="AO262" s="198">
        <v>0</v>
      </c>
    </row>
    <row r="263" spans="1:41" ht="15.75" x14ac:dyDescent="0.25">
      <c r="A263" s="15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39">
        <f>J263+N263+R263+V263+Z263+AD263+AH263+AL263</f>
        <v>1210</v>
      </c>
      <c r="G263" s="198">
        <f>K263+O263+S263+W263+AA263+AE263+AI263+AM263</f>
        <v>11.876850000000001</v>
      </c>
      <c r="H263" s="39">
        <f>L263+P263+T263+X263+AB263+AF263+AJ263+AN263</f>
        <v>800</v>
      </c>
      <c r="I263" s="198">
        <f>M263+Q263+U263+Y263+AC263+AG263+AK263+AO263</f>
        <v>18.23</v>
      </c>
      <c r="J263" s="39">
        <v>0</v>
      </c>
      <c r="K263" s="198">
        <v>0</v>
      </c>
      <c r="L263" s="39">
        <v>0</v>
      </c>
      <c r="M263" s="198">
        <v>0</v>
      </c>
      <c r="N263" s="39">
        <v>1210</v>
      </c>
      <c r="O263" s="198">
        <v>11.876850000000001</v>
      </c>
      <c r="P263" s="39">
        <v>500</v>
      </c>
      <c r="Q263" s="198">
        <v>1.48</v>
      </c>
      <c r="R263" s="39">
        <v>0</v>
      </c>
      <c r="S263" s="198">
        <v>0</v>
      </c>
      <c r="T263" s="39">
        <v>150</v>
      </c>
      <c r="U263" s="198">
        <v>0.75</v>
      </c>
      <c r="V263" s="39">
        <v>0</v>
      </c>
      <c r="W263" s="198">
        <v>0</v>
      </c>
      <c r="X263" s="39">
        <v>0</v>
      </c>
      <c r="Y263" s="198">
        <v>0</v>
      </c>
      <c r="Z263" s="39">
        <v>0</v>
      </c>
      <c r="AA263" s="198">
        <v>0</v>
      </c>
      <c r="AB263" s="39">
        <v>50</v>
      </c>
      <c r="AC263" s="198">
        <v>8</v>
      </c>
      <c r="AD263" s="39">
        <v>0</v>
      </c>
      <c r="AE263" s="198">
        <v>0</v>
      </c>
      <c r="AF263" s="39">
        <v>0</v>
      </c>
      <c r="AG263" s="198">
        <v>0</v>
      </c>
      <c r="AH263" s="39">
        <v>0</v>
      </c>
      <c r="AI263" s="198">
        <v>0</v>
      </c>
      <c r="AJ263" s="39">
        <v>100</v>
      </c>
      <c r="AK263" s="198">
        <v>8</v>
      </c>
      <c r="AL263" s="39">
        <v>0</v>
      </c>
      <c r="AM263" s="198">
        <v>0</v>
      </c>
      <c r="AN263" s="39">
        <v>0</v>
      </c>
      <c r="AO263" s="198">
        <v>0</v>
      </c>
    </row>
    <row r="264" spans="1:41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39">
        <f>J264+N264+R264+V264+Z264+AD264+AH264+AL264</f>
        <v>0</v>
      </c>
      <c r="G264" s="198">
        <f>K264+O264+S264+W264+AA264+AE264+AI264+AM264</f>
        <v>0</v>
      </c>
      <c r="H264" s="39">
        <f>L264+P264+T264+X264+AB264+AF264+AJ264+AN264</f>
        <v>100</v>
      </c>
      <c r="I264" s="198">
        <f>M264+Q264+U264+Y264+AC264+AG264+AK264+AO264</f>
        <v>0.6</v>
      </c>
      <c r="J264" s="39">
        <v>0</v>
      </c>
      <c r="K264" s="198">
        <v>0</v>
      </c>
      <c r="L264" s="39">
        <v>0</v>
      </c>
      <c r="M264" s="198">
        <v>0</v>
      </c>
      <c r="N264" s="39">
        <v>0</v>
      </c>
      <c r="O264" s="198">
        <v>0</v>
      </c>
      <c r="P264" s="39">
        <v>0</v>
      </c>
      <c r="Q264" s="198">
        <v>0</v>
      </c>
      <c r="R264" s="39">
        <v>0</v>
      </c>
      <c r="S264" s="198">
        <v>0</v>
      </c>
      <c r="T264" s="39">
        <v>0</v>
      </c>
      <c r="U264" s="198">
        <v>0</v>
      </c>
      <c r="V264" s="39">
        <v>0</v>
      </c>
      <c r="W264" s="198">
        <v>0</v>
      </c>
      <c r="X264" s="39">
        <v>0</v>
      </c>
      <c r="Y264" s="198">
        <v>0</v>
      </c>
      <c r="Z264" s="39">
        <v>0</v>
      </c>
      <c r="AA264" s="198">
        <v>0</v>
      </c>
      <c r="AB264" s="39">
        <v>100</v>
      </c>
      <c r="AC264" s="198">
        <v>0.6</v>
      </c>
      <c r="AD264" s="39">
        <v>0</v>
      </c>
      <c r="AE264" s="198">
        <v>0</v>
      </c>
      <c r="AF264" s="39">
        <v>0</v>
      </c>
      <c r="AG264" s="198">
        <v>0</v>
      </c>
      <c r="AH264" s="39">
        <v>0</v>
      </c>
      <c r="AI264" s="198">
        <v>0</v>
      </c>
      <c r="AJ264" s="39">
        <v>0</v>
      </c>
      <c r="AK264" s="198">
        <v>0</v>
      </c>
      <c r="AL264" s="39">
        <v>0</v>
      </c>
      <c r="AM264" s="198">
        <v>0</v>
      </c>
      <c r="AN264" s="39">
        <v>0</v>
      </c>
      <c r="AO264" s="198">
        <v>0</v>
      </c>
    </row>
    <row r="265" spans="1:41" ht="15.75" x14ac:dyDescent="0.25">
      <c r="A265" s="314"/>
      <c r="B265" s="31" t="s">
        <v>435</v>
      </c>
      <c r="C265" s="41" t="s">
        <v>436</v>
      </c>
      <c r="D265" s="41" t="s">
        <v>504</v>
      </c>
      <c r="E265" s="33" t="s">
        <v>18</v>
      </c>
      <c r="F265" s="39">
        <f>J265+N265+R265+V265+Z265+AD265+AH265+AL265</f>
        <v>0</v>
      </c>
      <c r="G265" s="198">
        <f>K265+O265+S265+W265+AA265+AE265+AI265+AM265</f>
        <v>0</v>
      </c>
      <c r="H265" s="39">
        <f>L265+P265+T265+X265+AB265+AF265+AJ265+AN265</f>
        <v>100</v>
      </c>
      <c r="I265" s="198">
        <f>M265+Q265+U265+Y265+AC265+AG265+AK265+AO265</f>
        <v>0.75</v>
      </c>
      <c r="J265" s="39">
        <v>0</v>
      </c>
      <c r="K265" s="198">
        <v>0</v>
      </c>
      <c r="L265" s="39">
        <v>0</v>
      </c>
      <c r="M265" s="198">
        <v>0</v>
      </c>
      <c r="N265" s="39">
        <v>0</v>
      </c>
      <c r="O265" s="198">
        <v>0</v>
      </c>
      <c r="P265" s="39">
        <v>0</v>
      </c>
      <c r="Q265" s="198">
        <v>0</v>
      </c>
      <c r="R265" s="39">
        <v>0</v>
      </c>
      <c r="S265" s="198">
        <v>0</v>
      </c>
      <c r="T265" s="39">
        <v>0</v>
      </c>
      <c r="U265" s="198">
        <v>0</v>
      </c>
      <c r="V265" s="39">
        <v>0</v>
      </c>
      <c r="W265" s="198">
        <v>0</v>
      </c>
      <c r="X265" s="39">
        <v>0</v>
      </c>
      <c r="Y265" s="198">
        <v>0</v>
      </c>
      <c r="Z265" s="39">
        <v>0</v>
      </c>
      <c r="AA265" s="198">
        <v>0</v>
      </c>
      <c r="AB265" s="39">
        <v>100</v>
      </c>
      <c r="AC265" s="198">
        <v>0.75</v>
      </c>
      <c r="AD265" s="39">
        <v>0</v>
      </c>
      <c r="AE265" s="198">
        <v>0</v>
      </c>
      <c r="AF265" s="39">
        <v>0</v>
      </c>
      <c r="AG265" s="198">
        <v>0</v>
      </c>
      <c r="AH265" s="39">
        <v>0</v>
      </c>
      <c r="AI265" s="198">
        <v>0</v>
      </c>
      <c r="AJ265" s="39">
        <v>0</v>
      </c>
      <c r="AK265" s="198">
        <v>0</v>
      </c>
      <c r="AL265" s="39">
        <v>0</v>
      </c>
      <c r="AM265" s="198">
        <v>0</v>
      </c>
      <c r="AN265" s="39">
        <v>0</v>
      </c>
      <c r="AO265" s="198">
        <v>0</v>
      </c>
    </row>
    <row r="266" spans="1:41" ht="15.75" x14ac:dyDescent="0.25">
      <c r="A266" s="314"/>
      <c r="B266" s="31" t="s">
        <v>437</v>
      </c>
      <c r="C266" s="41" t="s">
        <v>438</v>
      </c>
      <c r="D266" s="41" t="s">
        <v>504</v>
      </c>
      <c r="E266" s="29" t="s">
        <v>10</v>
      </c>
      <c r="F266" s="39">
        <f>J266+N266+R266+V266+Z266+AD266+AH266+AL266</f>
        <v>0</v>
      </c>
      <c r="G266" s="198">
        <f>K266+O266+S266+W266+AA266+AE266+AI266+AM266</f>
        <v>0</v>
      </c>
      <c r="H266" s="39">
        <f>L266+P266+T266+X266+AB266+AF266+AJ266+AN266</f>
        <v>100</v>
      </c>
      <c r="I266" s="198">
        <f>M266+Q266+U266+Y266+AC266+AG266+AK266+AO266</f>
        <v>12</v>
      </c>
      <c r="J266" s="39">
        <v>0</v>
      </c>
      <c r="K266" s="198">
        <v>0</v>
      </c>
      <c r="L266" s="39">
        <v>0</v>
      </c>
      <c r="M266" s="198">
        <v>0</v>
      </c>
      <c r="N266" s="39">
        <v>0</v>
      </c>
      <c r="O266" s="198">
        <v>0</v>
      </c>
      <c r="P266" s="39">
        <v>0</v>
      </c>
      <c r="Q266" s="198">
        <v>0</v>
      </c>
      <c r="R266" s="39">
        <v>0</v>
      </c>
      <c r="S266" s="198">
        <v>0</v>
      </c>
      <c r="T266" s="39">
        <v>0</v>
      </c>
      <c r="U266" s="198">
        <v>0</v>
      </c>
      <c r="V266" s="39">
        <v>0</v>
      </c>
      <c r="W266" s="198">
        <v>0</v>
      </c>
      <c r="X266" s="39">
        <v>0</v>
      </c>
      <c r="Y266" s="198">
        <v>0</v>
      </c>
      <c r="Z266" s="39">
        <v>0</v>
      </c>
      <c r="AA266" s="198">
        <v>0</v>
      </c>
      <c r="AB266" s="39">
        <v>100</v>
      </c>
      <c r="AC266" s="198">
        <v>12</v>
      </c>
      <c r="AD266" s="39">
        <v>0</v>
      </c>
      <c r="AE266" s="198">
        <v>0</v>
      </c>
      <c r="AF266" s="39">
        <v>0</v>
      </c>
      <c r="AG266" s="198">
        <v>0</v>
      </c>
      <c r="AH266" s="39">
        <v>0</v>
      </c>
      <c r="AI266" s="198">
        <v>0</v>
      </c>
      <c r="AJ266" s="39">
        <v>0</v>
      </c>
      <c r="AK266" s="198">
        <v>0</v>
      </c>
      <c r="AL266" s="39">
        <v>0</v>
      </c>
      <c r="AM266" s="198">
        <v>0</v>
      </c>
      <c r="AN266" s="39">
        <v>0</v>
      </c>
      <c r="AO266" s="198">
        <v>0</v>
      </c>
    </row>
    <row r="267" spans="1:41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39">
        <f>J267+N267+R267+V267+Z267+AD267+AH267+AL267</f>
        <v>3385</v>
      </c>
      <c r="G267" s="198">
        <f>K267+O267+S267+W267+AA267+AE267+AI267+AM267</f>
        <v>103.26183</v>
      </c>
      <c r="H267" s="39">
        <f>L267+P267+T267+X267+AB267+AF267+AJ267+AN267</f>
        <v>1505</v>
      </c>
      <c r="I267" s="198">
        <f>M267+Q267+U267+Y267+AC267+AG267+AK267+AO267</f>
        <v>49.129999999999995</v>
      </c>
      <c r="J267" s="39">
        <v>0</v>
      </c>
      <c r="K267" s="198">
        <v>0</v>
      </c>
      <c r="L267" s="39">
        <v>50</v>
      </c>
      <c r="M267" s="198">
        <v>4.55</v>
      </c>
      <c r="N267" s="39">
        <v>0</v>
      </c>
      <c r="O267" s="198">
        <v>0</v>
      </c>
      <c r="P267" s="39">
        <v>0</v>
      </c>
      <c r="Q267" s="198">
        <v>0</v>
      </c>
      <c r="R267" s="39">
        <v>0</v>
      </c>
      <c r="S267" s="198">
        <v>0</v>
      </c>
      <c r="T267" s="39">
        <v>50</v>
      </c>
      <c r="U267" s="198">
        <v>2.5</v>
      </c>
      <c r="V267" s="39">
        <v>1380</v>
      </c>
      <c r="W267" s="198">
        <v>47.186999999999998</v>
      </c>
      <c r="X267" s="39">
        <v>400</v>
      </c>
      <c r="Y267" s="198">
        <v>13.6</v>
      </c>
      <c r="Z267" s="39">
        <v>40</v>
      </c>
      <c r="AA267" s="198">
        <v>0.97082999999999997</v>
      </c>
      <c r="AB267" s="39">
        <v>5</v>
      </c>
      <c r="AC267" s="198">
        <v>0.13</v>
      </c>
      <c r="AD267" s="39">
        <v>85</v>
      </c>
      <c r="AE267" s="198">
        <v>2.6179999999999999</v>
      </c>
      <c r="AF267" s="39">
        <v>0</v>
      </c>
      <c r="AG267" s="198">
        <v>0</v>
      </c>
      <c r="AH267" s="39">
        <v>0</v>
      </c>
      <c r="AI267" s="198">
        <v>4.7160000000000002</v>
      </c>
      <c r="AJ267" s="39">
        <v>0</v>
      </c>
      <c r="AK267" s="198">
        <v>0</v>
      </c>
      <c r="AL267" s="39">
        <v>1880</v>
      </c>
      <c r="AM267" s="198">
        <v>47.77</v>
      </c>
      <c r="AN267" s="39">
        <v>1000</v>
      </c>
      <c r="AO267" s="198">
        <v>28.35</v>
      </c>
    </row>
    <row r="268" spans="1:41" ht="15.75" x14ac:dyDescent="0.25">
      <c r="A268" s="314"/>
      <c r="B268" s="31" t="s">
        <v>439</v>
      </c>
      <c r="C268" s="41" t="s">
        <v>441</v>
      </c>
      <c r="D268" s="41" t="s">
        <v>505</v>
      </c>
      <c r="E268" s="29" t="s">
        <v>52</v>
      </c>
      <c r="F268" s="39">
        <f>J268+N268+R268+V268+Z268+AD268+AH268+AL268</f>
        <v>140</v>
      </c>
      <c r="G268" s="198">
        <f>K268+O268+S268+W268+AA268+AE268+AI268+AM268</f>
        <v>17.534400000000002</v>
      </c>
      <c r="H268" s="39">
        <f>L268+P268+T268+X268+AB268+AF268+AJ268+AN268</f>
        <v>365</v>
      </c>
      <c r="I268" s="198">
        <f>M268+Q268+U268+Y268+AC268+AG268+AK268+AO268</f>
        <v>8.593</v>
      </c>
      <c r="J268" s="39">
        <v>0</v>
      </c>
      <c r="K268" s="198">
        <v>0</v>
      </c>
      <c r="L268" s="39">
        <v>100</v>
      </c>
      <c r="M268" s="198">
        <v>1.4</v>
      </c>
      <c r="N268" s="39">
        <v>0</v>
      </c>
      <c r="O268" s="198">
        <v>0</v>
      </c>
      <c r="P268" s="39">
        <v>0</v>
      </c>
      <c r="Q268" s="198">
        <v>0</v>
      </c>
      <c r="R268" s="39">
        <v>0</v>
      </c>
      <c r="S268" s="198">
        <v>0</v>
      </c>
      <c r="T268" s="39">
        <v>0</v>
      </c>
      <c r="U268" s="198">
        <v>0</v>
      </c>
      <c r="V268" s="39">
        <v>0</v>
      </c>
      <c r="W268" s="198">
        <v>0</v>
      </c>
      <c r="X268" s="39">
        <v>0</v>
      </c>
      <c r="Y268" s="198">
        <v>0</v>
      </c>
      <c r="Z268" s="39">
        <v>0</v>
      </c>
      <c r="AA268" s="198">
        <v>0</v>
      </c>
      <c r="AB268" s="39">
        <v>255</v>
      </c>
      <c r="AC268" s="198">
        <v>6.9249999999999998</v>
      </c>
      <c r="AD268" s="39">
        <v>0</v>
      </c>
      <c r="AE268" s="198">
        <v>0</v>
      </c>
      <c r="AF268" s="39">
        <v>0</v>
      </c>
      <c r="AG268" s="198">
        <v>0</v>
      </c>
      <c r="AH268" s="39">
        <v>0</v>
      </c>
      <c r="AI268" s="198">
        <v>13.816000000000001</v>
      </c>
      <c r="AJ268" s="39">
        <v>0</v>
      </c>
      <c r="AK268" s="198">
        <v>0</v>
      </c>
      <c r="AL268" s="39">
        <v>140</v>
      </c>
      <c r="AM268" s="198">
        <v>3.7183999999999999</v>
      </c>
      <c r="AN268" s="39">
        <v>10</v>
      </c>
      <c r="AO268" s="198">
        <v>0.26800000000000002</v>
      </c>
    </row>
    <row r="269" spans="1:41" ht="15.75" x14ac:dyDescent="0.25">
      <c r="A269" s="314"/>
      <c r="B269" s="31" t="s">
        <v>439</v>
      </c>
      <c r="C269" s="41" t="s">
        <v>442</v>
      </c>
      <c r="D269" s="41" t="s">
        <v>505</v>
      </c>
      <c r="E269" s="33" t="s">
        <v>18</v>
      </c>
      <c r="F269" s="39">
        <f>J269+N269+R269+V269+Z269+AD269+AH269+AL269</f>
        <v>3150</v>
      </c>
      <c r="G269" s="198">
        <f>K269+O269+S269+W269+AA269+AE269+AI269+AM269</f>
        <v>40.349999999999994</v>
      </c>
      <c r="H269" s="39">
        <f>L269+P269+T269+X269+AB269+AF269+AJ269+AN269</f>
        <v>12605</v>
      </c>
      <c r="I269" s="198">
        <f>M269+Q269+U269+Y269+AC269+AG269+AK269+AO269</f>
        <v>29.09</v>
      </c>
      <c r="J269" s="39">
        <v>1150</v>
      </c>
      <c r="K269" s="198">
        <v>35.19</v>
      </c>
      <c r="L269" s="39">
        <v>100</v>
      </c>
      <c r="M269" s="198">
        <v>1.9</v>
      </c>
      <c r="N269" s="39">
        <v>0</v>
      </c>
      <c r="O269" s="198">
        <v>0</v>
      </c>
      <c r="P269" s="39">
        <v>12500</v>
      </c>
      <c r="Q269" s="198">
        <v>27</v>
      </c>
      <c r="R269" s="39">
        <v>0</v>
      </c>
      <c r="S269" s="198">
        <v>0</v>
      </c>
      <c r="T269" s="39">
        <v>0</v>
      </c>
      <c r="U269" s="198">
        <v>0</v>
      </c>
      <c r="V269" s="39">
        <v>2000</v>
      </c>
      <c r="W269" s="198">
        <v>5.16</v>
      </c>
      <c r="X269" s="39">
        <v>0</v>
      </c>
      <c r="Y269" s="198">
        <v>0</v>
      </c>
      <c r="Z269" s="39">
        <v>0</v>
      </c>
      <c r="AA269" s="198">
        <v>0</v>
      </c>
      <c r="AB269" s="39">
        <v>5</v>
      </c>
      <c r="AC269" s="198">
        <v>0.19</v>
      </c>
      <c r="AD269" s="39">
        <v>0</v>
      </c>
      <c r="AE269" s="198">
        <v>0</v>
      </c>
      <c r="AF269" s="39">
        <v>0</v>
      </c>
      <c r="AG269" s="198">
        <v>0</v>
      </c>
      <c r="AH269" s="39">
        <v>0</v>
      </c>
      <c r="AI269" s="198">
        <v>0</v>
      </c>
      <c r="AJ269" s="39">
        <v>0</v>
      </c>
      <c r="AK269" s="198">
        <v>0</v>
      </c>
      <c r="AL269" s="39">
        <v>0</v>
      </c>
      <c r="AM269" s="198">
        <v>0</v>
      </c>
      <c r="AN269" s="39">
        <v>0</v>
      </c>
      <c r="AO269" s="198">
        <v>0</v>
      </c>
    </row>
    <row r="270" spans="1:41" ht="15.75" x14ac:dyDescent="0.25">
      <c r="A270" s="314"/>
      <c r="B270" s="31" t="s">
        <v>439</v>
      </c>
      <c r="C270" s="41" t="s">
        <v>443</v>
      </c>
      <c r="D270" s="41" t="s">
        <v>505</v>
      </c>
      <c r="E270" s="33" t="s">
        <v>18</v>
      </c>
      <c r="F270" s="39">
        <f>J270+N270+R270+V270+Z270+AD270+AH270+AL270</f>
        <v>16250</v>
      </c>
      <c r="G270" s="198">
        <f>K270+O270+S270+W270+AA270+AE270+AI270+AM270</f>
        <v>17.1387</v>
      </c>
      <c r="H270" s="39">
        <f>L270+P270+T270+X270+AB270+AF270+AJ270+AN270</f>
        <v>5300</v>
      </c>
      <c r="I270" s="198">
        <f>M270+Q270+U270+Y270+AC270+AG270+AK270+AO270</f>
        <v>11.55475</v>
      </c>
      <c r="J270" s="39">
        <v>5400</v>
      </c>
      <c r="K270" s="198">
        <v>8.5257000000000005</v>
      </c>
      <c r="L270" s="39">
        <v>4500</v>
      </c>
      <c r="M270" s="198">
        <v>7.1047500000000001</v>
      </c>
      <c r="N270" s="39">
        <v>0</v>
      </c>
      <c r="O270" s="198">
        <v>0</v>
      </c>
      <c r="P270" s="39">
        <v>0</v>
      </c>
      <c r="Q270" s="198">
        <v>0</v>
      </c>
      <c r="R270" s="39">
        <v>0</v>
      </c>
      <c r="S270" s="198">
        <v>0</v>
      </c>
      <c r="T270" s="39">
        <v>0</v>
      </c>
      <c r="U270" s="198">
        <v>0</v>
      </c>
      <c r="V270" s="39">
        <v>7500</v>
      </c>
      <c r="W270" s="198">
        <v>0.97499999999999998</v>
      </c>
      <c r="X270" s="39">
        <v>300</v>
      </c>
      <c r="Y270" s="198">
        <v>1.95</v>
      </c>
      <c r="Z270" s="39">
        <v>0</v>
      </c>
      <c r="AA270" s="198">
        <v>0</v>
      </c>
      <c r="AB270" s="39">
        <v>500</v>
      </c>
      <c r="AC270" s="198">
        <v>2.5</v>
      </c>
      <c r="AD270" s="39">
        <v>0</v>
      </c>
      <c r="AE270" s="198">
        <v>0</v>
      </c>
      <c r="AF270" s="39">
        <v>0</v>
      </c>
      <c r="AG270" s="198">
        <v>0</v>
      </c>
      <c r="AH270" s="39">
        <v>0</v>
      </c>
      <c r="AI270" s="198">
        <v>0</v>
      </c>
      <c r="AJ270" s="39">
        <v>0</v>
      </c>
      <c r="AK270" s="198">
        <v>0</v>
      </c>
      <c r="AL270" s="39">
        <v>3350</v>
      </c>
      <c r="AM270" s="198">
        <v>7.6379999999999999</v>
      </c>
      <c r="AN270" s="39">
        <v>0</v>
      </c>
      <c r="AO270" s="198">
        <v>0</v>
      </c>
    </row>
    <row r="271" spans="1:41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39">
        <f>J271+N271+R271+V271+Z271+AD271+AH271+AL271</f>
        <v>0</v>
      </c>
      <c r="G271" s="198">
        <f>K271+O271+S271+W271+AA271+AE271+AI271+AM271</f>
        <v>0</v>
      </c>
      <c r="H271" s="39">
        <f>L271+P271+T271+X271+AB271+AF271+AJ271+AN271</f>
        <v>35</v>
      </c>
      <c r="I271" s="198">
        <f>M271+Q271+U271+Y271+AC271+AG271+AK271+AO271</f>
        <v>12.42</v>
      </c>
      <c r="J271" s="39">
        <v>0</v>
      </c>
      <c r="K271" s="198">
        <v>0</v>
      </c>
      <c r="L271" s="39">
        <v>20</v>
      </c>
      <c r="M271" s="198">
        <v>0.1</v>
      </c>
      <c r="N271" s="39">
        <v>0</v>
      </c>
      <c r="O271" s="198">
        <v>0</v>
      </c>
      <c r="P271" s="39">
        <v>0</v>
      </c>
      <c r="Q271" s="198">
        <v>0</v>
      </c>
      <c r="R271" s="39">
        <v>0</v>
      </c>
      <c r="S271" s="198">
        <v>0</v>
      </c>
      <c r="T271" s="39">
        <v>0</v>
      </c>
      <c r="U271" s="198">
        <v>0</v>
      </c>
      <c r="V271" s="39">
        <v>0</v>
      </c>
      <c r="W271" s="198">
        <v>0</v>
      </c>
      <c r="X271" s="39">
        <v>0</v>
      </c>
      <c r="Y271" s="198">
        <v>0</v>
      </c>
      <c r="Z271" s="39">
        <v>0</v>
      </c>
      <c r="AA271" s="198">
        <v>0</v>
      </c>
      <c r="AB271" s="39">
        <v>10</v>
      </c>
      <c r="AC271" s="198">
        <v>0.32</v>
      </c>
      <c r="AD271" s="39">
        <v>0</v>
      </c>
      <c r="AE271" s="198">
        <v>0</v>
      </c>
      <c r="AF271" s="39">
        <v>0</v>
      </c>
      <c r="AG271" s="198">
        <v>0</v>
      </c>
      <c r="AH271" s="39">
        <v>0</v>
      </c>
      <c r="AI271" s="198">
        <v>0</v>
      </c>
      <c r="AJ271" s="39">
        <v>0</v>
      </c>
      <c r="AK271" s="198">
        <v>0</v>
      </c>
      <c r="AL271" s="39">
        <v>0</v>
      </c>
      <c r="AM271" s="198">
        <v>0</v>
      </c>
      <c r="AN271" s="39">
        <v>5</v>
      </c>
      <c r="AO271" s="198">
        <v>12</v>
      </c>
    </row>
    <row r="272" spans="1:41" ht="15.75" x14ac:dyDescent="0.25">
      <c r="A272" s="314"/>
      <c r="B272" s="31" t="s">
        <v>444</v>
      </c>
      <c r="C272" s="41" t="s">
        <v>446</v>
      </c>
      <c r="D272" s="41" t="s">
        <v>505</v>
      </c>
      <c r="E272" s="33" t="s">
        <v>18</v>
      </c>
      <c r="F272" s="39">
        <f>J272+N272+R272+V272+Z272+AD272+AH272+AL272</f>
        <v>0</v>
      </c>
      <c r="G272" s="198">
        <f>K272+O272+S272+W272+AA272+AE272+AI272+AM272</f>
        <v>0</v>
      </c>
      <c r="H272" s="39">
        <f>L272+P272+T272+X272+AB272+AF272+AJ272+AN272</f>
        <v>10</v>
      </c>
      <c r="I272" s="198">
        <f>M272+Q272+U272+Y272+AC272+AG272+AK272+AO272</f>
        <v>0.16</v>
      </c>
      <c r="J272" s="39">
        <v>0</v>
      </c>
      <c r="K272" s="198">
        <v>0</v>
      </c>
      <c r="L272" s="39">
        <v>0</v>
      </c>
      <c r="M272" s="198">
        <v>0</v>
      </c>
      <c r="N272" s="39">
        <v>0</v>
      </c>
      <c r="O272" s="198">
        <v>0</v>
      </c>
      <c r="P272" s="39">
        <v>0</v>
      </c>
      <c r="Q272" s="198">
        <v>0</v>
      </c>
      <c r="R272" s="39">
        <v>0</v>
      </c>
      <c r="S272" s="198">
        <v>0</v>
      </c>
      <c r="T272" s="39">
        <v>0</v>
      </c>
      <c r="U272" s="198">
        <v>0</v>
      </c>
      <c r="V272" s="39">
        <v>0</v>
      </c>
      <c r="W272" s="198">
        <v>0</v>
      </c>
      <c r="X272" s="39">
        <v>0</v>
      </c>
      <c r="Y272" s="198">
        <v>0</v>
      </c>
      <c r="Z272" s="39">
        <v>0</v>
      </c>
      <c r="AA272" s="198">
        <v>0</v>
      </c>
      <c r="AB272" s="39">
        <v>10</v>
      </c>
      <c r="AC272" s="198">
        <v>0.16</v>
      </c>
      <c r="AD272" s="39">
        <v>0</v>
      </c>
      <c r="AE272" s="198">
        <v>0</v>
      </c>
      <c r="AF272" s="39">
        <v>0</v>
      </c>
      <c r="AG272" s="198">
        <v>0</v>
      </c>
      <c r="AH272" s="39">
        <v>0</v>
      </c>
      <c r="AI272" s="198">
        <v>0</v>
      </c>
      <c r="AJ272" s="39">
        <v>0</v>
      </c>
      <c r="AK272" s="198">
        <v>0</v>
      </c>
      <c r="AL272" s="39">
        <v>0</v>
      </c>
      <c r="AM272" s="198">
        <v>0</v>
      </c>
      <c r="AN272" s="39">
        <v>0</v>
      </c>
      <c r="AO272" s="198">
        <v>0</v>
      </c>
    </row>
    <row r="273" spans="1:41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39">
        <f>J273+N273+R273+V273+Z273+AD273+AH273+AL273</f>
        <v>275</v>
      </c>
      <c r="G273" s="198">
        <f>K273+O273+S273+W273+AA273+AE273+AI273+AM273</f>
        <v>21.036999999999999</v>
      </c>
      <c r="H273" s="39">
        <f>L273+P273+T273+X273+AB273+AF273+AJ273+AN273</f>
        <v>950</v>
      </c>
      <c r="I273" s="198">
        <f>M273+Q273+U273+Y273+AC273+AG273+AK273+AO273</f>
        <v>120</v>
      </c>
      <c r="J273" s="39">
        <v>0</v>
      </c>
      <c r="K273" s="198">
        <v>0</v>
      </c>
      <c r="L273" s="39">
        <v>0</v>
      </c>
      <c r="M273" s="198">
        <v>0</v>
      </c>
      <c r="N273" s="39">
        <v>275</v>
      </c>
      <c r="O273" s="198">
        <v>21.036999999999999</v>
      </c>
      <c r="P273" s="39">
        <v>0</v>
      </c>
      <c r="Q273" s="198">
        <v>0</v>
      </c>
      <c r="R273" s="39">
        <v>0</v>
      </c>
      <c r="S273" s="198">
        <v>0</v>
      </c>
      <c r="T273" s="39">
        <v>100</v>
      </c>
      <c r="U273" s="198">
        <v>10</v>
      </c>
      <c r="V273" s="39">
        <v>0</v>
      </c>
      <c r="W273" s="198">
        <v>0</v>
      </c>
      <c r="X273" s="39">
        <v>550</v>
      </c>
      <c r="Y273" s="198">
        <v>61</v>
      </c>
      <c r="Z273" s="39">
        <v>0</v>
      </c>
      <c r="AA273" s="198">
        <v>0</v>
      </c>
      <c r="AB273" s="39">
        <v>300</v>
      </c>
      <c r="AC273" s="198">
        <v>49</v>
      </c>
      <c r="AD273" s="39">
        <v>0</v>
      </c>
      <c r="AE273" s="198">
        <v>0</v>
      </c>
      <c r="AF273" s="39">
        <v>0</v>
      </c>
      <c r="AG273" s="198">
        <v>0</v>
      </c>
      <c r="AH273" s="39">
        <v>0</v>
      </c>
      <c r="AI273" s="198">
        <v>0</v>
      </c>
      <c r="AJ273" s="39">
        <v>0</v>
      </c>
      <c r="AK273" s="198">
        <v>0</v>
      </c>
      <c r="AL273" s="39">
        <v>0</v>
      </c>
      <c r="AM273" s="198">
        <v>0</v>
      </c>
      <c r="AN273" s="39">
        <v>0</v>
      </c>
      <c r="AO273" s="198">
        <v>0</v>
      </c>
    </row>
    <row r="274" spans="1:41" s="1" customFormat="1" ht="15.75" x14ac:dyDescent="0.25">
      <c r="A274" s="316"/>
      <c r="B274" s="53" t="s">
        <v>472</v>
      </c>
      <c r="C274" s="48" t="s">
        <v>474</v>
      </c>
      <c r="D274" s="63" t="s">
        <v>482</v>
      </c>
      <c r="E274" s="29" t="s">
        <v>10</v>
      </c>
      <c r="F274" s="39">
        <f>J274+N274+R274+V274+Z274+AD274+AH274+AL274</f>
        <v>0</v>
      </c>
      <c r="G274" s="198">
        <f>K274+O274+S274+W274+AA274+AE274+AI274+AM274</f>
        <v>0</v>
      </c>
      <c r="H274" s="39">
        <f>L274+P274+T274+X274+AB274+AF274+AJ274+AN274</f>
        <v>100</v>
      </c>
      <c r="I274" s="198">
        <f>M274+Q274+U274+Y274+AC274+AG274+AK274+AO274</f>
        <v>17</v>
      </c>
      <c r="J274" s="39">
        <v>0</v>
      </c>
      <c r="K274" s="198">
        <v>0</v>
      </c>
      <c r="L274" s="39">
        <v>0</v>
      </c>
      <c r="M274" s="198">
        <v>0</v>
      </c>
      <c r="N274" s="39">
        <v>0</v>
      </c>
      <c r="O274" s="198">
        <v>0</v>
      </c>
      <c r="P274" s="39">
        <v>0</v>
      </c>
      <c r="Q274" s="198">
        <v>0</v>
      </c>
      <c r="R274" s="39">
        <v>0</v>
      </c>
      <c r="S274" s="198">
        <v>0</v>
      </c>
      <c r="T274" s="39">
        <v>0</v>
      </c>
      <c r="U274" s="198">
        <v>0</v>
      </c>
      <c r="V274" s="39">
        <v>0</v>
      </c>
      <c r="W274" s="198">
        <v>0</v>
      </c>
      <c r="X274" s="39">
        <v>0</v>
      </c>
      <c r="Y274" s="198">
        <v>0</v>
      </c>
      <c r="Z274" s="39">
        <v>0</v>
      </c>
      <c r="AA274" s="198">
        <v>0</v>
      </c>
      <c r="AB274" s="39">
        <v>100</v>
      </c>
      <c r="AC274" s="198">
        <v>17</v>
      </c>
      <c r="AD274" s="39">
        <v>0</v>
      </c>
      <c r="AE274" s="198">
        <v>0</v>
      </c>
      <c r="AF274" s="39">
        <v>0</v>
      </c>
      <c r="AG274" s="198">
        <v>0</v>
      </c>
      <c r="AH274" s="39">
        <v>0</v>
      </c>
      <c r="AI274" s="198">
        <v>0</v>
      </c>
      <c r="AJ274" s="39">
        <v>0</v>
      </c>
      <c r="AK274" s="198">
        <v>0</v>
      </c>
      <c r="AL274" s="39">
        <v>0</v>
      </c>
      <c r="AM274" s="198">
        <v>0</v>
      </c>
      <c r="AN274" s="39">
        <v>0</v>
      </c>
      <c r="AO274" s="198">
        <v>0</v>
      </c>
    </row>
    <row r="275" spans="1:41" s="1" customFormat="1" ht="15.75" x14ac:dyDescent="0.25">
      <c r="A275" s="316"/>
      <c r="B275" s="53" t="s">
        <v>472</v>
      </c>
      <c r="C275" s="48" t="s">
        <v>475</v>
      </c>
      <c r="D275" s="63" t="s">
        <v>482</v>
      </c>
      <c r="E275" s="29" t="s">
        <v>10</v>
      </c>
      <c r="F275" s="39">
        <f>J275+N275+R275+V275+Z275+AD275+AH275+AL275</f>
        <v>0</v>
      </c>
      <c r="G275" s="198">
        <f>K275+O275+S275+W275+AA275+AE275+AI275+AM275</f>
        <v>0</v>
      </c>
      <c r="H275" s="39">
        <f>L275+P275+T275+X275+AB275+AF275+AJ275+AN275</f>
        <v>200</v>
      </c>
      <c r="I275" s="198">
        <f>M275+Q275+U275+Y275+AC275+AG275+AK275+AO275</f>
        <v>24.5</v>
      </c>
      <c r="J275" s="39">
        <v>0</v>
      </c>
      <c r="K275" s="198">
        <v>0</v>
      </c>
      <c r="L275" s="39">
        <v>0</v>
      </c>
      <c r="M275" s="198">
        <v>0</v>
      </c>
      <c r="N275" s="39">
        <v>0</v>
      </c>
      <c r="O275" s="198">
        <v>0</v>
      </c>
      <c r="P275" s="39">
        <v>100</v>
      </c>
      <c r="Q275" s="198">
        <v>5.5</v>
      </c>
      <c r="R275" s="39">
        <v>0</v>
      </c>
      <c r="S275" s="198">
        <v>0</v>
      </c>
      <c r="T275" s="39">
        <v>0</v>
      </c>
      <c r="U275" s="198">
        <v>0</v>
      </c>
      <c r="V275" s="39">
        <v>0</v>
      </c>
      <c r="W275" s="198">
        <v>0</v>
      </c>
      <c r="X275" s="39">
        <v>0</v>
      </c>
      <c r="Y275" s="198">
        <v>0</v>
      </c>
      <c r="Z275" s="39">
        <v>0</v>
      </c>
      <c r="AA275" s="198">
        <v>0</v>
      </c>
      <c r="AB275" s="39">
        <v>100</v>
      </c>
      <c r="AC275" s="198">
        <v>19</v>
      </c>
      <c r="AD275" s="39">
        <v>0</v>
      </c>
      <c r="AE275" s="198">
        <v>0</v>
      </c>
      <c r="AF275" s="39">
        <v>0</v>
      </c>
      <c r="AG275" s="198">
        <v>0</v>
      </c>
      <c r="AH275" s="39">
        <v>0</v>
      </c>
      <c r="AI275" s="198">
        <v>0</v>
      </c>
      <c r="AJ275" s="39">
        <v>0</v>
      </c>
      <c r="AK275" s="198">
        <v>0</v>
      </c>
      <c r="AL275" s="39">
        <v>0</v>
      </c>
      <c r="AM275" s="198">
        <v>0</v>
      </c>
      <c r="AN275" s="39">
        <v>0</v>
      </c>
      <c r="AO275" s="198">
        <v>0</v>
      </c>
    </row>
    <row r="276" spans="1:41" s="1" customFormat="1" ht="15.75" x14ac:dyDescent="0.25">
      <c r="A276" s="316"/>
      <c r="B276" s="53" t="s">
        <v>472</v>
      </c>
      <c r="C276" s="48" t="s">
        <v>476</v>
      </c>
      <c r="D276" s="63" t="s">
        <v>482</v>
      </c>
      <c r="E276" s="29" t="s">
        <v>10</v>
      </c>
      <c r="F276" s="39">
        <f>J276+N276+R276+V276+Z276+AD276+AH276+AL276</f>
        <v>0</v>
      </c>
      <c r="G276" s="198">
        <f>K276+O276+S276+W276+AA276+AE276+AI276+AM276</f>
        <v>0</v>
      </c>
      <c r="H276" s="39">
        <f>L276+P276+T276+X276+AB276+AF276+AJ276+AN276</f>
        <v>1416</v>
      </c>
      <c r="I276" s="198">
        <f>M276+Q276+U276+Y276+AC276+AG276+AK276+AO276</f>
        <v>93.995000000000005</v>
      </c>
      <c r="J276" s="39">
        <v>0</v>
      </c>
      <c r="K276" s="198">
        <v>0</v>
      </c>
      <c r="L276" s="39">
        <v>0</v>
      </c>
      <c r="M276" s="198">
        <v>0</v>
      </c>
      <c r="N276" s="39">
        <v>0</v>
      </c>
      <c r="O276" s="198">
        <v>0</v>
      </c>
      <c r="P276" s="39">
        <v>1066</v>
      </c>
      <c r="Q276" s="198">
        <v>47.32</v>
      </c>
      <c r="R276" s="39">
        <v>0</v>
      </c>
      <c r="S276" s="198">
        <v>0</v>
      </c>
      <c r="T276" s="39">
        <v>200</v>
      </c>
      <c r="U276" s="198">
        <v>8.85</v>
      </c>
      <c r="V276" s="39">
        <v>0</v>
      </c>
      <c r="W276" s="198">
        <v>0</v>
      </c>
      <c r="X276" s="39">
        <v>0</v>
      </c>
      <c r="Y276" s="198">
        <v>0</v>
      </c>
      <c r="Z276" s="39">
        <v>0</v>
      </c>
      <c r="AA276" s="198">
        <v>0</v>
      </c>
      <c r="AB276" s="39">
        <v>150</v>
      </c>
      <c r="AC276" s="198">
        <v>37.825000000000003</v>
      </c>
      <c r="AD276" s="39">
        <v>0</v>
      </c>
      <c r="AE276" s="198">
        <v>0</v>
      </c>
      <c r="AF276" s="39">
        <v>0</v>
      </c>
      <c r="AG276" s="198">
        <v>0</v>
      </c>
      <c r="AH276" s="39">
        <v>0</v>
      </c>
      <c r="AI276" s="198">
        <v>0</v>
      </c>
      <c r="AJ276" s="39">
        <v>0</v>
      </c>
      <c r="AK276" s="198">
        <v>0</v>
      </c>
      <c r="AL276" s="39">
        <v>0</v>
      </c>
      <c r="AM276" s="198">
        <v>0</v>
      </c>
      <c r="AN276" s="39">
        <v>0</v>
      </c>
      <c r="AO276" s="198">
        <v>0</v>
      </c>
    </row>
    <row r="277" spans="1:41" s="38" customFormat="1" ht="15.75" x14ac:dyDescent="0.25">
      <c r="A277" s="316"/>
      <c r="B277" s="53" t="s">
        <v>472</v>
      </c>
      <c r="C277" s="48" t="s">
        <v>477</v>
      </c>
      <c r="D277" s="63" t="s">
        <v>482</v>
      </c>
      <c r="E277" s="29" t="s">
        <v>10</v>
      </c>
      <c r="F277" s="39">
        <f>J277+N277+R277+V277+Z277+AD277+AH277+AL277</f>
        <v>0</v>
      </c>
      <c r="G277" s="198">
        <f>K277+O277+S277+W277+AA277+AE277+AI277+AM277</f>
        <v>0</v>
      </c>
      <c r="H277" s="39">
        <f>L277+P277+T277+X277+AB277+AF277+AJ277+AN277</f>
        <v>600</v>
      </c>
      <c r="I277" s="198">
        <f>M277+Q277+U277+Y277+AC277+AG277+AK277+AO277</f>
        <v>132</v>
      </c>
      <c r="J277" s="39">
        <v>0</v>
      </c>
      <c r="K277" s="198">
        <v>0</v>
      </c>
      <c r="L277" s="39">
        <v>0</v>
      </c>
      <c r="M277" s="198">
        <v>0</v>
      </c>
      <c r="N277" s="39">
        <v>0</v>
      </c>
      <c r="O277" s="198">
        <v>0</v>
      </c>
      <c r="P277" s="39">
        <v>0</v>
      </c>
      <c r="Q277" s="198">
        <v>0</v>
      </c>
      <c r="R277" s="39">
        <v>0</v>
      </c>
      <c r="S277" s="198">
        <v>0</v>
      </c>
      <c r="T277" s="39">
        <v>0</v>
      </c>
      <c r="U277" s="198">
        <v>0</v>
      </c>
      <c r="V277" s="39">
        <v>0</v>
      </c>
      <c r="W277" s="198">
        <v>0</v>
      </c>
      <c r="X277" s="39">
        <v>0</v>
      </c>
      <c r="Y277" s="198">
        <v>0</v>
      </c>
      <c r="Z277" s="39">
        <v>0</v>
      </c>
      <c r="AA277" s="198">
        <v>0</v>
      </c>
      <c r="AB277" s="39">
        <v>600</v>
      </c>
      <c r="AC277" s="198">
        <v>132</v>
      </c>
      <c r="AD277" s="39">
        <v>0</v>
      </c>
      <c r="AE277" s="198">
        <v>0</v>
      </c>
      <c r="AF277" s="39">
        <v>0</v>
      </c>
      <c r="AG277" s="198">
        <v>0</v>
      </c>
      <c r="AH277" s="39">
        <v>0</v>
      </c>
      <c r="AI277" s="198">
        <v>0</v>
      </c>
      <c r="AJ277" s="39">
        <v>0</v>
      </c>
      <c r="AK277" s="198">
        <v>0</v>
      </c>
      <c r="AL277" s="39">
        <v>0</v>
      </c>
      <c r="AM277" s="198">
        <v>0</v>
      </c>
      <c r="AN277" s="39">
        <v>0</v>
      </c>
      <c r="AO277" s="198">
        <v>0</v>
      </c>
    </row>
    <row r="278" spans="1:41" s="38" customFormat="1" ht="15.75" x14ac:dyDescent="0.25">
      <c r="A278" s="316"/>
      <c r="B278" s="53" t="s">
        <v>472</v>
      </c>
      <c r="C278" s="48" t="s">
        <v>478</v>
      </c>
      <c r="D278" s="63" t="s">
        <v>482</v>
      </c>
      <c r="E278" s="29" t="s">
        <v>10</v>
      </c>
      <c r="F278" s="39">
        <f>J278+N278+R278+V278+Z278+AD278+AH278+AL278</f>
        <v>0</v>
      </c>
      <c r="G278" s="198">
        <f>K278+O278+S278+W278+AA278+AE278+AI278+AM278</f>
        <v>0</v>
      </c>
      <c r="H278" s="39">
        <f>L278+P278+T278+X278+AB278+AF278+AJ278+AN278</f>
        <v>103</v>
      </c>
      <c r="I278" s="198">
        <f>M278+Q278+U278+Y278+AC278+AG278+AK278+AO278</f>
        <v>21.1</v>
      </c>
      <c r="J278" s="39">
        <v>0</v>
      </c>
      <c r="K278" s="198">
        <v>0</v>
      </c>
      <c r="L278" s="39">
        <v>0</v>
      </c>
      <c r="M278" s="198">
        <v>0</v>
      </c>
      <c r="N278" s="39">
        <v>0</v>
      </c>
      <c r="O278" s="198">
        <v>0</v>
      </c>
      <c r="P278" s="39">
        <v>0</v>
      </c>
      <c r="Q278" s="198">
        <v>0</v>
      </c>
      <c r="R278" s="39">
        <v>0</v>
      </c>
      <c r="S278" s="198">
        <v>0</v>
      </c>
      <c r="T278" s="39">
        <v>0</v>
      </c>
      <c r="U278" s="198">
        <v>0</v>
      </c>
      <c r="V278" s="39">
        <v>0</v>
      </c>
      <c r="W278" s="198">
        <v>0</v>
      </c>
      <c r="X278" s="39">
        <v>0</v>
      </c>
      <c r="Y278" s="198">
        <v>0</v>
      </c>
      <c r="Z278" s="39">
        <v>0</v>
      </c>
      <c r="AA278" s="198">
        <v>0</v>
      </c>
      <c r="AB278" s="39">
        <v>100</v>
      </c>
      <c r="AC278" s="198">
        <v>19</v>
      </c>
      <c r="AD278" s="39">
        <v>0</v>
      </c>
      <c r="AE278" s="198">
        <v>0</v>
      </c>
      <c r="AF278" s="39">
        <v>0</v>
      </c>
      <c r="AG278" s="198">
        <v>0</v>
      </c>
      <c r="AH278" s="39">
        <v>0</v>
      </c>
      <c r="AI278" s="198">
        <v>0</v>
      </c>
      <c r="AJ278" s="39">
        <v>3</v>
      </c>
      <c r="AK278" s="198">
        <v>2.1</v>
      </c>
      <c r="AL278" s="39">
        <v>0</v>
      </c>
      <c r="AM278" s="198">
        <v>0</v>
      </c>
      <c r="AN278" s="39">
        <v>0</v>
      </c>
      <c r="AO278" s="198">
        <v>0</v>
      </c>
    </row>
    <row r="279" spans="1:41" s="38" customFormat="1" ht="15.75" x14ac:dyDescent="0.25">
      <c r="A279" s="316"/>
      <c r="B279" s="53" t="s">
        <v>472</v>
      </c>
      <c r="C279" s="48" t="s">
        <v>479</v>
      </c>
      <c r="D279" s="63" t="s">
        <v>482</v>
      </c>
      <c r="E279" s="29" t="s">
        <v>10</v>
      </c>
      <c r="F279" s="39">
        <f>J279+N279+R279+V279+Z279+AD279+AH279+AL279</f>
        <v>0</v>
      </c>
      <c r="G279" s="198">
        <f>K279+O279+S279+W279+AA279+AE279+AI279+AM279</f>
        <v>0</v>
      </c>
      <c r="H279" s="39">
        <f>L279+P279+T279+X279+AB279+AF279+AJ279+AN279</f>
        <v>303</v>
      </c>
      <c r="I279" s="198">
        <f>M279+Q279+U279+Y279+AC279+AG279+AK279+AO279</f>
        <v>46.4</v>
      </c>
      <c r="J279" s="39">
        <v>0</v>
      </c>
      <c r="K279" s="198">
        <v>0</v>
      </c>
      <c r="L279" s="39">
        <v>0</v>
      </c>
      <c r="M279" s="198">
        <v>0</v>
      </c>
      <c r="N279" s="39">
        <v>0</v>
      </c>
      <c r="O279" s="198">
        <v>0</v>
      </c>
      <c r="P279" s="39">
        <v>100</v>
      </c>
      <c r="Q279" s="198">
        <v>8</v>
      </c>
      <c r="R279" s="39">
        <v>0</v>
      </c>
      <c r="S279" s="198">
        <v>0</v>
      </c>
      <c r="T279" s="39">
        <v>100</v>
      </c>
      <c r="U279" s="198">
        <v>2</v>
      </c>
      <c r="V279" s="39">
        <v>0</v>
      </c>
      <c r="W279" s="198">
        <v>0</v>
      </c>
      <c r="X279" s="39">
        <v>0</v>
      </c>
      <c r="Y279" s="198">
        <v>0</v>
      </c>
      <c r="Z279" s="39">
        <v>0</v>
      </c>
      <c r="AA279" s="198">
        <v>0</v>
      </c>
      <c r="AB279" s="39">
        <v>100</v>
      </c>
      <c r="AC279" s="198">
        <v>34</v>
      </c>
      <c r="AD279" s="39">
        <v>0</v>
      </c>
      <c r="AE279" s="198">
        <v>0</v>
      </c>
      <c r="AF279" s="39">
        <v>0</v>
      </c>
      <c r="AG279" s="198">
        <v>0</v>
      </c>
      <c r="AH279" s="39">
        <v>0</v>
      </c>
      <c r="AI279" s="198">
        <v>0</v>
      </c>
      <c r="AJ279" s="39">
        <v>3</v>
      </c>
      <c r="AK279" s="198">
        <v>2.4</v>
      </c>
      <c r="AL279" s="39">
        <v>0</v>
      </c>
      <c r="AM279" s="198">
        <v>0</v>
      </c>
      <c r="AN279" s="39">
        <v>0</v>
      </c>
      <c r="AO279" s="198">
        <v>0</v>
      </c>
    </row>
    <row r="280" spans="1:41" s="38" customFormat="1" ht="15.75" x14ac:dyDescent="0.25">
      <c r="A280" s="317"/>
      <c r="B280" s="53" t="s">
        <v>480</v>
      </c>
      <c r="C280" s="48" t="s">
        <v>481</v>
      </c>
      <c r="D280" s="63" t="s">
        <v>482</v>
      </c>
      <c r="E280" s="29" t="s">
        <v>10</v>
      </c>
      <c r="F280" s="39">
        <f>J280+N280+R280+V280+Z280+AD280+AH280+AL280</f>
        <v>0</v>
      </c>
      <c r="G280" s="198">
        <f>K280+O280+S280+W280+AA280+AE280+AI280+AM280</f>
        <v>0</v>
      </c>
      <c r="H280" s="39">
        <f>L280+P280+T280+X280+AB280+AF280+AJ280+AN280</f>
        <v>100</v>
      </c>
      <c r="I280" s="198">
        <f>M280+Q280+U280+Y280+AC280+AG280+AK280+AO280</f>
        <v>32</v>
      </c>
      <c r="J280" s="39">
        <v>0</v>
      </c>
      <c r="K280" s="198">
        <v>0</v>
      </c>
      <c r="L280" s="39">
        <v>0</v>
      </c>
      <c r="M280" s="198">
        <v>0</v>
      </c>
      <c r="N280" s="39">
        <v>0</v>
      </c>
      <c r="O280" s="198">
        <v>0</v>
      </c>
      <c r="P280" s="39">
        <v>0</v>
      </c>
      <c r="Q280" s="198">
        <v>0</v>
      </c>
      <c r="R280" s="39">
        <v>0</v>
      </c>
      <c r="S280" s="198">
        <v>0</v>
      </c>
      <c r="T280" s="39">
        <v>0</v>
      </c>
      <c r="U280" s="198">
        <v>0</v>
      </c>
      <c r="V280" s="39">
        <v>0</v>
      </c>
      <c r="W280" s="198">
        <v>0</v>
      </c>
      <c r="X280" s="39">
        <v>0</v>
      </c>
      <c r="Y280" s="198">
        <v>0</v>
      </c>
      <c r="Z280" s="39">
        <v>0</v>
      </c>
      <c r="AA280" s="198">
        <v>0</v>
      </c>
      <c r="AB280" s="39">
        <v>100</v>
      </c>
      <c r="AC280" s="198">
        <v>32</v>
      </c>
      <c r="AD280" s="39">
        <v>0</v>
      </c>
      <c r="AE280" s="198">
        <v>0</v>
      </c>
      <c r="AF280" s="39">
        <v>0</v>
      </c>
      <c r="AG280" s="198">
        <v>0</v>
      </c>
      <c r="AH280" s="39">
        <v>0</v>
      </c>
      <c r="AI280" s="198">
        <v>0</v>
      </c>
      <c r="AJ280" s="39">
        <v>0</v>
      </c>
      <c r="AK280" s="198">
        <v>0</v>
      </c>
      <c r="AL280" s="39">
        <v>0</v>
      </c>
      <c r="AM280" s="198">
        <v>0</v>
      </c>
      <c r="AN280" s="39">
        <v>0</v>
      </c>
      <c r="AO280" s="198">
        <v>0</v>
      </c>
    </row>
    <row r="281" spans="1:41" s="49" customFormat="1" ht="15.75" x14ac:dyDescent="0.25">
      <c r="A281" s="315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39">
        <f>J281+N281+R281+V281+Z281+AD281+AH281+AL281</f>
        <v>0</v>
      </c>
      <c r="G281" s="198">
        <f>K281+O281+S281+W281+AA281+AE281+AI281+AM281</f>
        <v>0</v>
      </c>
      <c r="H281" s="39">
        <f>L281+P281+T281+X281+AB281+AF281+AJ281+AN281</f>
        <v>20</v>
      </c>
      <c r="I281" s="198">
        <f>M281+Q281+U281+Y281+AC281+AG281+AK281+AO281</f>
        <v>2.8</v>
      </c>
      <c r="J281" s="129">
        <v>0</v>
      </c>
      <c r="K281" s="198">
        <v>0</v>
      </c>
      <c r="L281" s="129">
        <v>0</v>
      </c>
      <c r="M281" s="198">
        <v>0</v>
      </c>
      <c r="N281" s="39">
        <v>0</v>
      </c>
      <c r="O281" s="198">
        <v>0</v>
      </c>
      <c r="P281" s="129">
        <v>0</v>
      </c>
      <c r="Q281" s="198">
        <v>0</v>
      </c>
      <c r="R281" s="129">
        <v>0</v>
      </c>
      <c r="S281" s="198">
        <v>0</v>
      </c>
      <c r="T281" s="129">
        <v>0</v>
      </c>
      <c r="U281" s="198">
        <v>0</v>
      </c>
      <c r="V281" s="129">
        <v>0</v>
      </c>
      <c r="W281" s="198">
        <v>0</v>
      </c>
      <c r="X281" s="129">
        <v>0</v>
      </c>
      <c r="Y281" s="198">
        <v>0</v>
      </c>
      <c r="Z281" s="129">
        <v>0</v>
      </c>
      <c r="AA281" s="198">
        <v>0</v>
      </c>
      <c r="AB281" s="129">
        <v>20</v>
      </c>
      <c r="AC281" s="198">
        <v>2.8</v>
      </c>
      <c r="AD281" s="129">
        <v>0</v>
      </c>
      <c r="AE281" s="198">
        <v>0</v>
      </c>
      <c r="AF281" s="129">
        <v>0</v>
      </c>
      <c r="AG281" s="198">
        <v>0</v>
      </c>
      <c r="AH281" s="129">
        <v>0</v>
      </c>
      <c r="AI281" s="198">
        <v>0</v>
      </c>
      <c r="AJ281" s="129">
        <v>0</v>
      </c>
      <c r="AK281" s="198">
        <v>0</v>
      </c>
      <c r="AL281" s="129">
        <v>0</v>
      </c>
      <c r="AM281" s="198">
        <v>0</v>
      </c>
      <c r="AN281" s="129">
        <v>0</v>
      </c>
      <c r="AO281" s="198">
        <v>0</v>
      </c>
    </row>
    <row r="282" spans="1:41" s="49" customFormat="1" ht="15.75" x14ac:dyDescent="0.25">
      <c r="A282" s="316"/>
      <c r="B282" s="57" t="s">
        <v>483</v>
      </c>
      <c r="C282" s="66" t="s">
        <v>486</v>
      </c>
      <c r="D282" s="62" t="s">
        <v>507</v>
      </c>
      <c r="E282" s="3" t="s">
        <v>10</v>
      </c>
      <c r="F282" s="39">
        <f>J282+N282+R282+V282+Z282+AD282+AH282+AL282</f>
        <v>50</v>
      </c>
      <c r="G282" s="198">
        <f>K282+O282+S282+W282+AA282+AE282+AI282+AM282</f>
        <v>13.5</v>
      </c>
      <c r="H282" s="39">
        <f>L282+P282+T282+X282+AB282+AF282+AJ282+AN282</f>
        <v>170</v>
      </c>
      <c r="I282" s="198">
        <f>M282+Q282+U282+Y282+AC282+AG282+AK282+AO282</f>
        <v>64.350000000000009</v>
      </c>
      <c r="J282" s="129">
        <v>0</v>
      </c>
      <c r="K282" s="198">
        <v>0</v>
      </c>
      <c r="L282" s="129">
        <v>0</v>
      </c>
      <c r="M282" s="198">
        <v>0</v>
      </c>
      <c r="N282" s="39">
        <v>0</v>
      </c>
      <c r="O282" s="198">
        <v>0</v>
      </c>
      <c r="P282" s="129">
        <v>150</v>
      </c>
      <c r="Q282" s="198">
        <v>58.95</v>
      </c>
      <c r="R282" s="129">
        <v>0</v>
      </c>
      <c r="S282" s="198">
        <v>0</v>
      </c>
      <c r="T282" s="129">
        <v>0</v>
      </c>
      <c r="U282" s="198">
        <v>0</v>
      </c>
      <c r="V282" s="129">
        <v>0</v>
      </c>
      <c r="W282" s="198">
        <v>0</v>
      </c>
      <c r="X282" s="129">
        <v>0</v>
      </c>
      <c r="Y282" s="198">
        <v>0</v>
      </c>
      <c r="Z282" s="129">
        <v>0</v>
      </c>
      <c r="AA282" s="198">
        <v>0</v>
      </c>
      <c r="AB282" s="129">
        <v>20</v>
      </c>
      <c r="AC282" s="198">
        <v>5.4</v>
      </c>
      <c r="AD282" s="129">
        <v>0</v>
      </c>
      <c r="AE282" s="198">
        <v>0</v>
      </c>
      <c r="AF282" s="129">
        <v>0</v>
      </c>
      <c r="AG282" s="198">
        <v>0</v>
      </c>
      <c r="AH282" s="129">
        <v>0</v>
      </c>
      <c r="AI282" s="198">
        <v>0</v>
      </c>
      <c r="AJ282" s="129">
        <v>0</v>
      </c>
      <c r="AK282" s="198">
        <v>0</v>
      </c>
      <c r="AL282" s="129">
        <v>50</v>
      </c>
      <c r="AM282" s="198">
        <v>13.5</v>
      </c>
      <c r="AN282" s="129">
        <v>0</v>
      </c>
      <c r="AO282" s="198">
        <v>0</v>
      </c>
    </row>
    <row r="283" spans="1:41" s="49" customFormat="1" ht="15.75" x14ac:dyDescent="0.25">
      <c r="A283" s="316"/>
      <c r="B283" s="58" t="s">
        <v>483</v>
      </c>
      <c r="C283" s="67" t="s">
        <v>487</v>
      </c>
      <c r="D283" s="62" t="s">
        <v>507</v>
      </c>
      <c r="E283" s="33" t="s">
        <v>18</v>
      </c>
      <c r="F283" s="39">
        <f>J283+N283+R283+V283+Z283+AD283+AH283+AL283</f>
        <v>700</v>
      </c>
      <c r="G283" s="198">
        <f>K283+O283+S283+W283+AA283+AE283+AI283+AM283</f>
        <v>0.95899999999999996</v>
      </c>
      <c r="H283" s="39">
        <f>L283+P283+T283+X283+AB283+AF283+AJ283+AN283</f>
        <v>757</v>
      </c>
      <c r="I283" s="198">
        <f>M283+Q283+U283+Y283+AC283+AG283+AK283+AO283</f>
        <v>9.0170000000000012</v>
      </c>
      <c r="J283" s="129">
        <v>700</v>
      </c>
      <c r="K283" s="198">
        <v>0.95899999999999996</v>
      </c>
      <c r="L283" s="129">
        <v>137</v>
      </c>
      <c r="M283" s="198">
        <v>0.13700000000000001</v>
      </c>
      <c r="N283" s="129">
        <v>0</v>
      </c>
      <c r="O283" s="198">
        <v>0</v>
      </c>
      <c r="P283" s="129">
        <v>600</v>
      </c>
      <c r="Q283" s="198">
        <v>8.4</v>
      </c>
      <c r="R283" s="129">
        <v>0</v>
      </c>
      <c r="S283" s="198">
        <v>0</v>
      </c>
      <c r="T283" s="129">
        <v>0</v>
      </c>
      <c r="U283" s="198">
        <v>0</v>
      </c>
      <c r="V283" s="129">
        <v>0</v>
      </c>
      <c r="W283" s="198">
        <v>0</v>
      </c>
      <c r="X283" s="129">
        <v>0</v>
      </c>
      <c r="Y283" s="198">
        <v>0</v>
      </c>
      <c r="Z283" s="129">
        <v>0</v>
      </c>
      <c r="AA283" s="198">
        <v>0</v>
      </c>
      <c r="AB283" s="129">
        <v>20</v>
      </c>
      <c r="AC283" s="198">
        <v>0.48</v>
      </c>
      <c r="AD283" s="129">
        <v>0</v>
      </c>
      <c r="AE283" s="198">
        <v>0</v>
      </c>
      <c r="AF283" s="129">
        <v>0</v>
      </c>
      <c r="AG283" s="198">
        <v>0</v>
      </c>
      <c r="AH283" s="129">
        <v>0</v>
      </c>
      <c r="AI283" s="198">
        <v>0</v>
      </c>
      <c r="AJ283" s="129">
        <v>0</v>
      </c>
      <c r="AK283" s="198">
        <v>0</v>
      </c>
      <c r="AL283" s="129">
        <v>0</v>
      </c>
      <c r="AM283" s="198">
        <v>0</v>
      </c>
      <c r="AN283" s="129">
        <v>0</v>
      </c>
      <c r="AO283" s="198">
        <v>0</v>
      </c>
    </row>
    <row r="284" spans="1:41" s="49" customFormat="1" ht="15.75" x14ac:dyDescent="0.25">
      <c r="A284" s="316"/>
      <c r="B284" s="59" t="s">
        <v>484</v>
      </c>
      <c r="C284" s="65" t="s">
        <v>487</v>
      </c>
      <c r="D284" s="62" t="s">
        <v>507</v>
      </c>
      <c r="E284" s="33" t="s">
        <v>18</v>
      </c>
      <c r="F284" s="39">
        <f>J284+N284+R284+V284+Z284+AD284+AH284+AL284</f>
        <v>0</v>
      </c>
      <c r="G284" s="198">
        <f>K284+O284+S284+W284+AA284+AE284+AI284+AM284</f>
        <v>0</v>
      </c>
      <c r="H284" s="39">
        <f>L284+P284+T284+X284+AB284+AF284+AJ284+AN284</f>
        <v>300</v>
      </c>
      <c r="I284" s="198">
        <f>M284+Q284+U284+Y284+AC284+AG284+AK284+AO284</f>
        <v>0.54</v>
      </c>
      <c r="J284" s="129">
        <v>0</v>
      </c>
      <c r="K284" s="198">
        <v>0</v>
      </c>
      <c r="L284" s="129">
        <v>0</v>
      </c>
      <c r="M284" s="198">
        <v>0</v>
      </c>
      <c r="N284" s="129">
        <v>0</v>
      </c>
      <c r="O284" s="198">
        <v>0</v>
      </c>
      <c r="P284" s="129">
        <v>280</v>
      </c>
      <c r="Q284" s="198">
        <v>0</v>
      </c>
      <c r="R284" s="129">
        <v>0</v>
      </c>
      <c r="S284" s="198">
        <v>0</v>
      </c>
      <c r="T284" s="129">
        <v>0</v>
      </c>
      <c r="U284" s="198">
        <v>0</v>
      </c>
      <c r="V284" s="129">
        <v>0</v>
      </c>
      <c r="W284" s="198">
        <v>0</v>
      </c>
      <c r="X284" s="129">
        <v>0</v>
      </c>
      <c r="Y284" s="198">
        <v>0</v>
      </c>
      <c r="Z284" s="129">
        <v>0</v>
      </c>
      <c r="AA284" s="198">
        <v>0</v>
      </c>
      <c r="AB284" s="129">
        <v>20</v>
      </c>
      <c r="AC284" s="198">
        <v>0.54</v>
      </c>
      <c r="AD284" s="129">
        <v>0</v>
      </c>
      <c r="AE284" s="198">
        <v>0</v>
      </c>
      <c r="AF284" s="129">
        <v>0</v>
      </c>
      <c r="AG284" s="198">
        <v>0</v>
      </c>
      <c r="AH284" s="129">
        <v>0</v>
      </c>
      <c r="AI284" s="198">
        <v>0</v>
      </c>
      <c r="AJ284" s="129">
        <v>0</v>
      </c>
      <c r="AK284" s="198">
        <v>0</v>
      </c>
      <c r="AL284" s="129">
        <v>0</v>
      </c>
      <c r="AM284" s="198">
        <v>0</v>
      </c>
      <c r="AN284" s="129">
        <v>0</v>
      </c>
      <c r="AO284" s="198">
        <v>0</v>
      </c>
    </row>
    <row r="285" spans="1:41" s="49" customFormat="1" ht="15.75" x14ac:dyDescent="0.25">
      <c r="A285" s="317"/>
      <c r="B285" s="59" t="s">
        <v>484</v>
      </c>
      <c r="C285" s="65" t="s">
        <v>488</v>
      </c>
      <c r="D285" s="62" t="s">
        <v>507</v>
      </c>
      <c r="E285" s="3" t="s">
        <v>10</v>
      </c>
      <c r="F285" s="39">
        <f>J285+N285+R285+V285+Z285+AD285+AH285+AL285</f>
        <v>0</v>
      </c>
      <c r="G285" s="198">
        <f>K285+O285+S285+W285+AA285+AE285+AI285+AM285</f>
        <v>0</v>
      </c>
      <c r="H285" s="39">
        <f>L285+P285+T285+X285+AB285+AF285+AJ285+AN285</f>
        <v>40</v>
      </c>
      <c r="I285" s="198">
        <f>M285+Q285+U285+Y285+AC285+AG285+AK285+AO285</f>
        <v>3.4</v>
      </c>
      <c r="J285" s="129">
        <v>0</v>
      </c>
      <c r="K285" s="198">
        <v>0</v>
      </c>
      <c r="L285" s="129">
        <v>0</v>
      </c>
      <c r="M285" s="198">
        <v>0</v>
      </c>
      <c r="N285" s="129">
        <v>0</v>
      </c>
      <c r="O285" s="198">
        <v>0</v>
      </c>
      <c r="P285" s="129">
        <v>20</v>
      </c>
      <c r="Q285" s="198">
        <v>0</v>
      </c>
      <c r="R285" s="129">
        <v>0</v>
      </c>
      <c r="S285" s="198">
        <v>0</v>
      </c>
      <c r="T285" s="129">
        <v>0</v>
      </c>
      <c r="U285" s="198">
        <v>0</v>
      </c>
      <c r="V285" s="129">
        <v>0</v>
      </c>
      <c r="W285" s="198">
        <v>0</v>
      </c>
      <c r="X285" s="129">
        <v>0</v>
      </c>
      <c r="Y285" s="198">
        <v>0</v>
      </c>
      <c r="Z285" s="129">
        <v>0</v>
      </c>
      <c r="AA285" s="198">
        <v>0</v>
      </c>
      <c r="AB285" s="129">
        <v>20</v>
      </c>
      <c r="AC285" s="198">
        <v>3.4</v>
      </c>
      <c r="AD285" s="129">
        <v>0</v>
      </c>
      <c r="AE285" s="198">
        <v>0</v>
      </c>
      <c r="AF285" s="129">
        <v>0</v>
      </c>
      <c r="AG285" s="198">
        <v>0</v>
      </c>
      <c r="AH285" s="129">
        <v>0</v>
      </c>
      <c r="AI285" s="198">
        <v>0</v>
      </c>
      <c r="AJ285" s="129">
        <v>0</v>
      </c>
      <c r="AK285" s="198">
        <v>0</v>
      </c>
      <c r="AL285" s="129">
        <v>0</v>
      </c>
      <c r="AM285" s="198">
        <v>0</v>
      </c>
      <c r="AN285" s="129">
        <v>0</v>
      </c>
      <c r="AO285" s="198">
        <v>0</v>
      </c>
    </row>
    <row r="286" spans="1:41" s="38" customFormat="1" ht="15.75" x14ac:dyDescent="0.25">
      <c r="A286" s="315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39">
        <f>J286+N286+R286+V286+Z286+AD286+AH286+AL286</f>
        <v>0</v>
      </c>
      <c r="G286" s="198">
        <f>K286+O286+S286+W286+AA286+AE286+AI286+AM286</f>
        <v>0</v>
      </c>
      <c r="H286" s="39">
        <f>L286+P286+T286+X286+AB286+AF286+AJ286+AN286</f>
        <v>60</v>
      </c>
      <c r="I286" s="198">
        <f>M286+Q286+U286+Y286+AC286+AG286+AK286+AO286</f>
        <v>606</v>
      </c>
      <c r="J286" s="39">
        <v>0</v>
      </c>
      <c r="K286" s="198">
        <v>0</v>
      </c>
      <c r="L286" s="39">
        <v>0</v>
      </c>
      <c r="M286" s="198">
        <v>0</v>
      </c>
      <c r="N286" s="39">
        <v>0</v>
      </c>
      <c r="O286" s="198">
        <v>0</v>
      </c>
      <c r="P286" s="39">
        <v>30</v>
      </c>
      <c r="Q286" s="198">
        <v>570</v>
      </c>
      <c r="R286" s="39">
        <v>0</v>
      </c>
      <c r="S286" s="198">
        <v>0</v>
      </c>
      <c r="T286" s="39">
        <v>0</v>
      </c>
      <c r="U286" s="198">
        <v>0</v>
      </c>
      <c r="V286" s="39">
        <v>0</v>
      </c>
      <c r="W286" s="198">
        <v>0</v>
      </c>
      <c r="X286" s="39">
        <v>0</v>
      </c>
      <c r="Y286" s="198">
        <v>0</v>
      </c>
      <c r="Z286" s="39">
        <v>0</v>
      </c>
      <c r="AA286" s="198">
        <v>0</v>
      </c>
      <c r="AB286" s="39">
        <v>30</v>
      </c>
      <c r="AC286" s="198">
        <v>36</v>
      </c>
      <c r="AD286" s="39">
        <v>0</v>
      </c>
      <c r="AE286" s="198">
        <v>0</v>
      </c>
      <c r="AF286" s="39">
        <v>0</v>
      </c>
      <c r="AG286" s="198">
        <v>0</v>
      </c>
      <c r="AH286" s="39">
        <v>0</v>
      </c>
      <c r="AI286" s="198">
        <v>0</v>
      </c>
      <c r="AJ286" s="39">
        <v>0</v>
      </c>
      <c r="AK286" s="198">
        <v>0</v>
      </c>
      <c r="AL286" s="39">
        <v>0</v>
      </c>
      <c r="AM286" s="198">
        <v>0</v>
      </c>
      <c r="AN286" s="39">
        <v>0</v>
      </c>
      <c r="AO286" s="198">
        <v>0</v>
      </c>
    </row>
    <row r="287" spans="1:41" s="38" customFormat="1" ht="15.75" x14ac:dyDescent="0.25">
      <c r="A287" s="316"/>
      <c r="B287" s="60" t="s">
        <v>489</v>
      </c>
      <c r="C287" s="65" t="s">
        <v>491</v>
      </c>
      <c r="D287" s="62" t="s">
        <v>508</v>
      </c>
      <c r="E287" s="69" t="s">
        <v>10</v>
      </c>
      <c r="F287" s="39">
        <f>J287+N287+R287+V287+Z287+AD287+AH287+AL287</f>
        <v>0</v>
      </c>
      <c r="G287" s="198">
        <f>K287+O287+S287+W287+AA287+AE287+AI287+AM287</f>
        <v>0</v>
      </c>
      <c r="H287" s="39">
        <f>L287+P287+T287+X287+AB287+AF287+AJ287+AN287</f>
        <v>30</v>
      </c>
      <c r="I287" s="198">
        <f>M287+Q287+U287+Y287+AC287+AG287+AK287+AO287</f>
        <v>39</v>
      </c>
      <c r="J287" s="39">
        <v>0</v>
      </c>
      <c r="K287" s="198">
        <v>0</v>
      </c>
      <c r="L287" s="39">
        <v>0</v>
      </c>
      <c r="M287" s="198">
        <v>0</v>
      </c>
      <c r="N287" s="39">
        <v>0</v>
      </c>
      <c r="O287" s="198">
        <v>0</v>
      </c>
      <c r="P287" s="39">
        <v>0</v>
      </c>
      <c r="Q287" s="198">
        <v>0</v>
      </c>
      <c r="R287" s="39">
        <v>0</v>
      </c>
      <c r="S287" s="198">
        <v>0</v>
      </c>
      <c r="T287" s="39">
        <v>0</v>
      </c>
      <c r="U287" s="198">
        <v>0</v>
      </c>
      <c r="V287" s="39">
        <v>0</v>
      </c>
      <c r="W287" s="198">
        <v>0</v>
      </c>
      <c r="X287" s="39">
        <v>0</v>
      </c>
      <c r="Y287" s="198">
        <v>0</v>
      </c>
      <c r="Z287" s="39">
        <v>0</v>
      </c>
      <c r="AA287" s="198">
        <v>0</v>
      </c>
      <c r="AB287" s="39">
        <v>30</v>
      </c>
      <c r="AC287" s="198">
        <v>39</v>
      </c>
      <c r="AD287" s="39">
        <v>0</v>
      </c>
      <c r="AE287" s="198">
        <v>0</v>
      </c>
      <c r="AF287" s="39">
        <v>0</v>
      </c>
      <c r="AG287" s="198">
        <v>0</v>
      </c>
      <c r="AH287" s="39">
        <v>0</v>
      </c>
      <c r="AI287" s="198">
        <v>0</v>
      </c>
      <c r="AJ287" s="39">
        <v>0</v>
      </c>
      <c r="AK287" s="198">
        <v>0</v>
      </c>
      <c r="AL287" s="39">
        <v>0</v>
      </c>
      <c r="AM287" s="198">
        <v>0</v>
      </c>
      <c r="AN287" s="39">
        <v>0</v>
      </c>
      <c r="AO287" s="198">
        <v>0</v>
      </c>
    </row>
    <row r="288" spans="1:41" s="38" customFormat="1" ht="15.75" x14ac:dyDescent="0.25">
      <c r="A288" s="317"/>
      <c r="B288" s="60" t="s">
        <v>489</v>
      </c>
      <c r="C288" s="68" t="s">
        <v>492</v>
      </c>
      <c r="D288" s="62" t="s">
        <v>508</v>
      </c>
      <c r="E288" s="3" t="s">
        <v>10</v>
      </c>
      <c r="F288" s="39">
        <f>J288+N288+R288+V288+Z288+AD288+AH288+AL288</f>
        <v>0</v>
      </c>
      <c r="G288" s="198">
        <f>K288+O288+S288+W288+AA288+AE288+AI288+AM288</f>
        <v>0</v>
      </c>
      <c r="H288" s="39">
        <f>L288+P288+T288+X288+AB288+AF288+AJ288+AN288</f>
        <v>30</v>
      </c>
      <c r="I288" s="198">
        <f>M288+Q288+U288+Y288+AC288+AG288+AK288+AO288</f>
        <v>40.5</v>
      </c>
      <c r="J288" s="39">
        <v>0</v>
      </c>
      <c r="K288" s="198">
        <v>0</v>
      </c>
      <c r="L288" s="39">
        <v>0</v>
      </c>
      <c r="M288" s="198">
        <v>0</v>
      </c>
      <c r="N288" s="39">
        <v>0</v>
      </c>
      <c r="O288" s="198">
        <v>0</v>
      </c>
      <c r="P288" s="39">
        <v>0</v>
      </c>
      <c r="Q288" s="198">
        <v>0</v>
      </c>
      <c r="R288" s="39">
        <v>0</v>
      </c>
      <c r="S288" s="198">
        <v>0</v>
      </c>
      <c r="T288" s="39">
        <v>0</v>
      </c>
      <c r="U288" s="198">
        <v>0</v>
      </c>
      <c r="V288" s="39">
        <v>0</v>
      </c>
      <c r="W288" s="198">
        <v>0</v>
      </c>
      <c r="X288" s="39">
        <v>0</v>
      </c>
      <c r="Y288" s="198">
        <v>0</v>
      </c>
      <c r="Z288" s="39">
        <v>0</v>
      </c>
      <c r="AA288" s="198">
        <v>0</v>
      </c>
      <c r="AB288" s="39">
        <v>30</v>
      </c>
      <c r="AC288" s="198">
        <v>40.5</v>
      </c>
      <c r="AD288" s="39">
        <v>0</v>
      </c>
      <c r="AE288" s="198">
        <v>0</v>
      </c>
      <c r="AF288" s="39">
        <v>0</v>
      </c>
      <c r="AG288" s="198">
        <v>0</v>
      </c>
      <c r="AH288" s="39">
        <v>0</v>
      </c>
      <c r="AI288" s="198">
        <v>0</v>
      </c>
      <c r="AJ288" s="39">
        <v>0</v>
      </c>
      <c r="AK288" s="198">
        <v>0</v>
      </c>
      <c r="AL288" s="39">
        <v>0</v>
      </c>
      <c r="AM288" s="198">
        <v>0</v>
      </c>
      <c r="AN288" s="39">
        <v>0</v>
      </c>
      <c r="AO288" s="198">
        <v>0</v>
      </c>
    </row>
    <row r="289" spans="1:41" s="38" customFormat="1" ht="15.75" x14ac:dyDescent="0.25">
      <c r="A289" s="315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39">
        <f>J289+N289+R289+V289+Z289+AD289+AH289+AL289</f>
        <v>560</v>
      </c>
      <c r="G289" s="198">
        <f>K289+O289+S289+W289+AA289+AE289+AI289+AM289</f>
        <v>25.76</v>
      </c>
      <c r="H289" s="39">
        <f>L289+P289+T289+X289+AB289+AF289+AJ289+AN289</f>
        <v>410</v>
      </c>
      <c r="I289" s="198">
        <f>M289+Q289+U289+Y289+AC289+AG289+AK289+AO289</f>
        <v>13.89</v>
      </c>
      <c r="J289" s="39">
        <v>0</v>
      </c>
      <c r="K289" s="198">
        <v>0</v>
      </c>
      <c r="L289" s="39">
        <v>200</v>
      </c>
      <c r="M289" s="198">
        <v>5</v>
      </c>
      <c r="N289" s="39">
        <v>0</v>
      </c>
      <c r="O289" s="198">
        <v>0</v>
      </c>
      <c r="P289" s="39">
        <v>100</v>
      </c>
      <c r="Q289" s="198">
        <v>3.5</v>
      </c>
      <c r="R289" s="39">
        <v>0</v>
      </c>
      <c r="S289" s="198">
        <v>0</v>
      </c>
      <c r="T289" s="39">
        <v>0</v>
      </c>
      <c r="U289" s="198">
        <v>0</v>
      </c>
      <c r="V289" s="39">
        <v>0</v>
      </c>
      <c r="W289" s="198">
        <v>0</v>
      </c>
      <c r="X289" s="39">
        <v>0</v>
      </c>
      <c r="Y289" s="198">
        <v>0</v>
      </c>
      <c r="Z289" s="39">
        <v>0</v>
      </c>
      <c r="AA289" s="198">
        <v>0</v>
      </c>
      <c r="AB289" s="39">
        <v>10</v>
      </c>
      <c r="AC289" s="198">
        <v>2</v>
      </c>
      <c r="AD289" s="39">
        <v>0</v>
      </c>
      <c r="AE289" s="198">
        <v>0</v>
      </c>
      <c r="AF289" s="39">
        <v>0</v>
      </c>
      <c r="AG289" s="198">
        <v>0</v>
      </c>
      <c r="AH289" s="39">
        <v>0</v>
      </c>
      <c r="AI289" s="198">
        <v>0</v>
      </c>
      <c r="AJ289" s="39">
        <v>0</v>
      </c>
      <c r="AK289" s="198">
        <v>0</v>
      </c>
      <c r="AL289" s="39">
        <v>560</v>
      </c>
      <c r="AM289" s="198">
        <v>25.76</v>
      </c>
      <c r="AN289" s="39">
        <v>100</v>
      </c>
      <c r="AO289" s="198">
        <v>3.39</v>
      </c>
    </row>
    <row r="290" spans="1:41" s="38" customFormat="1" ht="15.75" x14ac:dyDescent="0.25">
      <c r="A290" s="316"/>
      <c r="B290" s="59" t="s">
        <v>493</v>
      </c>
      <c r="C290" s="65" t="s">
        <v>495</v>
      </c>
      <c r="D290" s="62" t="s">
        <v>506</v>
      </c>
      <c r="E290" s="3" t="s">
        <v>10</v>
      </c>
      <c r="F290" s="39">
        <f>J290+N290+R290+V290+Z290+AD290+AH290+AL290</f>
        <v>0</v>
      </c>
      <c r="G290" s="198">
        <f>K290+O290+S290+W290+AA290+AE290+AI290+AM290</f>
        <v>0</v>
      </c>
      <c r="H290" s="39">
        <f>L290+P290+T290+X290+AB290+AF290+AJ290+AN290</f>
        <v>210</v>
      </c>
      <c r="I290" s="198">
        <f>M290+Q290+U290+Y290+AC290+AG290+AK290+AO290</f>
        <v>10</v>
      </c>
      <c r="J290" s="39">
        <v>0</v>
      </c>
      <c r="K290" s="198">
        <v>0</v>
      </c>
      <c r="L290" s="39">
        <v>0</v>
      </c>
      <c r="M290" s="198">
        <v>0</v>
      </c>
      <c r="N290" s="39">
        <v>0</v>
      </c>
      <c r="O290" s="198">
        <v>0</v>
      </c>
      <c r="P290" s="39">
        <v>200</v>
      </c>
      <c r="Q290" s="198">
        <v>7.5</v>
      </c>
      <c r="R290" s="39">
        <v>0</v>
      </c>
      <c r="S290" s="198">
        <v>0</v>
      </c>
      <c r="T290" s="39">
        <v>0</v>
      </c>
      <c r="U290" s="198">
        <v>0</v>
      </c>
      <c r="V290" s="39">
        <v>0</v>
      </c>
      <c r="W290" s="198">
        <v>0</v>
      </c>
      <c r="X290" s="39">
        <v>0</v>
      </c>
      <c r="Y290" s="198">
        <v>0</v>
      </c>
      <c r="Z290" s="39">
        <v>0</v>
      </c>
      <c r="AA290" s="198">
        <v>0</v>
      </c>
      <c r="AB290" s="39">
        <v>10</v>
      </c>
      <c r="AC290" s="198">
        <v>2.5</v>
      </c>
      <c r="AD290" s="39">
        <v>0</v>
      </c>
      <c r="AE290" s="198">
        <v>0</v>
      </c>
      <c r="AF290" s="39">
        <v>0</v>
      </c>
      <c r="AG290" s="198">
        <v>0</v>
      </c>
      <c r="AH290" s="39">
        <v>0</v>
      </c>
      <c r="AI290" s="198">
        <v>0</v>
      </c>
      <c r="AJ290" s="39">
        <v>0</v>
      </c>
      <c r="AK290" s="198">
        <v>0</v>
      </c>
      <c r="AL290" s="39">
        <v>0</v>
      </c>
      <c r="AM290" s="198">
        <v>0</v>
      </c>
      <c r="AN290" s="39">
        <v>0</v>
      </c>
      <c r="AO290" s="198">
        <v>0</v>
      </c>
    </row>
    <row r="291" spans="1:41" s="38" customFormat="1" ht="15.75" x14ac:dyDescent="0.25">
      <c r="A291" s="316"/>
      <c r="B291" s="59" t="s">
        <v>493</v>
      </c>
      <c r="C291" s="65" t="s">
        <v>496</v>
      </c>
      <c r="D291" s="62" t="s">
        <v>506</v>
      </c>
      <c r="E291" s="3" t="s">
        <v>10</v>
      </c>
      <c r="F291" s="39">
        <f>J291+N291+R291+V291+Z291+AD291+AH291+AL291</f>
        <v>0</v>
      </c>
      <c r="G291" s="198">
        <f>K291+O291+S291+W291+AA291+AE291+AI291+AM291</f>
        <v>0</v>
      </c>
      <c r="H291" s="39">
        <f>L291+P291+T291+X291+AB291+AF291+AJ291+AN291</f>
        <v>182</v>
      </c>
      <c r="I291" s="198">
        <f>M291+Q291+U291+Y291+AC291+AG291+AK291+AO291</f>
        <v>45.365000000000002</v>
      </c>
      <c r="J291" s="39">
        <v>0</v>
      </c>
      <c r="K291" s="198">
        <v>0</v>
      </c>
      <c r="L291" s="39">
        <v>0</v>
      </c>
      <c r="M291" s="198">
        <v>0</v>
      </c>
      <c r="N291" s="39">
        <v>0</v>
      </c>
      <c r="O291" s="198">
        <v>0</v>
      </c>
      <c r="P291" s="39">
        <v>110</v>
      </c>
      <c r="Q291" s="198">
        <v>6.2</v>
      </c>
      <c r="R291" s="39">
        <v>0</v>
      </c>
      <c r="S291" s="198">
        <v>0</v>
      </c>
      <c r="T291" s="39">
        <v>0</v>
      </c>
      <c r="U291" s="198">
        <v>0</v>
      </c>
      <c r="V291" s="39">
        <v>0</v>
      </c>
      <c r="W291" s="198">
        <v>0</v>
      </c>
      <c r="X291" s="39">
        <v>0</v>
      </c>
      <c r="Y291" s="198">
        <v>0</v>
      </c>
      <c r="Z291" s="39">
        <v>0</v>
      </c>
      <c r="AA291" s="198">
        <v>0</v>
      </c>
      <c r="AB291" s="39">
        <v>70</v>
      </c>
      <c r="AC291" s="198">
        <v>39</v>
      </c>
      <c r="AD291" s="39">
        <v>0</v>
      </c>
      <c r="AE291" s="198">
        <v>0</v>
      </c>
      <c r="AF291" s="39">
        <v>0</v>
      </c>
      <c r="AG291" s="198">
        <v>0</v>
      </c>
      <c r="AH291" s="39">
        <v>0</v>
      </c>
      <c r="AI291" s="198">
        <v>0</v>
      </c>
      <c r="AJ291" s="39">
        <v>0</v>
      </c>
      <c r="AK291" s="198">
        <v>0</v>
      </c>
      <c r="AL291" s="39">
        <v>0</v>
      </c>
      <c r="AM291" s="198">
        <v>0</v>
      </c>
      <c r="AN291" s="39">
        <v>2</v>
      </c>
      <c r="AO291" s="198">
        <v>0.16500000000000001</v>
      </c>
    </row>
    <row r="292" spans="1:41" s="38" customFormat="1" ht="15.75" x14ac:dyDescent="0.25">
      <c r="A292" s="317"/>
      <c r="B292" s="59" t="s">
        <v>493</v>
      </c>
      <c r="C292" s="65" t="s">
        <v>497</v>
      </c>
      <c r="D292" s="62" t="s">
        <v>506</v>
      </c>
      <c r="E292" s="3" t="s">
        <v>10</v>
      </c>
      <c r="F292" s="39">
        <f>J292+N292+R292+V292+Z292+AD292+AH292+AL292</f>
        <v>21</v>
      </c>
      <c r="G292" s="198">
        <f>K292+O292+S292+W292+AA292+AE292+AI292+AM292</f>
        <v>14.2555</v>
      </c>
      <c r="H292" s="39">
        <f>L292+P292+T292+X292+AB292+AF292+AJ292+AN292</f>
        <v>215</v>
      </c>
      <c r="I292" s="198">
        <f>M292+Q292+U292+Y292+AC292+AG292+AK292+AO292</f>
        <v>51</v>
      </c>
      <c r="J292" s="39">
        <v>0</v>
      </c>
      <c r="K292" s="198">
        <v>0</v>
      </c>
      <c r="L292" s="39">
        <v>0</v>
      </c>
      <c r="M292" s="198">
        <v>0</v>
      </c>
      <c r="N292" s="39">
        <v>14</v>
      </c>
      <c r="O292" s="198">
        <v>11.2</v>
      </c>
      <c r="P292" s="39">
        <v>115</v>
      </c>
      <c r="Q292" s="198">
        <v>9.4</v>
      </c>
      <c r="R292" s="39">
        <v>0</v>
      </c>
      <c r="S292" s="198">
        <v>0</v>
      </c>
      <c r="T292" s="39">
        <v>0</v>
      </c>
      <c r="U292" s="198">
        <v>0</v>
      </c>
      <c r="V292" s="39">
        <v>0</v>
      </c>
      <c r="W292" s="198">
        <v>0</v>
      </c>
      <c r="X292" s="39">
        <v>0</v>
      </c>
      <c r="Y292" s="198">
        <v>0</v>
      </c>
      <c r="Z292" s="39">
        <v>0</v>
      </c>
      <c r="AA292" s="198">
        <v>0</v>
      </c>
      <c r="AB292" s="39">
        <v>10</v>
      </c>
      <c r="AC292" s="198">
        <v>2</v>
      </c>
      <c r="AD292" s="39">
        <v>0</v>
      </c>
      <c r="AE292" s="198">
        <v>0</v>
      </c>
      <c r="AF292" s="39">
        <v>0</v>
      </c>
      <c r="AG292" s="198">
        <v>0</v>
      </c>
      <c r="AH292" s="39">
        <v>0</v>
      </c>
      <c r="AI292" s="198">
        <v>0</v>
      </c>
      <c r="AJ292" s="39">
        <v>0</v>
      </c>
      <c r="AK292" s="198">
        <v>0</v>
      </c>
      <c r="AL292" s="39">
        <v>7</v>
      </c>
      <c r="AM292" s="198">
        <v>3.0554999999999999</v>
      </c>
      <c r="AN292" s="39">
        <v>90</v>
      </c>
      <c r="AO292" s="198">
        <v>39.6</v>
      </c>
    </row>
    <row r="293" spans="1:41" s="38" customFormat="1" ht="15.75" x14ac:dyDescent="0.25">
      <c r="A293" s="42"/>
      <c r="B293" s="136" t="s">
        <v>447</v>
      </c>
      <c r="C293" s="137"/>
      <c r="D293" s="138"/>
      <c r="E293" s="139"/>
      <c r="F293" s="150">
        <f>SUM(F5:F292)</f>
        <v>10072066.645</v>
      </c>
      <c r="G293" s="164">
        <f t="shared" ref="G293:AO293" si="0">SUM(G5:G292)</f>
        <v>113330.70839109996</v>
      </c>
      <c r="H293" s="150">
        <f t="shared" si="0"/>
        <v>1583082.845</v>
      </c>
      <c r="I293" s="164">
        <f t="shared" si="0"/>
        <v>56033.580514631409</v>
      </c>
      <c r="J293" s="150">
        <f t="shared" si="0"/>
        <v>295522</v>
      </c>
      <c r="K293" s="164">
        <f t="shared" si="0"/>
        <v>12574.412509999996</v>
      </c>
      <c r="L293" s="150">
        <f t="shared" si="0"/>
        <v>249619</v>
      </c>
      <c r="M293" s="189">
        <f t="shared" si="0"/>
        <v>3842.0848400000018</v>
      </c>
      <c r="N293" s="150">
        <f t="shared" si="0"/>
        <v>974569</v>
      </c>
      <c r="O293" s="189">
        <f t="shared" si="0"/>
        <v>23988.422570000002</v>
      </c>
      <c r="P293" s="150">
        <f t="shared" si="0"/>
        <v>171441</v>
      </c>
      <c r="Q293" s="189">
        <f t="shared" si="0"/>
        <v>4734.4949499999984</v>
      </c>
      <c r="R293" s="150">
        <f t="shared" si="0"/>
        <v>706452.17500000005</v>
      </c>
      <c r="S293" s="189">
        <f t="shared" si="0"/>
        <v>20703.439584100004</v>
      </c>
      <c r="T293" s="292">
        <f t="shared" si="0"/>
        <v>116960.845</v>
      </c>
      <c r="U293" s="189">
        <f t="shared" si="0"/>
        <v>4642.5900800000009</v>
      </c>
      <c r="V293" s="150">
        <f t="shared" si="0"/>
        <v>580379.61</v>
      </c>
      <c r="W293" s="189">
        <f t="shared" si="0"/>
        <v>8422.9126799999958</v>
      </c>
      <c r="X293" s="150">
        <f t="shared" si="0"/>
        <v>109527</v>
      </c>
      <c r="Y293" s="189">
        <f t="shared" si="0"/>
        <v>2417.4874899999995</v>
      </c>
      <c r="Z293" s="150">
        <f t="shared" si="0"/>
        <v>181661.16</v>
      </c>
      <c r="AA293" s="164">
        <f t="shared" si="0"/>
        <v>4704.1676100000013</v>
      </c>
      <c r="AB293" s="150">
        <f t="shared" si="0"/>
        <v>90585</v>
      </c>
      <c r="AC293" s="210">
        <f t="shared" si="0"/>
        <v>3207.9000500000002</v>
      </c>
      <c r="AD293" s="150">
        <f t="shared" si="0"/>
        <v>137744.70000000001</v>
      </c>
      <c r="AE293" s="189">
        <f t="shared" si="0"/>
        <v>3408.9246700000003</v>
      </c>
      <c r="AF293" s="150">
        <f t="shared" si="0"/>
        <v>40739</v>
      </c>
      <c r="AG293" s="189">
        <f t="shared" si="0"/>
        <v>1212.6007</v>
      </c>
      <c r="AH293" s="150">
        <f t="shared" si="0"/>
        <v>579781</v>
      </c>
      <c r="AI293" s="164">
        <f t="shared" si="0"/>
        <v>17632.062849999998</v>
      </c>
      <c r="AJ293" s="150">
        <f t="shared" si="0"/>
        <v>254599</v>
      </c>
      <c r="AK293" s="189">
        <f t="shared" si="0"/>
        <v>10584.097170000003</v>
      </c>
      <c r="AL293" s="150">
        <f t="shared" si="0"/>
        <v>6615957</v>
      </c>
      <c r="AM293" s="237">
        <f t="shared" si="0"/>
        <v>21896.365916999996</v>
      </c>
      <c r="AN293" s="150">
        <f t="shared" si="0"/>
        <v>549612</v>
      </c>
      <c r="AO293" s="189">
        <f t="shared" si="0"/>
        <v>25392.325234631473</v>
      </c>
    </row>
    <row r="294" spans="1:41" s="38" customFormat="1" ht="18.75" x14ac:dyDescent="0.25">
      <c r="A294" s="42"/>
      <c r="B294" s="47"/>
      <c r="C294" s="24"/>
      <c r="D294" s="41"/>
      <c r="E294" s="2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132"/>
      <c r="AN294" s="39"/>
      <c r="AO294" s="39"/>
    </row>
    <row r="295" spans="1:41" ht="15.75" x14ac:dyDescent="0.25">
      <c r="A295" s="22"/>
      <c r="B295" s="43" t="s">
        <v>448</v>
      </c>
      <c r="C295" s="13"/>
      <c r="D295" s="31"/>
      <c r="E295" s="35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132"/>
      <c r="AN295" s="39"/>
      <c r="AO295" s="39"/>
    </row>
    <row r="296" spans="1:41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39">
        <f>J296+N296+R296+V296+Z296+AD296+AH296+AL296</f>
        <v>91592</v>
      </c>
      <c r="G296" s="198">
        <f>K296+O296+S296+W296+AA296+AE296+AI296+AM296</f>
        <v>3117.4116050000002</v>
      </c>
      <c r="H296" s="39">
        <f>L296+P296+T296+X296+AB296+AF296+AJ296+AN296</f>
        <v>19703</v>
      </c>
      <c r="I296" s="198">
        <f>M296+Q296+U296+Y296+AC296+AG296+AK296+AO296</f>
        <v>563.73177999999996</v>
      </c>
      <c r="J296" s="39">
        <v>15277</v>
      </c>
      <c r="K296" s="198">
        <v>527.80447000000004</v>
      </c>
      <c r="L296" s="39">
        <v>1790</v>
      </c>
      <c r="M296" s="198">
        <v>61.940239999999996</v>
      </c>
      <c r="N296" s="39">
        <v>8534</v>
      </c>
      <c r="O296" s="198">
        <v>324.78199999999998</v>
      </c>
      <c r="P296" s="39">
        <v>5050</v>
      </c>
      <c r="Q296" s="291">
        <v>54.703099999999999</v>
      </c>
      <c r="R296" s="39">
        <v>18915</v>
      </c>
      <c r="S296" s="198">
        <v>602.17792999999995</v>
      </c>
      <c r="T296" s="39">
        <v>296</v>
      </c>
      <c r="U296" s="198">
        <v>20.088999999999999</v>
      </c>
      <c r="V296" s="39">
        <v>4340</v>
      </c>
      <c r="W296" s="198">
        <v>164.21799999999999</v>
      </c>
      <c r="X296" s="39">
        <v>1260</v>
      </c>
      <c r="Y296" s="198">
        <v>36.871600000000001</v>
      </c>
      <c r="Z296" s="39">
        <v>2197</v>
      </c>
      <c r="AA296" s="198">
        <v>73.905000000000001</v>
      </c>
      <c r="AB296" s="39">
        <v>530</v>
      </c>
      <c r="AC296" s="198">
        <v>17.366</v>
      </c>
      <c r="AD296" s="39">
        <v>3321</v>
      </c>
      <c r="AE296" s="198">
        <v>125.70889</v>
      </c>
      <c r="AF296" s="39">
        <v>250</v>
      </c>
      <c r="AG296" s="198">
        <v>11.853999999999999</v>
      </c>
      <c r="AH296" s="39">
        <v>10011</v>
      </c>
      <c r="AI296" s="198">
        <v>365.875</v>
      </c>
      <c r="AJ296" s="39">
        <v>3422</v>
      </c>
      <c r="AK296" s="291">
        <v>123.48699999999999</v>
      </c>
      <c r="AL296" s="39">
        <v>28997</v>
      </c>
      <c r="AM296" s="198">
        <v>932.94031500000006</v>
      </c>
      <c r="AN296" s="39">
        <v>7105</v>
      </c>
      <c r="AO296" s="198">
        <v>237.42084</v>
      </c>
    </row>
    <row r="297" spans="1:41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39">
        <f>J297+N297+R297+V297+Z297+AD297+AH297+AL297</f>
        <v>582701</v>
      </c>
      <c r="G297" s="198">
        <f>K297+O297+S297+W297+AA297+AE297+AI297+AM297</f>
        <v>1666.4081919999999</v>
      </c>
      <c r="H297" s="39">
        <f>L297+P297+T297+X297+AB297+AF297+AJ297+AN297</f>
        <v>74893</v>
      </c>
      <c r="I297" s="198">
        <f>M297+Q297+U297+Y297+AC297+AG297+AK297+AO297</f>
        <v>279.75761999999997</v>
      </c>
      <c r="J297" s="39">
        <v>99980</v>
      </c>
      <c r="K297" s="198">
        <v>246.24838</v>
      </c>
      <c r="L297" s="39">
        <v>3800</v>
      </c>
      <c r="M297" s="198">
        <v>9.52</v>
      </c>
      <c r="N297" s="39">
        <v>49374</v>
      </c>
      <c r="O297" s="198">
        <v>190.10550000000001</v>
      </c>
      <c r="P297" s="39">
        <v>816</v>
      </c>
      <c r="Q297" s="291">
        <v>4.5430000000000001</v>
      </c>
      <c r="R297" s="39">
        <v>58355</v>
      </c>
      <c r="S297" s="198">
        <v>189.73877000000002</v>
      </c>
      <c r="T297" s="39">
        <v>10050</v>
      </c>
      <c r="U297" s="198">
        <v>77.424000000000007</v>
      </c>
      <c r="V297" s="39">
        <v>76081</v>
      </c>
      <c r="W297" s="198">
        <v>165.83260200000001</v>
      </c>
      <c r="X297" s="39">
        <v>10360</v>
      </c>
      <c r="Y297" s="198">
        <v>33.951999999999998</v>
      </c>
      <c r="Z297" s="39">
        <v>56010</v>
      </c>
      <c r="AA297" s="198">
        <v>182.80779999999999</v>
      </c>
      <c r="AB297" s="39">
        <v>4700</v>
      </c>
      <c r="AC297" s="198">
        <v>11.15</v>
      </c>
      <c r="AD297" s="39">
        <v>95764</v>
      </c>
      <c r="AE297" s="198">
        <v>224.94851</v>
      </c>
      <c r="AF297" s="39">
        <v>1500</v>
      </c>
      <c r="AG297" s="198">
        <v>9</v>
      </c>
      <c r="AH297" s="39">
        <v>4847</v>
      </c>
      <c r="AI297" s="198">
        <v>24.170150000000003</v>
      </c>
      <c r="AJ297" s="39">
        <v>7887</v>
      </c>
      <c r="AK297" s="291">
        <v>38.628099999999996</v>
      </c>
      <c r="AL297" s="39">
        <v>142290</v>
      </c>
      <c r="AM297" s="198">
        <v>442.55647999999997</v>
      </c>
      <c r="AN297" s="39">
        <v>35780</v>
      </c>
      <c r="AO297" s="198">
        <v>95.540520000000001</v>
      </c>
    </row>
    <row r="298" spans="1:41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39">
        <f>J298+N298+R298+V298+Z298+AD298+AH298+AL298</f>
        <v>1134927</v>
      </c>
      <c r="G298" s="198">
        <f>K298+O298+S298+W298+AA298+AE298+AI298+AM298</f>
        <v>2848.2463900000002</v>
      </c>
      <c r="H298" s="39">
        <f>L298+P298+T298+X298+AB298+AF298+AJ298+AN298</f>
        <v>219570</v>
      </c>
      <c r="I298" s="198">
        <f>M298+Q298+U298+Y298+AC298+AG298+AK298+AO298</f>
        <v>529.20554601226991</v>
      </c>
      <c r="J298" s="39">
        <v>62497</v>
      </c>
      <c r="K298" s="198">
        <v>143.20174</v>
      </c>
      <c r="L298" s="39">
        <v>15100</v>
      </c>
      <c r="M298" s="198">
        <v>40.51</v>
      </c>
      <c r="N298" s="39">
        <v>285309</v>
      </c>
      <c r="O298" s="198">
        <v>783.08723000000009</v>
      </c>
      <c r="P298" s="39">
        <v>31200</v>
      </c>
      <c r="Q298" s="291">
        <v>79.382999999999996</v>
      </c>
      <c r="R298" s="39">
        <v>272609</v>
      </c>
      <c r="S298" s="198">
        <v>620.15559999999994</v>
      </c>
      <c r="T298" s="39">
        <v>10220</v>
      </c>
      <c r="U298" s="198">
        <v>24.123000000000001</v>
      </c>
      <c r="V298" s="39">
        <v>167872</v>
      </c>
      <c r="W298" s="198">
        <v>405.74299999999999</v>
      </c>
      <c r="X298" s="39">
        <v>30800</v>
      </c>
      <c r="Y298" s="198">
        <v>72.915000000000006</v>
      </c>
      <c r="Z298" s="39">
        <v>54890</v>
      </c>
      <c r="AA298" s="198">
        <v>168.27060999999998</v>
      </c>
      <c r="AB298" s="39">
        <v>21000</v>
      </c>
      <c r="AC298" s="198">
        <v>60.61</v>
      </c>
      <c r="AD298" s="39">
        <v>77450</v>
      </c>
      <c r="AE298" s="198">
        <v>201.43907000000002</v>
      </c>
      <c r="AF298" s="39">
        <v>7720</v>
      </c>
      <c r="AG298" s="198">
        <v>20.227</v>
      </c>
      <c r="AH298" s="39">
        <v>95410</v>
      </c>
      <c r="AI298" s="198">
        <v>276.26479000000006</v>
      </c>
      <c r="AJ298" s="39">
        <v>34570</v>
      </c>
      <c r="AK298" s="291">
        <v>80.915999999999997</v>
      </c>
      <c r="AL298" s="39">
        <v>118890</v>
      </c>
      <c r="AM298" s="198">
        <v>250.08435</v>
      </c>
      <c r="AN298" s="39">
        <v>68960</v>
      </c>
      <c r="AO298" s="198">
        <v>150.52154601226994</v>
      </c>
    </row>
    <row r="299" spans="1:41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39">
        <f>J299+N299+R299+V299+Z299+AD299+AH299+AL299</f>
        <v>1354216</v>
      </c>
      <c r="G299" s="198">
        <f>K299+O299+S299+W299+AA299+AE299+AI299+AM299</f>
        <v>3829.0054700000001</v>
      </c>
      <c r="H299" s="39">
        <f>L299+P299+T299+X299+AB299+AF299+AJ299+AN299</f>
        <v>414420</v>
      </c>
      <c r="I299" s="198">
        <f>M299+Q299+U299+Y299+AC299+AG299+AK299+AO299</f>
        <v>1077.4430567741933</v>
      </c>
      <c r="J299" s="39">
        <v>64940</v>
      </c>
      <c r="K299" s="198">
        <v>202.21979999999999</v>
      </c>
      <c r="L299" s="39">
        <v>24500</v>
      </c>
      <c r="M299" s="198">
        <v>69.23</v>
      </c>
      <c r="N299" s="39">
        <v>223713</v>
      </c>
      <c r="O299" s="198">
        <v>651.45359999999994</v>
      </c>
      <c r="P299" s="39">
        <v>54030</v>
      </c>
      <c r="Q299" s="291">
        <v>147.59700000000001</v>
      </c>
      <c r="R299" s="39">
        <v>282171</v>
      </c>
      <c r="S299" s="198">
        <v>792.9223199999999</v>
      </c>
      <c r="T299" s="39">
        <v>12700</v>
      </c>
      <c r="U299" s="198">
        <v>37.463000000000001</v>
      </c>
      <c r="V299" s="39">
        <v>215825</v>
      </c>
      <c r="W299" s="198">
        <v>561.21169999999995</v>
      </c>
      <c r="X299" s="39">
        <v>41700</v>
      </c>
      <c r="Y299" s="198">
        <v>120.07017</v>
      </c>
      <c r="Z299" s="39">
        <v>45310</v>
      </c>
      <c r="AA299" s="198">
        <v>125.99681</v>
      </c>
      <c r="AB299" s="39">
        <v>22500</v>
      </c>
      <c r="AC299" s="198">
        <v>70.48</v>
      </c>
      <c r="AD299" s="39">
        <v>50140</v>
      </c>
      <c r="AE299" s="198">
        <v>159.57175000000001</v>
      </c>
      <c r="AF299" s="39">
        <v>12800</v>
      </c>
      <c r="AG299" s="198">
        <v>42</v>
      </c>
      <c r="AH299" s="39">
        <v>90190</v>
      </c>
      <c r="AI299" s="198">
        <v>249.14009999999999</v>
      </c>
      <c r="AJ299" s="39">
        <v>66810</v>
      </c>
      <c r="AK299" s="291">
        <v>147.4555</v>
      </c>
      <c r="AL299" s="39">
        <v>381927</v>
      </c>
      <c r="AM299" s="198">
        <v>1086.4893900000002</v>
      </c>
      <c r="AN299" s="39">
        <v>179380</v>
      </c>
      <c r="AO299" s="198">
        <v>443.14738677419348</v>
      </c>
    </row>
    <row r="300" spans="1:41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39">
        <f>J300+N300+R300+V300+Z300+AD300+AH300+AL300</f>
        <v>995147</v>
      </c>
      <c r="G300" s="198">
        <f>K300+O300+S300+W300+AA300+AE300+AI300+AM300</f>
        <v>4187.2518030000001</v>
      </c>
      <c r="H300" s="39">
        <f>L300+P300+T300+X300+AB300+AF300+AJ300+AN300</f>
        <v>285966</v>
      </c>
      <c r="I300" s="198">
        <f>M300+Q300+U300+Y300+AC300+AG300+AK300+AO300</f>
        <v>946.26869999999997</v>
      </c>
      <c r="J300" s="39">
        <v>40988</v>
      </c>
      <c r="K300" s="198">
        <v>138.55790999999999</v>
      </c>
      <c r="L300" s="39">
        <v>17200</v>
      </c>
      <c r="M300" s="198">
        <v>61.152000000000001</v>
      </c>
      <c r="N300" s="39">
        <v>216438</v>
      </c>
      <c r="O300" s="198">
        <v>772.46859999999992</v>
      </c>
      <c r="P300" s="39">
        <v>26600</v>
      </c>
      <c r="Q300" s="291">
        <v>89.4</v>
      </c>
      <c r="R300" s="39">
        <v>171736</v>
      </c>
      <c r="S300" s="198">
        <v>632.95119</v>
      </c>
      <c r="T300" s="39">
        <v>8900</v>
      </c>
      <c r="U300" s="198">
        <v>31.574000000000002</v>
      </c>
      <c r="V300" s="39">
        <v>188134</v>
      </c>
      <c r="W300" s="198">
        <v>677.38900000000001</v>
      </c>
      <c r="X300" s="39">
        <v>35750</v>
      </c>
      <c r="Y300" s="198">
        <v>127.2955</v>
      </c>
      <c r="Z300" s="39">
        <v>38271</v>
      </c>
      <c r="AA300" s="198">
        <v>136.99117999999999</v>
      </c>
      <c r="AB300" s="39">
        <v>15500</v>
      </c>
      <c r="AC300" s="198">
        <v>60.59</v>
      </c>
      <c r="AD300" s="39">
        <v>28678</v>
      </c>
      <c r="AE300" s="198">
        <v>114.11278</v>
      </c>
      <c r="AF300" s="39">
        <v>8900</v>
      </c>
      <c r="AG300" s="198">
        <v>43.405000000000001</v>
      </c>
      <c r="AH300" s="39">
        <v>103755</v>
      </c>
      <c r="AI300" s="198">
        <v>983.19036300000005</v>
      </c>
      <c r="AJ300" s="39">
        <v>58336</v>
      </c>
      <c r="AK300" s="291">
        <v>185.29640000000001</v>
      </c>
      <c r="AL300" s="39">
        <v>207147</v>
      </c>
      <c r="AM300" s="198">
        <v>731.59077999999988</v>
      </c>
      <c r="AN300" s="39">
        <v>114780</v>
      </c>
      <c r="AO300" s="198">
        <v>347.55579999999998</v>
      </c>
    </row>
    <row r="301" spans="1:41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39">
        <f>J301+N301+R301+V301+Z301+AD301+AH301+AL301</f>
        <v>459949</v>
      </c>
      <c r="G301" s="198">
        <f>K301+O301+S301+W301+AA301+AE301+AI301+AM301</f>
        <v>4086.2049500000003</v>
      </c>
      <c r="H301" s="39">
        <f>L301+P301+T301+X301+AB301+AF301+AJ301+AN301</f>
        <v>79939</v>
      </c>
      <c r="I301" s="198">
        <f>M301+Q301+U301+Y301+AC301+AG301+AK301+AO301</f>
        <v>427.84574999999995</v>
      </c>
      <c r="J301" s="39">
        <v>24386</v>
      </c>
      <c r="K301" s="198">
        <v>177.40289999999999</v>
      </c>
      <c r="L301" s="39">
        <v>3300</v>
      </c>
      <c r="M301" s="198">
        <v>20.507999999999999</v>
      </c>
      <c r="N301" s="39">
        <v>103103</v>
      </c>
      <c r="O301" s="198">
        <v>1809.7176499999998</v>
      </c>
      <c r="P301" s="39">
        <v>3620</v>
      </c>
      <c r="Q301" s="291">
        <v>17.956</v>
      </c>
      <c r="R301" s="39">
        <v>67384</v>
      </c>
      <c r="S301" s="198">
        <v>362.02585999999997</v>
      </c>
      <c r="T301" s="39">
        <v>2700</v>
      </c>
      <c r="U301" s="198">
        <v>15.724</v>
      </c>
      <c r="V301" s="39">
        <v>27936</v>
      </c>
      <c r="W301" s="198">
        <v>114.67400000000001</v>
      </c>
      <c r="X301" s="39">
        <v>870</v>
      </c>
      <c r="Y301" s="198">
        <v>4.26</v>
      </c>
      <c r="Z301" s="39">
        <v>13746</v>
      </c>
      <c r="AA301" s="198">
        <v>80.943749999999994</v>
      </c>
      <c r="AB301" s="39">
        <v>4200</v>
      </c>
      <c r="AC301" s="198">
        <v>28.92</v>
      </c>
      <c r="AD301" s="39">
        <v>8391</v>
      </c>
      <c r="AE301" s="198">
        <v>56.924339999999994</v>
      </c>
      <c r="AF301" s="39">
        <v>850</v>
      </c>
      <c r="AG301" s="198">
        <v>5.9989999999999997</v>
      </c>
      <c r="AH301" s="39">
        <v>59253</v>
      </c>
      <c r="AI301" s="198">
        <v>413.78886</v>
      </c>
      <c r="AJ301" s="39">
        <v>9349</v>
      </c>
      <c r="AK301" s="291">
        <v>50.734999999999999</v>
      </c>
      <c r="AL301" s="39">
        <v>155750</v>
      </c>
      <c r="AM301" s="198">
        <v>1070.7275900000002</v>
      </c>
      <c r="AN301" s="39">
        <v>55050</v>
      </c>
      <c r="AO301" s="198">
        <v>283.74374999999998</v>
      </c>
    </row>
    <row r="302" spans="1:41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39">
        <f>J302+N302+R302+V302+Z302+AD302+AH302+AL302</f>
        <v>1094111</v>
      </c>
      <c r="G302" s="198">
        <f>K302+O302+S302+W302+AA302+AE302+AI302+AM302</f>
        <v>17033.995130000003</v>
      </c>
      <c r="H302" s="39">
        <f>L302+P302+T302+X302+AB302+AF302+AJ302+AN302</f>
        <v>212743</v>
      </c>
      <c r="I302" s="198">
        <f>M302+Q302+U302+Y302+AC302+AG302+AK302+AO302</f>
        <v>2799.6886289385475</v>
      </c>
      <c r="J302" s="39">
        <v>56843</v>
      </c>
      <c r="K302" s="198">
        <v>679.89555999999993</v>
      </c>
      <c r="L302" s="39">
        <v>31350</v>
      </c>
      <c r="M302" s="198">
        <v>286.43599999999998</v>
      </c>
      <c r="N302" s="39">
        <v>113451</v>
      </c>
      <c r="O302" s="198">
        <v>1756.0535</v>
      </c>
      <c r="P302" s="39">
        <v>8933</v>
      </c>
      <c r="Q302" s="291">
        <v>111.5455</v>
      </c>
      <c r="R302" s="39">
        <v>172889</v>
      </c>
      <c r="S302" s="198">
        <v>2476.0169300000002</v>
      </c>
      <c r="T302" s="39">
        <v>9820</v>
      </c>
      <c r="U302" s="198">
        <v>104.77</v>
      </c>
      <c r="V302" s="39">
        <v>111887</v>
      </c>
      <c r="W302" s="198">
        <v>1877.9585</v>
      </c>
      <c r="X302" s="39">
        <v>15500</v>
      </c>
      <c r="Y302" s="198">
        <v>223.44</v>
      </c>
      <c r="Z302" s="39">
        <v>20249</v>
      </c>
      <c r="AA302" s="198">
        <v>322.54530999999997</v>
      </c>
      <c r="AB302" s="39">
        <v>10000</v>
      </c>
      <c r="AC302" s="198">
        <v>150.35</v>
      </c>
      <c r="AD302" s="39">
        <v>33619</v>
      </c>
      <c r="AE302" s="198">
        <v>486.80551999999994</v>
      </c>
      <c r="AF302" s="39">
        <v>5230</v>
      </c>
      <c r="AG302" s="198">
        <v>81.974000000000004</v>
      </c>
      <c r="AH302" s="39">
        <v>96915</v>
      </c>
      <c r="AI302" s="198">
        <v>1220.2551899999999</v>
      </c>
      <c r="AJ302" s="39">
        <v>36715</v>
      </c>
      <c r="AK302" s="291">
        <v>474.43961999999999</v>
      </c>
      <c r="AL302" s="39">
        <v>488258</v>
      </c>
      <c r="AM302" s="198">
        <v>8214.4646200000007</v>
      </c>
      <c r="AN302" s="39">
        <v>95195</v>
      </c>
      <c r="AO302" s="198">
        <v>1366.7335089385474</v>
      </c>
    </row>
    <row r="303" spans="1:41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39">
        <f>J303+N303+R303+V303+Z303+AD303+AH303+AL303</f>
        <v>163659</v>
      </c>
      <c r="G303" s="198">
        <f>K303+O303+S303+W303+AA303+AE303+AI303+AM303</f>
        <v>2539.4890400000004</v>
      </c>
      <c r="H303" s="39">
        <f>L303+P303+T303+X303+AB303+AF303+AJ303+AN303</f>
        <v>54595</v>
      </c>
      <c r="I303" s="198">
        <f>M303+Q303+U303+Y303+AC303+AG303+AK303+AO303</f>
        <v>889.24323000000004</v>
      </c>
      <c r="J303" s="39">
        <v>18676</v>
      </c>
      <c r="K303" s="198">
        <v>261.04628000000002</v>
      </c>
      <c r="L303" s="39">
        <v>1960</v>
      </c>
      <c r="M303" s="198">
        <v>39.43</v>
      </c>
      <c r="N303" s="39">
        <v>15659</v>
      </c>
      <c r="O303" s="198">
        <v>285.73899999999998</v>
      </c>
      <c r="P303" s="39">
        <v>3190</v>
      </c>
      <c r="Q303" s="291">
        <v>55.27</v>
      </c>
      <c r="R303" s="39">
        <v>35703</v>
      </c>
      <c r="S303" s="198">
        <v>596.30031999999994</v>
      </c>
      <c r="T303" s="39">
        <v>1660</v>
      </c>
      <c r="U303" s="198">
        <v>42.582999999999998</v>
      </c>
      <c r="V303" s="39">
        <v>15972</v>
      </c>
      <c r="W303" s="198">
        <v>261.40145999999999</v>
      </c>
      <c r="X303" s="39">
        <v>2860</v>
      </c>
      <c r="Y303" s="198">
        <v>54.329080000000005</v>
      </c>
      <c r="Z303" s="39">
        <v>6684</v>
      </c>
      <c r="AA303" s="198">
        <v>110.74142000000001</v>
      </c>
      <c r="AB303" s="39">
        <v>2200</v>
      </c>
      <c r="AC303" s="198">
        <v>36.799999999999997</v>
      </c>
      <c r="AD303" s="39">
        <v>12688</v>
      </c>
      <c r="AE303" s="198">
        <v>166.04146000000003</v>
      </c>
      <c r="AF303" s="39">
        <v>320</v>
      </c>
      <c r="AG303" s="198">
        <v>8.6999999999999993</v>
      </c>
      <c r="AH303" s="39">
        <v>12900</v>
      </c>
      <c r="AI303" s="198">
        <v>213.94029999999998</v>
      </c>
      <c r="AJ303" s="39">
        <v>3580</v>
      </c>
      <c r="AK303" s="291">
        <v>45.469610000000003</v>
      </c>
      <c r="AL303" s="39">
        <v>45377</v>
      </c>
      <c r="AM303" s="198">
        <v>644.27880000000005</v>
      </c>
      <c r="AN303" s="39">
        <v>38825</v>
      </c>
      <c r="AO303" s="198">
        <v>606.66154000000006</v>
      </c>
    </row>
    <row r="304" spans="1:41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39">
        <f>J304+N304+R304+V304+Z304+AD304+AH304+AL304</f>
        <v>16335</v>
      </c>
      <c r="G304" s="198">
        <f>K304+O304+S304+W304+AA304+AE304+AI304+AM304</f>
        <v>996.83809999999994</v>
      </c>
      <c r="H304" s="39">
        <f>L304+P304+T304+X304+AB304+AF304+AJ304+AN304</f>
        <v>6193</v>
      </c>
      <c r="I304" s="198">
        <f>M304+Q304+U304+Y304+AC304+AG304+AK304+AO304</f>
        <v>485.92952000000002</v>
      </c>
      <c r="J304" s="39">
        <v>3904</v>
      </c>
      <c r="K304" s="198">
        <v>57.536000000000001</v>
      </c>
      <c r="L304" s="39">
        <v>250</v>
      </c>
      <c r="M304" s="198">
        <v>9.2739999999999991</v>
      </c>
      <c r="N304" s="39">
        <v>3088</v>
      </c>
      <c r="O304" s="198">
        <v>196.83600000000001</v>
      </c>
      <c r="P304" s="39">
        <v>80</v>
      </c>
      <c r="Q304" s="291">
        <v>44.2</v>
      </c>
      <c r="R304" s="39">
        <v>2764</v>
      </c>
      <c r="S304" s="198">
        <v>65.343999999999994</v>
      </c>
      <c r="T304" s="39">
        <v>1300</v>
      </c>
      <c r="U304" s="198">
        <v>34.200000000000003</v>
      </c>
      <c r="V304" s="39">
        <v>776</v>
      </c>
      <c r="W304" s="198">
        <v>38.113999999999997</v>
      </c>
      <c r="X304" s="39">
        <v>776</v>
      </c>
      <c r="Y304" s="198">
        <v>3.94</v>
      </c>
      <c r="Z304" s="39">
        <v>50</v>
      </c>
      <c r="AA304" s="198">
        <v>1.6</v>
      </c>
      <c r="AB304" s="39">
        <v>60</v>
      </c>
      <c r="AC304" s="198">
        <v>30.5</v>
      </c>
      <c r="AD304" s="39">
        <v>399</v>
      </c>
      <c r="AE304" s="198">
        <v>9.8040000000000003</v>
      </c>
      <c r="AF304" s="39">
        <v>500</v>
      </c>
      <c r="AG304" s="198">
        <v>16.5</v>
      </c>
      <c r="AH304" s="39">
        <v>784</v>
      </c>
      <c r="AI304" s="198">
        <v>10.956</v>
      </c>
      <c r="AJ304" s="39">
        <v>73</v>
      </c>
      <c r="AK304" s="291">
        <v>0.95199999999999996</v>
      </c>
      <c r="AL304" s="39">
        <v>4570</v>
      </c>
      <c r="AM304" s="198">
        <v>616.6481</v>
      </c>
      <c r="AN304" s="39">
        <v>3154</v>
      </c>
      <c r="AO304" s="198">
        <v>346.36351999999999</v>
      </c>
    </row>
    <row r="305" spans="1:41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39">
        <f>J305+N305+R305+V305+Z305+AD305+AH305+AL305</f>
        <v>13917</v>
      </c>
      <c r="G305" s="198">
        <f>K305+O305+S305+W305+AA305+AE305+AI305+AM305</f>
        <v>835.399</v>
      </c>
      <c r="H305" s="39">
        <f>L305+P305+T305+X305+AB305+AF305+AJ305+AN305</f>
        <v>3394</v>
      </c>
      <c r="I305" s="198">
        <f>M305+Q305+U305+Y305+AC305+AG305+AK305+AO305</f>
        <v>181.92516999999998</v>
      </c>
      <c r="J305" s="39">
        <v>549</v>
      </c>
      <c r="K305" s="198">
        <v>43.85</v>
      </c>
      <c r="L305" s="39">
        <v>286</v>
      </c>
      <c r="M305" s="198">
        <v>21.071999999999999</v>
      </c>
      <c r="N305" s="39">
        <v>1993</v>
      </c>
      <c r="O305" s="198">
        <v>139.35601</v>
      </c>
      <c r="P305" s="39">
        <v>160</v>
      </c>
      <c r="Q305" s="291">
        <v>11.878500000000001</v>
      </c>
      <c r="R305" s="39">
        <v>2571</v>
      </c>
      <c r="S305" s="198">
        <v>191.36104</v>
      </c>
      <c r="T305" s="39">
        <v>106</v>
      </c>
      <c r="U305" s="198">
        <v>7.335</v>
      </c>
      <c r="V305" s="39">
        <v>1849</v>
      </c>
      <c r="W305" s="198">
        <v>106.783</v>
      </c>
      <c r="X305" s="39">
        <v>220</v>
      </c>
      <c r="Y305" s="198">
        <v>15.31061</v>
      </c>
      <c r="Z305" s="39">
        <v>161</v>
      </c>
      <c r="AA305" s="198">
        <v>10.40625</v>
      </c>
      <c r="AB305" s="39">
        <v>230</v>
      </c>
      <c r="AC305" s="198">
        <v>16.739999999999998</v>
      </c>
      <c r="AD305" s="39">
        <v>25</v>
      </c>
      <c r="AE305" s="198">
        <v>1.5</v>
      </c>
      <c r="AF305" s="39">
        <v>0</v>
      </c>
      <c r="AG305" s="198">
        <v>0</v>
      </c>
      <c r="AH305" s="39">
        <v>1850</v>
      </c>
      <c r="AI305" s="198">
        <v>88.054760000000016</v>
      </c>
      <c r="AJ305" s="39">
        <v>227</v>
      </c>
      <c r="AK305" s="291">
        <v>11.620649999999999</v>
      </c>
      <c r="AL305" s="39">
        <v>4919</v>
      </c>
      <c r="AM305" s="198">
        <v>254.08794</v>
      </c>
      <c r="AN305" s="39">
        <v>2165</v>
      </c>
      <c r="AO305" s="198">
        <v>97.968410000000006</v>
      </c>
    </row>
    <row r="306" spans="1:41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39">
        <f>J306+N306+R306+V306+Z306+AD306+AH306+AL306</f>
        <v>5378</v>
      </c>
      <c r="G306" s="198">
        <f>K306+O306+S306+W306+AA306+AE306+AI306+AM306</f>
        <v>391.36325999999997</v>
      </c>
      <c r="H306" s="39">
        <f>L306+P306+T306+X306+AB306+AF306+AJ306+AN306</f>
        <v>556</v>
      </c>
      <c r="I306" s="198">
        <f>M306+Q306+U306+Y306+AC306+AG306+AK306+AO306</f>
        <v>81.747</v>
      </c>
      <c r="J306" s="39">
        <v>34</v>
      </c>
      <c r="K306" s="198">
        <v>12.22</v>
      </c>
      <c r="L306" s="39">
        <v>30</v>
      </c>
      <c r="M306" s="198">
        <v>5.85</v>
      </c>
      <c r="N306" s="39">
        <v>1102</v>
      </c>
      <c r="O306" s="198">
        <v>52.696109999999997</v>
      </c>
      <c r="P306" s="39">
        <v>156</v>
      </c>
      <c r="Q306" s="291">
        <v>7.7</v>
      </c>
      <c r="R306" s="39">
        <v>1911</v>
      </c>
      <c r="S306" s="198">
        <v>129.29</v>
      </c>
      <c r="T306" s="39">
        <v>135</v>
      </c>
      <c r="U306" s="198">
        <v>9.3949999999999996</v>
      </c>
      <c r="V306" s="39">
        <v>101</v>
      </c>
      <c r="W306" s="198">
        <v>31.046599999999998</v>
      </c>
      <c r="X306" s="39">
        <v>15</v>
      </c>
      <c r="Y306" s="198">
        <v>3.0470000000000002</v>
      </c>
      <c r="Z306" s="39">
        <v>70</v>
      </c>
      <c r="AA306" s="198">
        <v>11</v>
      </c>
      <c r="AB306" s="39">
        <v>20</v>
      </c>
      <c r="AC306" s="198">
        <v>6</v>
      </c>
      <c r="AD306" s="39">
        <v>753</v>
      </c>
      <c r="AE306" s="198">
        <v>35.46855</v>
      </c>
      <c r="AF306" s="39">
        <v>0</v>
      </c>
      <c r="AG306" s="198">
        <v>0</v>
      </c>
      <c r="AH306" s="39">
        <v>640</v>
      </c>
      <c r="AI306" s="198">
        <v>61.341000000000001</v>
      </c>
      <c r="AJ306" s="39">
        <v>30</v>
      </c>
      <c r="AK306" s="291">
        <v>22.5</v>
      </c>
      <c r="AL306" s="39">
        <v>767</v>
      </c>
      <c r="AM306" s="198">
        <v>58.301000000000002</v>
      </c>
      <c r="AN306" s="39">
        <v>170</v>
      </c>
      <c r="AO306" s="198">
        <v>27.254999999999999</v>
      </c>
    </row>
    <row r="307" spans="1:41" ht="15.75" x14ac:dyDescent="0.25">
      <c r="A307" s="4"/>
      <c r="B307" s="136" t="s">
        <v>464</v>
      </c>
      <c r="C307" s="141"/>
      <c r="D307" s="136"/>
      <c r="E307" s="136"/>
      <c r="F307" s="150">
        <f>SUM(F296:F306)</f>
        <v>5911932</v>
      </c>
      <c r="G307" s="210">
        <f t="shared" ref="G307:AO307" si="1">SUM(G296:G306)</f>
        <v>41531.612939999999</v>
      </c>
      <c r="H307" s="150">
        <f t="shared" si="1"/>
        <v>1371972</v>
      </c>
      <c r="I307" s="210">
        <f t="shared" si="1"/>
        <v>8262.7860017250096</v>
      </c>
      <c r="J307" s="150">
        <f t="shared" si="1"/>
        <v>388074</v>
      </c>
      <c r="K307" s="189">
        <f t="shared" si="1"/>
        <v>2489.9830399999996</v>
      </c>
      <c r="L307" s="150">
        <f t="shared" si="1"/>
        <v>99566</v>
      </c>
      <c r="M307" s="189">
        <f t="shared" si="1"/>
        <v>624.92223999999987</v>
      </c>
      <c r="N307" s="150">
        <f t="shared" si="1"/>
        <v>1021764</v>
      </c>
      <c r="O307" s="210">
        <f t="shared" si="1"/>
        <v>6962.2951999999996</v>
      </c>
      <c r="P307" s="150">
        <f t="shared" si="1"/>
        <v>133835</v>
      </c>
      <c r="Q307" s="210">
        <f t="shared" si="1"/>
        <v>624.17610000000013</v>
      </c>
      <c r="R307" s="150">
        <f t="shared" si="1"/>
        <v>1087008</v>
      </c>
      <c r="S307" s="189">
        <f t="shared" si="1"/>
        <v>6658.2839599999988</v>
      </c>
      <c r="T307" s="150">
        <f t="shared" si="1"/>
        <v>57887</v>
      </c>
      <c r="U307" s="150">
        <f t="shared" si="1"/>
        <v>404.67999999999995</v>
      </c>
      <c r="V307" s="150">
        <f t="shared" si="1"/>
        <v>810773</v>
      </c>
      <c r="W307" s="189">
        <f t="shared" si="1"/>
        <v>4404.371862</v>
      </c>
      <c r="X307" s="150">
        <f t="shared" si="1"/>
        <v>140111</v>
      </c>
      <c r="Y307" s="189">
        <f t="shared" si="1"/>
        <v>695.43096000000014</v>
      </c>
      <c r="Z307" s="150">
        <f t="shared" si="1"/>
        <v>237638</v>
      </c>
      <c r="AA307" s="210">
        <f t="shared" si="1"/>
        <v>1225.20813</v>
      </c>
      <c r="AB307" s="150">
        <f t="shared" si="1"/>
        <v>80940</v>
      </c>
      <c r="AC307" s="210">
        <f t="shared" si="1"/>
        <v>489.50600000000003</v>
      </c>
      <c r="AD307" s="150">
        <f t="shared" si="1"/>
        <v>311228</v>
      </c>
      <c r="AE307" s="210">
        <f t="shared" si="1"/>
        <v>1582.3248700000004</v>
      </c>
      <c r="AF307" s="150">
        <f t="shared" si="1"/>
        <v>38070</v>
      </c>
      <c r="AG307" s="189">
        <f t="shared" si="1"/>
        <v>239.65899999999999</v>
      </c>
      <c r="AH307" s="150">
        <f t="shared" si="1"/>
        <v>476555</v>
      </c>
      <c r="AI307" s="189">
        <f t="shared" si="1"/>
        <v>3906.9765130000001</v>
      </c>
      <c r="AJ307" s="150">
        <f t="shared" si="1"/>
        <v>220999</v>
      </c>
      <c r="AK307" s="189">
        <f t="shared" si="1"/>
        <v>1181.4998800000001</v>
      </c>
      <c r="AL307" s="150">
        <f t="shared" si="1"/>
        <v>1578892</v>
      </c>
      <c r="AM307" s="237">
        <f t="shared" si="1"/>
        <v>14302.169365000002</v>
      </c>
      <c r="AN307" s="150">
        <f t="shared" si="1"/>
        <v>600564</v>
      </c>
      <c r="AO307" s="189">
        <f t="shared" si="1"/>
        <v>4002.9118217250107</v>
      </c>
    </row>
    <row r="308" spans="1:41" x14ac:dyDescent="0.25">
      <c r="A308" s="30"/>
      <c r="B308" s="62"/>
      <c r="C308" s="62"/>
      <c r="D308" s="62"/>
      <c r="E308" s="62"/>
      <c r="F308" s="39"/>
      <c r="G308" s="188"/>
      <c r="H308" s="39"/>
      <c r="I308" s="198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211"/>
      <c r="AF308" s="39"/>
      <c r="AG308" s="39"/>
      <c r="AH308" s="39"/>
      <c r="AI308" s="39"/>
      <c r="AJ308" s="39"/>
      <c r="AK308" s="188"/>
      <c r="AL308" s="39"/>
      <c r="AM308" s="132"/>
      <c r="AN308" s="39"/>
      <c r="AO308" s="39"/>
    </row>
    <row r="309" spans="1:41" ht="15.75" x14ac:dyDescent="0.25">
      <c r="A309" s="32"/>
      <c r="B309" s="163" t="s">
        <v>465</v>
      </c>
      <c r="C309" s="152"/>
      <c r="D309" s="146"/>
      <c r="E309" s="146"/>
      <c r="F309" s="150">
        <f>F307+F293</f>
        <v>15983998.645</v>
      </c>
      <c r="G309" s="164">
        <f t="shared" ref="G309:M309" si="2">G307+G293</f>
        <v>154862.32133109996</v>
      </c>
      <c r="H309" s="150">
        <f t="shared" si="2"/>
        <v>2955054.8449999997</v>
      </c>
      <c r="I309" s="164">
        <f t="shared" si="2"/>
        <v>64296.366516356415</v>
      </c>
      <c r="J309" s="150">
        <f t="shared" si="2"/>
        <v>683596</v>
      </c>
      <c r="K309" s="164">
        <f t="shared" si="2"/>
        <v>15064.395549999996</v>
      </c>
      <c r="L309" s="150">
        <f t="shared" si="2"/>
        <v>349185</v>
      </c>
      <c r="M309" s="164">
        <f t="shared" si="2"/>
        <v>4467.0070800000012</v>
      </c>
      <c r="N309" s="150">
        <f t="shared" ref="N309:AO309" si="3">N293+N307</f>
        <v>1996333</v>
      </c>
      <c r="O309" s="267">
        <f t="shared" si="3"/>
        <v>30950.717770000003</v>
      </c>
      <c r="P309" s="150">
        <f t="shared" si="3"/>
        <v>305276</v>
      </c>
      <c r="Q309" s="267">
        <f t="shared" si="3"/>
        <v>5358.671049999999</v>
      </c>
      <c r="R309" s="150">
        <f t="shared" si="3"/>
        <v>1793460.175</v>
      </c>
      <c r="S309" s="189">
        <f t="shared" si="3"/>
        <v>27361.723544100001</v>
      </c>
      <c r="T309" s="150">
        <f t="shared" si="3"/>
        <v>174847.845</v>
      </c>
      <c r="U309" s="189">
        <f t="shared" si="3"/>
        <v>5047.2700800000011</v>
      </c>
      <c r="V309" s="150">
        <f t="shared" si="3"/>
        <v>1391152.6099999999</v>
      </c>
      <c r="W309" s="189">
        <f t="shared" si="3"/>
        <v>12827.284541999996</v>
      </c>
      <c r="X309" s="150">
        <f t="shared" si="3"/>
        <v>249638</v>
      </c>
      <c r="Y309" s="189">
        <f t="shared" si="3"/>
        <v>3112.9184499999997</v>
      </c>
      <c r="Z309" s="150">
        <f t="shared" si="3"/>
        <v>419299.16000000003</v>
      </c>
      <c r="AA309" s="267">
        <f t="shared" si="3"/>
        <v>5929.3757400000013</v>
      </c>
      <c r="AB309" s="150">
        <f t="shared" si="3"/>
        <v>171525</v>
      </c>
      <c r="AC309" s="267">
        <f t="shared" si="3"/>
        <v>3697.4060500000001</v>
      </c>
      <c r="AD309" s="150">
        <f t="shared" si="3"/>
        <v>448972.7</v>
      </c>
      <c r="AE309" s="210">
        <f t="shared" si="3"/>
        <v>4991.2495400000007</v>
      </c>
      <c r="AF309" s="150">
        <f t="shared" si="3"/>
        <v>78809</v>
      </c>
      <c r="AG309" s="189">
        <f t="shared" si="3"/>
        <v>1452.2597000000001</v>
      </c>
      <c r="AH309" s="150">
        <f t="shared" si="3"/>
        <v>1056336</v>
      </c>
      <c r="AI309" s="189">
        <f t="shared" si="3"/>
        <v>21539.039363</v>
      </c>
      <c r="AJ309" s="150">
        <f t="shared" si="3"/>
        <v>475598</v>
      </c>
      <c r="AK309" s="189">
        <f t="shared" si="3"/>
        <v>11765.597050000002</v>
      </c>
      <c r="AL309" s="150">
        <f t="shared" si="3"/>
        <v>8194849</v>
      </c>
      <c r="AM309" s="237">
        <f t="shared" si="3"/>
        <v>36198.535281999997</v>
      </c>
      <c r="AN309" s="150">
        <f t="shared" si="3"/>
        <v>1150176</v>
      </c>
      <c r="AO309" s="189">
        <f t="shared" si="3"/>
        <v>29395.237056356484</v>
      </c>
    </row>
    <row r="310" spans="1:41" x14ac:dyDescent="0.25">
      <c r="A310" s="3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132"/>
      <c r="AN310" s="39"/>
      <c r="AO310" s="39"/>
    </row>
    <row r="311" spans="1:41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132"/>
      <c r="AN311" s="39"/>
      <c r="AO311" s="39"/>
    </row>
  </sheetData>
  <autoFilter ref="A4:AO293"/>
  <mergeCells count="102">
    <mergeCell ref="A1:E2"/>
    <mergeCell ref="AB3:AC3"/>
    <mergeCell ref="AD3:AE3"/>
    <mergeCell ref="AF3:AG3"/>
    <mergeCell ref="N2:Q2"/>
    <mergeCell ref="R2:U2"/>
    <mergeCell ref="V2:Y2"/>
    <mergeCell ref="Z2:AC2"/>
    <mergeCell ref="N3:O3"/>
    <mergeCell ref="P3:Q3"/>
    <mergeCell ref="R3:S3"/>
    <mergeCell ref="T3:U3"/>
    <mergeCell ref="V3:W3"/>
    <mergeCell ref="X3:Y3"/>
    <mergeCell ref="AD2:AG2"/>
    <mergeCell ref="A3:A4"/>
    <mergeCell ref="B3:B4"/>
    <mergeCell ref="C3:C4"/>
    <mergeCell ref="D3:D4"/>
    <mergeCell ref="E3:E4"/>
    <mergeCell ref="AN3:AO3"/>
    <mergeCell ref="F3:G3"/>
    <mergeCell ref="H3:I3"/>
    <mergeCell ref="F2:I2"/>
    <mergeCell ref="J2:M2"/>
    <mergeCell ref="J3:K3"/>
    <mergeCell ref="L3:M3"/>
    <mergeCell ref="AH3:AI3"/>
    <mergeCell ref="AJ3:AK3"/>
    <mergeCell ref="AL3:AM3"/>
    <mergeCell ref="AH2:AK2"/>
    <mergeCell ref="AL2:AO2"/>
    <mergeCell ref="Z3:AA3"/>
    <mergeCell ref="A22:A26"/>
    <mergeCell ref="A5:A8"/>
    <mergeCell ref="A9:A12"/>
    <mergeCell ref="A13:A19"/>
    <mergeCell ref="A20:A21"/>
    <mergeCell ref="A64:A65"/>
    <mergeCell ref="A27:A29"/>
    <mergeCell ref="A30:A33"/>
    <mergeCell ref="A36:A37"/>
    <mergeCell ref="A39:A44"/>
    <mergeCell ref="A45:A47"/>
    <mergeCell ref="A49:A55"/>
    <mergeCell ref="A57:A58"/>
    <mergeCell ref="A59:A61"/>
    <mergeCell ref="A62:A63"/>
    <mergeCell ref="A66:A69"/>
    <mergeCell ref="A70:A73"/>
    <mergeCell ref="A74:A76"/>
    <mergeCell ref="A77:A79"/>
    <mergeCell ref="A87:A89"/>
    <mergeCell ref="A119:A120"/>
    <mergeCell ref="A121:A124"/>
    <mergeCell ref="A125:A131"/>
    <mergeCell ref="A133:A139"/>
    <mergeCell ref="A91:A93"/>
    <mergeCell ref="A96:A98"/>
    <mergeCell ref="A99:A101"/>
    <mergeCell ref="A102:A106"/>
    <mergeCell ref="A107:A108"/>
    <mergeCell ref="A109:A113"/>
    <mergeCell ref="A115:A116"/>
    <mergeCell ref="A117:A118"/>
    <mergeCell ref="A174:A176"/>
    <mergeCell ref="A177:A180"/>
    <mergeCell ref="A181:A184"/>
    <mergeCell ref="A185:A186"/>
    <mergeCell ref="A216:A221"/>
    <mergeCell ref="A222:A224"/>
    <mergeCell ref="A225:A226"/>
    <mergeCell ref="A227:A229"/>
    <mergeCell ref="A189:A194"/>
    <mergeCell ref="A198:A204"/>
    <mergeCell ref="A205:A206"/>
    <mergeCell ref="A208:A210"/>
    <mergeCell ref="A213:A215"/>
    <mergeCell ref="A273:A280"/>
    <mergeCell ref="A281:A285"/>
    <mergeCell ref="A286:A288"/>
    <mergeCell ref="A289:A292"/>
    <mergeCell ref="A81:A86"/>
    <mergeCell ref="A257:A260"/>
    <mergeCell ref="A264:A266"/>
    <mergeCell ref="A267:A270"/>
    <mergeCell ref="A271:A272"/>
    <mergeCell ref="A241:A243"/>
    <mergeCell ref="A244:A245"/>
    <mergeCell ref="A246:A247"/>
    <mergeCell ref="A248:A251"/>
    <mergeCell ref="A252:A255"/>
    <mergeCell ref="A237:A239"/>
    <mergeCell ref="A230:A233"/>
    <mergeCell ref="A235:A236"/>
    <mergeCell ref="A140:A141"/>
    <mergeCell ref="A142:A146"/>
    <mergeCell ref="A147:A148"/>
    <mergeCell ref="A149:A157"/>
    <mergeCell ref="A158:A160"/>
    <mergeCell ref="A161:A164"/>
    <mergeCell ref="A165:A17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4"/>
  <sheetViews>
    <sheetView zoomScale="85" zoomScaleNormal="85" workbookViewId="0">
      <selection activeCell="B19" sqref="B19:F19"/>
    </sheetView>
  </sheetViews>
  <sheetFormatPr defaultRowHeight="15" x14ac:dyDescent="0.25"/>
  <cols>
    <col min="1" max="1" width="15.85546875" style="38" customWidth="1"/>
    <col min="2" max="2" width="19.42578125" style="38" customWidth="1"/>
    <col min="3" max="3" width="22.140625" style="61" customWidth="1"/>
    <col min="4" max="4" width="20.7109375" style="61" customWidth="1"/>
    <col min="5" max="5" width="20.140625" style="61" customWidth="1"/>
    <col min="6" max="6" width="22.28515625" style="61" customWidth="1"/>
    <col min="7" max="7" width="9.140625" style="38"/>
    <col min="8" max="8" width="16" style="38" customWidth="1"/>
    <col min="9" max="9" width="32" style="38" customWidth="1"/>
    <col min="10" max="10" width="22.85546875" style="38" customWidth="1"/>
    <col min="11" max="11" width="26.28515625" style="38" customWidth="1"/>
    <col min="12" max="12" width="9.140625" style="38"/>
    <col min="13" max="13" width="37.7109375" style="38" customWidth="1"/>
    <col min="14" max="14" width="24" style="38" customWidth="1"/>
    <col min="15" max="16384" width="9.140625" style="38"/>
  </cols>
  <sheetData>
    <row r="1" spans="1:18" ht="15.75" x14ac:dyDescent="0.25">
      <c r="B1" s="126"/>
      <c r="C1" s="126"/>
      <c r="D1" s="126"/>
      <c r="E1" s="126"/>
      <c r="F1" s="126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</row>
    <row r="2" spans="1:18" ht="15.75" x14ac:dyDescent="0.25">
      <c r="B2" s="74"/>
      <c r="C2" s="56"/>
      <c r="D2" s="75"/>
      <c r="E2" s="56"/>
      <c r="F2" s="56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</row>
    <row r="3" spans="1:18" ht="20.25" customHeight="1" x14ac:dyDescent="0.25">
      <c r="B3" s="76"/>
      <c r="C3" s="56"/>
      <c r="D3" s="77"/>
      <c r="E3" s="56"/>
      <c r="F3" s="56"/>
      <c r="G3" s="125"/>
      <c r="H3" s="295"/>
      <c r="I3" s="125"/>
      <c r="J3" s="125"/>
      <c r="K3" s="125"/>
      <c r="L3" s="125"/>
      <c r="M3" s="125"/>
      <c r="N3" s="125"/>
      <c r="O3" s="125"/>
      <c r="P3" s="125"/>
      <c r="Q3" s="125"/>
      <c r="R3" s="125"/>
    </row>
    <row r="4" spans="1:18" ht="15.75" x14ac:dyDescent="0.25">
      <c r="B4" s="78"/>
      <c r="C4" s="79"/>
      <c r="D4" s="80"/>
      <c r="E4" s="81"/>
      <c r="F4" s="79"/>
      <c r="G4" s="82"/>
      <c r="H4" s="83"/>
      <c r="I4" s="82"/>
      <c r="J4" s="83"/>
      <c r="K4" s="82"/>
      <c r="L4" s="83"/>
      <c r="M4" s="82"/>
      <c r="N4" s="83"/>
      <c r="O4" s="82"/>
      <c r="P4" s="83"/>
      <c r="Q4" s="82"/>
      <c r="R4" s="83"/>
    </row>
    <row r="5" spans="1:18" ht="15.75" x14ac:dyDescent="0.25">
      <c r="A5" s="283" t="s">
        <v>621</v>
      </c>
      <c r="B5" s="153"/>
      <c r="C5" s="224" t="s">
        <v>629</v>
      </c>
      <c r="D5" s="154"/>
      <c r="E5" s="154"/>
      <c r="F5" s="154"/>
      <c r="G5" s="74"/>
      <c r="H5" s="74"/>
      <c r="I5" s="74"/>
      <c r="J5" s="74"/>
      <c r="K5" s="74"/>
      <c r="L5" s="74"/>
      <c r="M5" s="192"/>
      <c r="N5" s="96"/>
      <c r="O5" s="74"/>
      <c r="P5" s="74"/>
      <c r="Q5" s="74"/>
      <c r="R5" s="74"/>
    </row>
    <row r="6" spans="1:18" ht="31.5" x14ac:dyDescent="0.25">
      <c r="A6" s="40"/>
      <c r="B6" s="155" t="s">
        <v>592</v>
      </c>
      <c r="C6" s="156" t="s">
        <v>593</v>
      </c>
      <c r="D6" s="157" t="s">
        <v>594</v>
      </c>
      <c r="E6" s="157" t="s">
        <v>595</v>
      </c>
      <c r="F6" s="157" t="s">
        <v>596</v>
      </c>
      <c r="G6" s="74"/>
      <c r="H6" s="74"/>
      <c r="I6" s="74"/>
      <c r="J6" s="74"/>
      <c r="K6" s="74"/>
      <c r="L6" s="74"/>
      <c r="M6" s="193"/>
      <c r="N6" s="96"/>
      <c r="O6" s="74"/>
      <c r="P6" s="74"/>
      <c r="Q6" s="74"/>
      <c r="R6" s="74"/>
    </row>
    <row r="7" spans="1:18" ht="23.25" x14ac:dyDescent="0.35">
      <c r="A7" s="200">
        <v>13782.756089999993</v>
      </c>
      <c r="B7" s="158" t="s">
        <v>523</v>
      </c>
      <c r="C7" s="289">
        <v>12574.412509999998</v>
      </c>
      <c r="D7" s="289">
        <v>3842.0848400000004</v>
      </c>
      <c r="E7" s="289">
        <v>12277.041630000002</v>
      </c>
      <c r="F7" s="236">
        <f>C7-A7</f>
        <v>-1208.3435799999952</v>
      </c>
      <c r="G7" s="74"/>
      <c r="H7" s="74"/>
      <c r="I7" s="208"/>
      <c r="J7" s="74"/>
      <c r="K7" s="74"/>
      <c r="L7" s="74"/>
      <c r="M7" s="194"/>
      <c r="N7" s="195"/>
      <c r="O7" s="74"/>
      <c r="P7" s="74"/>
      <c r="Q7" s="74"/>
      <c r="R7" s="74"/>
    </row>
    <row r="8" spans="1:18" ht="23.25" x14ac:dyDescent="0.35">
      <c r="A8" s="200">
        <v>24605.705289999994</v>
      </c>
      <c r="B8" s="158" t="s">
        <v>597</v>
      </c>
      <c r="C8" s="289">
        <v>23988.422569999999</v>
      </c>
      <c r="D8" s="289">
        <v>4734.4949500000002</v>
      </c>
      <c r="E8" s="289">
        <v>10803.564799999998</v>
      </c>
      <c r="F8" s="236">
        <f t="shared" ref="F8:F15" si="0">C8-A8</f>
        <v>-617.28271999999561</v>
      </c>
      <c r="G8" s="74"/>
      <c r="H8" s="74"/>
      <c r="I8" s="208"/>
      <c r="J8" s="74"/>
      <c r="K8" s="74"/>
      <c r="L8" s="74"/>
      <c r="M8" s="194"/>
      <c r="N8" s="195"/>
      <c r="O8" s="74"/>
      <c r="P8" s="74"/>
      <c r="Q8" s="74"/>
      <c r="R8" s="74"/>
    </row>
    <row r="9" spans="1:18" ht="23.25" x14ac:dyDescent="0.35">
      <c r="A9" s="200">
        <v>20498.556190000003</v>
      </c>
      <c r="B9" s="158" t="s">
        <v>525</v>
      </c>
      <c r="C9" s="289">
        <v>20703.439584100004</v>
      </c>
      <c r="D9" s="289">
        <v>4642.590079999999</v>
      </c>
      <c r="E9" s="289">
        <v>14053.975730000002</v>
      </c>
      <c r="F9" s="236">
        <f t="shared" si="0"/>
        <v>204.88339410000117</v>
      </c>
      <c r="G9" s="74"/>
      <c r="H9" s="74"/>
      <c r="I9" s="208"/>
      <c r="J9" s="206"/>
      <c r="K9" s="206"/>
      <c r="L9" s="74"/>
      <c r="M9" s="194"/>
      <c r="N9" s="195"/>
      <c r="O9" s="74"/>
      <c r="P9" s="74"/>
      <c r="Q9" s="74"/>
      <c r="R9" s="74"/>
    </row>
    <row r="10" spans="1:18" ht="23.25" x14ac:dyDescent="0.35">
      <c r="A10" s="200">
        <v>8644.9794600000005</v>
      </c>
      <c r="B10" s="158" t="s">
        <v>526</v>
      </c>
      <c r="C10" s="289">
        <v>8422.9126800000013</v>
      </c>
      <c r="D10" s="289">
        <v>2417.4874900000004</v>
      </c>
      <c r="E10" s="289">
        <v>6781.415390000001</v>
      </c>
      <c r="F10" s="236">
        <f t="shared" si="0"/>
        <v>-222.0667799999992</v>
      </c>
      <c r="G10" s="74"/>
      <c r="H10" s="74"/>
      <c r="I10" s="208"/>
      <c r="J10" s="206"/>
      <c r="K10" s="206"/>
      <c r="L10" s="74"/>
      <c r="M10" s="194"/>
      <c r="N10" s="195"/>
      <c r="O10" s="74"/>
      <c r="P10" s="74"/>
      <c r="Q10" s="74"/>
      <c r="R10" s="74"/>
    </row>
    <row r="11" spans="1:18" ht="23.25" x14ac:dyDescent="0.35">
      <c r="A11" s="200">
        <v>4947.6955499999995</v>
      </c>
      <c r="B11" s="158" t="s">
        <v>527</v>
      </c>
      <c r="C11" s="289">
        <v>4704.1676100000013</v>
      </c>
      <c r="D11" s="289">
        <v>3207.9000499999997</v>
      </c>
      <c r="E11" s="289">
        <v>9561.9863499999992</v>
      </c>
      <c r="F11" s="236">
        <f t="shared" si="0"/>
        <v>-243.52793999999813</v>
      </c>
      <c r="G11" s="74"/>
      <c r="H11" s="74"/>
      <c r="I11" s="208"/>
      <c r="K11" s="74"/>
      <c r="L11" s="74"/>
      <c r="M11" s="194"/>
      <c r="N11" s="195"/>
      <c r="O11" s="74"/>
      <c r="P11" s="74"/>
      <c r="Q11" s="74"/>
      <c r="R11" s="74"/>
    </row>
    <row r="12" spans="1:18" ht="23.25" x14ac:dyDescent="0.35">
      <c r="A12" s="200">
        <v>4013.6467899999993</v>
      </c>
      <c r="B12" s="158" t="s">
        <v>528</v>
      </c>
      <c r="C12" s="289">
        <v>3408.924669999999</v>
      </c>
      <c r="D12" s="289">
        <v>1212.6007</v>
      </c>
      <c r="E12" s="289">
        <v>3647.0571500000005</v>
      </c>
      <c r="F12" s="236">
        <f t="shared" si="0"/>
        <v>-604.72212000000036</v>
      </c>
      <c r="G12" s="74"/>
      <c r="H12" s="74"/>
      <c r="I12" s="208"/>
      <c r="J12" s="74"/>
      <c r="K12" s="74"/>
      <c r="L12" s="74"/>
      <c r="M12" s="194"/>
      <c r="N12" s="195"/>
      <c r="O12" s="74"/>
      <c r="P12" s="74"/>
      <c r="Q12" s="74"/>
      <c r="R12" s="74"/>
    </row>
    <row r="13" spans="1:18" ht="23.25" x14ac:dyDescent="0.35">
      <c r="A13" s="236">
        <v>18734.986883999994</v>
      </c>
      <c r="B13" s="158" t="s">
        <v>529</v>
      </c>
      <c r="C13" s="289">
        <v>17632.062850000006</v>
      </c>
      <c r="D13" s="289">
        <v>10584.097169999997</v>
      </c>
      <c r="E13" s="289">
        <v>31994.869154999997</v>
      </c>
      <c r="F13" s="293">
        <f t="shared" si="0"/>
        <v>-1102.9240339999888</v>
      </c>
      <c r="G13" s="74"/>
      <c r="H13" s="74"/>
      <c r="I13" s="208"/>
      <c r="J13" s="74"/>
      <c r="K13" s="74"/>
      <c r="L13" s="74"/>
      <c r="M13" s="194"/>
      <c r="N13" s="195"/>
      <c r="O13" s="74"/>
      <c r="P13" s="74"/>
      <c r="Q13" s="74"/>
      <c r="R13" s="74"/>
    </row>
    <row r="14" spans="1:18" ht="23.25" x14ac:dyDescent="0.35">
      <c r="A14" s="281">
        <v>26123.956407000001</v>
      </c>
      <c r="B14" s="158" t="s">
        <v>530</v>
      </c>
      <c r="C14" s="289">
        <v>21896.365916999999</v>
      </c>
      <c r="D14" s="289">
        <v>25392.325234631462</v>
      </c>
      <c r="E14" s="289">
        <v>69821.704543894361</v>
      </c>
      <c r="F14" s="236">
        <f t="shared" si="0"/>
        <v>-4227.5904900000023</v>
      </c>
      <c r="G14" s="74"/>
      <c r="H14" s="74"/>
      <c r="I14" s="208"/>
      <c r="J14" s="74"/>
      <c r="K14" s="74"/>
      <c r="L14" s="74"/>
      <c r="M14" s="194"/>
      <c r="N14" s="195"/>
      <c r="O14" s="74"/>
      <c r="P14" s="74"/>
      <c r="Q14" s="74"/>
      <c r="R14" s="74"/>
    </row>
    <row r="15" spans="1:18" ht="23.25" x14ac:dyDescent="0.35">
      <c r="A15" s="205">
        <f>SUM(A7:A14)</f>
        <v>121352.28266099999</v>
      </c>
      <c r="B15" s="159" t="s">
        <v>598</v>
      </c>
      <c r="C15" s="280">
        <f>SUM(C7:C14)</f>
        <v>113330.70839110001</v>
      </c>
      <c r="D15" s="280">
        <v>56033.580514631452</v>
      </c>
      <c r="E15" s="280">
        <v>158941.61474889435</v>
      </c>
      <c r="F15" s="279">
        <f t="shared" si="0"/>
        <v>-8021.574269899982</v>
      </c>
      <c r="G15" s="74"/>
      <c r="H15" s="74"/>
      <c r="I15" s="209"/>
      <c r="J15" s="74"/>
      <c r="K15" s="74"/>
      <c r="L15" s="74"/>
      <c r="M15" s="196"/>
      <c r="N15" s="195"/>
      <c r="O15" s="74"/>
      <c r="P15" s="74"/>
      <c r="Q15" s="74"/>
      <c r="R15" s="74"/>
    </row>
    <row r="16" spans="1:18" ht="18.75" x14ac:dyDescent="0.3">
      <c r="A16" s="280">
        <v>39693.043236000005</v>
      </c>
      <c r="B16" s="159" t="s">
        <v>600</v>
      </c>
      <c r="C16" s="280">
        <v>41531.612939999999</v>
      </c>
      <c r="D16" s="280">
        <v>8262.7860017250114</v>
      </c>
      <c r="E16" s="280">
        <v>24523.745955175036</v>
      </c>
      <c r="F16" s="205">
        <f>C16-A16</f>
        <v>1838.5697039999941</v>
      </c>
      <c r="G16" s="74"/>
      <c r="H16" s="294"/>
      <c r="I16" s="207"/>
      <c r="J16" s="74"/>
      <c r="K16" s="74"/>
      <c r="L16" s="74"/>
      <c r="M16" s="194"/>
      <c r="N16" s="195"/>
      <c r="O16" s="74"/>
      <c r="P16" s="74"/>
      <c r="Q16" s="74"/>
      <c r="R16" s="74"/>
    </row>
    <row r="17" spans="1:18" ht="18.75" x14ac:dyDescent="0.3">
      <c r="A17" s="280">
        <v>161045.325897</v>
      </c>
      <c r="B17" s="160" t="s">
        <v>599</v>
      </c>
      <c r="C17" s="280">
        <v>154862.32133109996</v>
      </c>
      <c r="D17" s="280">
        <v>64297.882966356454</v>
      </c>
      <c r="E17" s="280">
        <v>183469.95578606939</v>
      </c>
      <c r="F17" s="279">
        <f>C17-A17</f>
        <v>-6183.0045659000461</v>
      </c>
      <c r="G17" s="74"/>
      <c r="H17" s="294"/>
      <c r="I17" s="207"/>
      <c r="J17" s="74"/>
      <c r="K17" s="74"/>
      <c r="L17" s="74"/>
      <c r="M17" s="193"/>
      <c r="N17" s="197"/>
      <c r="O17" s="74"/>
      <c r="P17" s="74"/>
      <c r="Q17" s="74"/>
      <c r="R17" s="74"/>
    </row>
    <row r="18" spans="1:18" ht="15.75" x14ac:dyDescent="0.25">
      <c r="B18" s="153"/>
      <c r="C18" s="153"/>
      <c r="D18" s="153"/>
      <c r="E18" s="153"/>
      <c r="F18" s="153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ht="89.25" customHeight="1" x14ac:dyDescent="0.25">
      <c r="B19" s="318" t="s">
        <v>643</v>
      </c>
      <c r="C19" s="319"/>
      <c r="D19" s="319"/>
      <c r="E19" s="319"/>
      <c r="F19" s="319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ht="15.75" x14ac:dyDescent="0.25">
      <c r="B20" s="127"/>
      <c r="C20" s="203"/>
      <c r="D20" s="204"/>
      <c r="E20" s="204"/>
      <c r="F20" s="86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ht="15.75" x14ac:dyDescent="0.25">
      <c r="B21" s="127"/>
      <c r="C21" s="190"/>
      <c r="D21" s="191"/>
      <c r="E21" s="222"/>
      <c r="F21" s="223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ht="15.75" x14ac:dyDescent="0.25">
      <c r="B22" s="127"/>
      <c r="C22" s="84"/>
      <c r="D22" s="85"/>
      <c r="E22" s="85"/>
      <c r="F22" s="85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ht="15.75" x14ac:dyDescent="0.25">
      <c r="A23" s="74"/>
      <c r="B23" s="127"/>
      <c r="C23" s="84"/>
      <c r="D23" s="85"/>
      <c r="E23" s="85"/>
      <c r="F23" s="85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ht="15.75" x14ac:dyDescent="0.25">
      <c r="A24" s="74"/>
      <c r="B24" s="127"/>
      <c r="C24" s="84"/>
      <c r="D24" s="85"/>
      <c r="E24" s="85"/>
      <c r="F24" s="85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ht="15.75" x14ac:dyDescent="0.25">
      <c r="A25" s="74"/>
      <c r="B25" s="127"/>
      <c r="C25" s="84"/>
      <c r="D25" s="85"/>
      <c r="E25" s="85"/>
      <c r="F25" s="8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ht="18.75" x14ac:dyDescent="0.3">
      <c r="A26" s="218"/>
      <c r="B26" s="217"/>
      <c r="C26" s="217"/>
      <c r="D26" s="217"/>
      <c r="E26" s="217"/>
      <c r="F26" s="216"/>
      <c r="G26" s="74"/>
      <c r="H26" s="74"/>
      <c r="I26" s="206"/>
      <c r="J26" s="215"/>
      <c r="K26" s="74"/>
      <c r="L26" s="74"/>
      <c r="M26" s="74"/>
      <c r="N26" s="74"/>
      <c r="O26" s="74"/>
      <c r="P26" s="74"/>
      <c r="Q26" s="74"/>
      <c r="R26" s="74"/>
    </row>
    <row r="27" spans="1:18" ht="18.75" x14ac:dyDescent="0.3">
      <c r="A27" s="218"/>
      <c r="B27" s="217"/>
      <c r="C27" s="217"/>
      <c r="D27" s="217"/>
      <c r="E27" s="217"/>
      <c r="F27" s="216"/>
      <c r="G27" s="74"/>
      <c r="H27" s="74"/>
      <c r="I27" s="206"/>
      <c r="J27" s="215"/>
      <c r="K27" s="74"/>
      <c r="L27" s="74"/>
      <c r="M27" s="74"/>
      <c r="N27" s="74"/>
      <c r="O27" s="74"/>
      <c r="P27" s="74"/>
      <c r="Q27" s="74"/>
      <c r="R27" s="74"/>
    </row>
    <row r="28" spans="1:18" ht="18.75" x14ac:dyDescent="0.3">
      <c r="A28" s="218"/>
      <c r="B28" s="217"/>
      <c r="C28" s="217"/>
      <c r="D28" s="217"/>
      <c r="E28" s="217"/>
      <c r="F28" s="216"/>
      <c r="G28" s="74"/>
      <c r="H28" s="74"/>
      <c r="I28" s="206"/>
      <c r="J28" s="215"/>
      <c r="K28" s="74"/>
      <c r="L28" s="74"/>
      <c r="M28" s="74"/>
      <c r="N28" s="74"/>
      <c r="O28" s="74"/>
      <c r="P28" s="74"/>
      <c r="Q28" s="74"/>
      <c r="R28" s="74"/>
    </row>
    <row r="29" spans="1:18" ht="18.75" x14ac:dyDescent="0.3">
      <c r="A29" s="218"/>
      <c r="B29" s="217"/>
      <c r="C29" s="217"/>
      <c r="D29" s="217"/>
      <c r="E29" s="217"/>
      <c r="F29" s="216"/>
      <c r="G29" s="74"/>
      <c r="H29" s="74"/>
      <c r="I29" s="206"/>
      <c r="J29" s="215"/>
      <c r="K29" s="74"/>
      <c r="L29" s="74"/>
      <c r="M29" s="74"/>
      <c r="N29" s="74"/>
      <c r="O29" s="74"/>
      <c r="P29" s="74"/>
      <c r="Q29" s="74"/>
      <c r="R29" s="74"/>
    </row>
    <row r="30" spans="1:18" ht="18.75" x14ac:dyDescent="0.3">
      <c r="A30" s="218"/>
      <c r="B30" s="217"/>
      <c r="C30" s="217"/>
      <c r="D30" s="217"/>
      <c r="E30" s="217"/>
      <c r="F30" s="216"/>
      <c r="G30" s="74"/>
      <c r="H30" s="74"/>
      <c r="I30" s="206"/>
      <c r="J30" s="215"/>
      <c r="K30" s="74"/>
      <c r="L30" s="74"/>
      <c r="M30" s="74"/>
      <c r="N30" s="74"/>
      <c r="O30" s="74"/>
      <c r="P30" s="74"/>
      <c r="Q30" s="74"/>
      <c r="R30" s="74"/>
    </row>
    <row r="31" spans="1:18" ht="18.75" x14ac:dyDescent="0.3">
      <c r="A31" s="218"/>
      <c r="B31" s="217"/>
      <c r="C31" s="217"/>
      <c r="D31" s="217"/>
      <c r="E31" s="217"/>
      <c r="F31" s="216"/>
      <c r="G31" s="74"/>
      <c r="H31" s="74"/>
      <c r="I31" s="206"/>
      <c r="J31" s="215"/>
      <c r="K31" s="74"/>
      <c r="L31" s="74"/>
      <c r="M31" s="74"/>
      <c r="N31" s="74"/>
      <c r="O31" s="74"/>
      <c r="P31" s="74"/>
      <c r="Q31" s="74"/>
      <c r="R31" s="74"/>
    </row>
    <row r="32" spans="1:18" ht="18.75" x14ac:dyDescent="0.3">
      <c r="A32" s="218"/>
      <c r="B32" s="217"/>
      <c r="C32" s="217"/>
      <c r="D32" s="217"/>
      <c r="E32" s="217"/>
      <c r="F32" s="216"/>
      <c r="G32" s="74"/>
      <c r="H32" s="74"/>
      <c r="I32" s="206"/>
      <c r="J32" s="215"/>
      <c r="K32" s="74"/>
      <c r="L32" s="74"/>
      <c r="M32" s="74"/>
      <c r="N32" s="74"/>
      <c r="O32" s="74"/>
      <c r="P32" s="74"/>
      <c r="Q32" s="74"/>
      <c r="R32" s="74"/>
    </row>
    <row r="33" spans="1:18" ht="18.75" x14ac:dyDescent="0.3">
      <c r="A33" s="218"/>
      <c r="B33" s="217"/>
      <c r="C33" s="217"/>
      <c r="D33" s="217"/>
      <c r="E33" s="217"/>
      <c r="F33" s="216"/>
      <c r="G33" s="74"/>
      <c r="H33" s="74"/>
      <c r="I33" s="206"/>
      <c r="J33" s="215"/>
      <c r="K33" s="74"/>
      <c r="L33" s="74"/>
      <c r="M33" s="74"/>
      <c r="N33" s="74"/>
      <c r="O33" s="74"/>
      <c r="P33" s="74"/>
      <c r="Q33" s="74"/>
      <c r="R33" s="74"/>
    </row>
    <row r="34" spans="1:18" ht="18.75" x14ac:dyDescent="0.3">
      <c r="A34" s="218"/>
      <c r="B34" s="217"/>
      <c r="C34" s="217"/>
      <c r="D34" s="217"/>
      <c r="E34" s="217"/>
      <c r="F34" s="216"/>
      <c r="G34" s="74"/>
      <c r="H34" s="74"/>
      <c r="I34" s="206"/>
      <c r="J34" s="215"/>
      <c r="K34" s="74"/>
      <c r="L34" s="74"/>
      <c r="M34" s="74"/>
      <c r="N34" s="74"/>
      <c r="O34" s="74"/>
      <c r="P34" s="74"/>
      <c r="Q34" s="74"/>
      <c r="R34" s="74"/>
    </row>
    <row r="35" spans="1:18" ht="18.75" x14ac:dyDescent="0.3">
      <c r="A35" s="218"/>
      <c r="B35" s="217"/>
      <c r="C35" s="217"/>
      <c r="D35" s="217"/>
      <c r="E35" s="217"/>
      <c r="F35" s="216"/>
      <c r="G35" s="74"/>
      <c r="H35" s="74"/>
      <c r="I35" s="206"/>
      <c r="J35" s="215"/>
      <c r="K35" s="74"/>
      <c r="L35" s="74"/>
      <c r="M35" s="74"/>
      <c r="N35" s="74"/>
      <c r="O35" s="74"/>
      <c r="P35" s="74"/>
      <c r="Q35" s="74"/>
      <c r="R35" s="74"/>
    </row>
    <row r="36" spans="1:18" ht="18.75" x14ac:dyDescent="0.3">
      <c r="A36" s="218"/>
      <c r="B36" s="217"/>
      <c r="C36" s="217"/>
      <c r="D36" s="217"/>
      <c r="E36" s="217"/>
      <c r="F36" s="216"/>
      <c r="G36" s="74"/>
      <c r="H36" s="74"/>
      <c r="I36" s="206"/>
      <c r="J36" s="215"/>
      <c r="K36" s="74"/>
      <c r="L36" s="74"/>
      <c r="M36" s="74"/>
      <c r="N36" s="74"/>
      <c r="O36" s="74"/>
      <c r="P36" s="74"/>
      <c r="Q36" s="74"/>
      <c r="R36" s="74"/>
    </row>
    <row r="37" spans="1:18" ht="18.75" x14ac:dyDescent="0.3">
      <c r="A37" s="218"/>
      <c r="B37" s="217"/>
      <c r="C37" s="217"/>
      <c r="D37" s="217"/>
      <c r="E37" s="217"/>
      <c r="F37" s="216"/>
      <c r="G37" s="74"/>
      <c r="H37" s="74"/>
      <c r="I37" s="206"/>
      <c r="J37" s="215"/>
      <c r="K37" s="74"/>
      <c r="L37" s="74"/>
      <c r="M37" s="74"/>
      <c r="N37" s="74"/>
      <c r="O37" s="74"/>
      <c r="P37" s="74"/>
      <c r="Q37" s="74"/>
      <c r="R37" s="74"/>
    </row>
    <row r="38" spans="1:18" ht="18.75" x14ac:dyDescent="0.3">
      <c r="A38" s="218"/>
      <c r="B38" s="217"/>
      <c r="C38" s="217"/>
      <c r="D38" s="217"/>
      <c r="E38" s="217"/>
      <c r="F38" s="216"/>
      <c r="G38" s="74"/>
      <c r="H38" s="74"/>
      <c r="I38" s="206"/>
      <c r="J38" s="215"/>
      <c r="K38" s="74"/>
      <c r="L38" s="74"/>
      <c r="M38" s="74"/>
      <c r="N38" s="74"/>
      <c r="O38" s="74"/>
      <c r="P38" s="74"/>
      <c r="Q38" s="74"/>
      <c r="R38" s="74"/>
    </row>
    <row r="39" spans="1:18" ht="18.75" x14ac:dyDescent="0.3">
      <c r="A39" s="218"/>
      <c r="B39" s="217"/>
      <c r="C39" s="217"/>
      <c r="D39" s="217"/>
      <c r="E39" s="217"/>
      <c r="F39" s="216"/>
      <c r="G39" s="74"/>
      <c r="H39" s="74"/>
      <c r="I39" s="206"/>
      <c r="J39" s="215"/>
      <c r="K39" s="74"/>
      <c r="L39" s="74"/>
      <c r="M39" s="74"/>
      <c r="N39" s="74"/>
      <c r="O39" s="74"/>
      <c r="P39" s="74"/>
      <c r="Q39" s="74"/>
      <c r="R39" s="74"/>
    </row>
    <row r="40" spans="1:18" ht="18.75" x14ac:dyDescent="0.3">
      <c r="A40" s="218"/>
      <c r="B40" s="217"/>
      <c r="C40" s="217"/>
      <c r="D40" s="217"/>
      <c r="E40" s="217"/>
      <c r="F40" s="216"/>
      <c r="G40" s="74"/>
      <c r="H40" s="74"/>
      <c r="I40" s="206"/>
      <c r="J40" s="215"/>
      <c r="K40" s="74"/>
      <c r="L40" s="74"/>
      <c r="M40" s="74"/>
      <c r="N40" s="74"/>
      <c r="O40" s="74"/>
      <c r="P40" s="74"/>
      <c r="Q40" s="74"/>
      <c r="R40" s="74"/>
    </row>
    <row r="41" spans="1:18" ht="18.75" x14ac:dyDescent="0.3">
      <c r="A41" s="218"/>
      <c r="B41" s="217"/>
      <c r="C41" s="217"/>
      <c r="D41" s="217"/>
      <c r="E41" s="217"/>
      <c r="F41" s="216"/>
      <c r="G41" s="74"/>
      <c r="H41" s="74"/>
      <c r="I41" s="206"/>
      <c r="J41" s="215"/>
      <c r="K41" s="74"/>
      <c r="L41" s="74"/>
      <c r="M41" s="74"/>
      <c r="N41" s="74"/>
      <c r="O41" s="74"/>
      <c r="P41" s="74"/>
      <c r="Q41" s="74"/>
      <c r="R41" s="74"/>
    </row>
    <row r="42" spans="1:18" ht="18.75" x14ac:dyDescent="0.3">
      <c r="A42" s="218"/>
      <c r="B42" s="217"/>
      <c r="C42" s="217"/>
      <c r="D42" s="217"/>
      <c r="E42" s="217"/>
      <c r="F42" s="216"/>
      <c r="G42" s="74"/>
      <c r="H42" s="74"/>
      <c r="I42" s="206"/>
      <c r="J42" s="215"/>
      <c r="K42" s="74"/>
      <c r="L42" s="74"/>
      <c r="M42" s="74"/>
      <c r="N42" s="74"/>
      <c r="O42" s="74"/>
      <c r="P42" s="74"/>
      <c r="Q42" s="74"/>
      <c r="R42" s="74"/>
    </row>
    <row r="43" spans="1:18" ht="18.75" x14ac:dyDescent="0.3">
      <c r="A43" s="218"/>
      <c r="B43" s="217"/>
      <c r="C43" s="217"/>
      <c r="D43" s="217"/>
      <c r="E43" s="217"/>
      <c r="F43" s="216"/>
      <c r="G43" s="74"/>
      <c r="H43" s="74"/>
      <c r="I43" s="206"/>
      <c r="J43" s="215"/>
      <c r="K43" s="74"/>
      <c r="L43" s="74"/>
      <c r="M43" s="74"/>
      <c r="N43" s="74"/>
      <c r="O43" s="74"/>
      <c r="P43" s="74"/>
      <c r="Q43" s="74"/>
      <c r="R43" s="74"/>
    </row>
    <row r="44" spans="1:18" ht="18.75" x14ac:dyDescent="0.3">
      <c r="A44" s="218"/>
      <c r="B44" s="217"/>
      <c r="C44" s="217"/>
      <c r="D44" s="217"/>
      <c r="E44" s="217"/>
      <c r="F44" s="216"/>
      <c r="G44" s="74"/>
      <c r="H44" s="74"/>
      <c r="I44" s="206"/>
      <c r="J44" s="215"/>
      <c r="K44" s="74"/>
      <c r="L44" s="74"/>
      <c r="M44" s="74"/>
      <c r="N44" s="74"/>
      <c r="O44" s="74"/>
      <c r="P44" s="74"/>
      <c r="Q44" s="74"/>
      <c r="R44" s="74"/>
    </row>
    <row r="45" spans="1:18" ht="18.75" x14ac:dyDescent="0.3">
      <c r="A45" s="218"/>
      <c r="B45" s="217"/>
      <c r="C45" s="217"/>
      <c r="D45" s="217"/>
      <c r="E45" s="217"/>
      <c r="F45" s="216"/>
      <c r="G45" s="74"/>
      <c r="H45" s="74"/>
      <c r="I45" s="206"/>
      <c r="J45" s="215"/>
      <c r="K45" s="74"/>
      <c r="L45" s="74"/>
      <c r="M45" s="74"/>
      <c r="N45" s="74"/>
      <c r="O45" s="74"/>
      <c r="P45" s="74"/>
      <c r="Q45" s="74"/>
      <c r="R45" s="74"/>
    </row>
    <row r="46" spans="1:18" ht="18.75" x14ac:dyDescent="0.3">
      <c r="A46" s="218"/>
      <c r="B46" s="217"/>
      <c r="C46" s="217"/>
      <c r="D46" s="217"/>
      <c r="E46" s="217"/>
      <c r="F46" s="216"/>
      <c r="G46" s="74"/>
      <c r="H46" s="74"/>
      <c r="I46" s="206"/>
      <c r="J46" s="215"/>
      <c r="K46" s="74"/>
      <c r="L46" s="74"/>
      <c r="M46" s="74"/>
      <c r="N46" s="74"/>
      <c r="O46" s="74"/>
      <c r="P46" s="74"/>
      <c r="Q46" s="74"/>
      <c r="R46" s="74"/>
    </row>
    <row r="47" spans="1:18" ht="18.75" x14ac:dyDescent="0.3">
      <c r="A47" s="218"/>
      <c r="B47" s="217"/>
      <c r="C47" s="217"/>
      <c r="D47" s="217"/>
      <c r="E47" s="217"/>
      <c r="F47" s="216"/>
      <c r="G47" s="74"/>
      <c r="H47" s="74"/>
      <c r="I47" s="206"/>
      <c r="J47" s="215"/>
      <c r="K47" s="74"/>
      <c r="L47" s="74"/>
      <c r="M47" s="74"/>
      <c r="N47" s="74"/>
      <c r="O47" s="74"/>
      <c r="P47" s="74"/>
      <c r="Q47" s="74"/>
      <c r="R47" s="74"/>
    </row>
    <row r="48" spans="1:18" ht="18.75" x14ac:dyDescent="0.3">
      <c r="A48" s="218"/>
      <c r="B48" s="191"/>
      <c r="C48" s="219"/>
      <c r="D48" s="219"/>
      <c r="E48" s="219"/>
      <c r="F48" s="220"/>
      <c r="G48" s="74"/>
      <c r="H48" s="74"/>
      <c r="I48" s="206"/>
      <c r="J48" s="215"/>
      <c r="K48" s="74"/>
      <c r="L48" s="74"/>
      <c r="M48" s="74"/>
      <c r="N48" s="74"/>
      <c r="O48" s="74"/>
      <c r="P48" s="74"/>
      <c r="Q48" s="74"/>
      <c r="R48" s="74"/>
    </row>
    <row r="49" spans="1:18" ht="18.75" x14ac:dyDescent="0.3">
      <c r="A49" s="221"/>
      <c r="B49" s="88"/>
      <c r="C49" s="204"/>
      <c r="D49" s="204"/>
      <c r="E49" s="204"/>
      <c r="F49" s="85"/>
      <c r="G49" s="74"/>
      <c r="H49" s="74"/>
      <c r="I49" s="206"/>
      <c r="J49" s="215"/>
      <c r="K49" s="74"/>
      <c r="L49" s="74"/>
      <c r="M49" s="74"/>
      <c r="N49" s="74"/>
      <c r="O49" s="74"/>
      <c r="P49" s="74"/>
      <c r="Q49" s="74"/>
      <c r="R49" s="74"/>
    </row>
    <row r="50" spans="1:18" ht="15.75" x14ac:dyDescent="0.25">
      <c r="B50" s="127"/>
      <c r="C50" s="85"/>
      <c r="D50" s="85"/>
      <c r="E50" s="85"/>
      <c r="F50" s="85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</row>
    <row r="51" spans="1:18" ht="15.75" x14ac:dyDescent="0.25">
      <c r="B51" s="127"/>
      <c r="C51" s="85"/>
      <c r="D51" s="85"/>
      <c r="E51" s="85"/>
      <c r="F51" s="85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</row>
    <row r="52" spans="1:18" ht="15.75" x14ac:dyDescent="0.25">
      <c r="B52" s="127"/>
      <c r="C52" s="85"/>
      <c r="D52" s="85"/>
      <c r="E52" s="85"/>
      <c r="F52" s="85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</row>
    <row r="53" spans="1:18" ht="15.75" x14ac:dyDescent="0.25">
      <c r="B53" s="127"/>
      <c r="C53" s="85"/>
      <c r="D53" s="85"/>
      <c r="E53" s="85"/>
      <c r="F53" s="85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</row>
    <row r="54" spans="1:18" ht="15.75" x14ac:dyDescent="0.25">
      <c r="B54" s="127"/>
      <c r="C54" s="85"/>
      <c r="D54" s="85"/>
      <c r="E54" s="85"/>
      <c r="F54" s="85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</row>
    <row r="55" spans="1:18" ht="15.75" x14ac:dyDescent="0.25">
      <c r="B55" s="127"/>
      <c r="C55" s="85"/>
      <c r="D55" s="85"/>
      <c r="E55" s="85"/>
      <c r="F55" s="85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</row>
    <row r="56" spans="1:18" ht="15.75" x14ac:dyDescent="0.25">
      <c r="B56" s="127"/>
      <c r="C56" s="85"/>
      <c r="D56" s="85"/>
      <c r="E56" s="85"/>
      <c r="F56" s="85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</row>
    <row r="57" spans="1:18" ht="15.75" x14ac:dyDescent="0.25">
      <c r="B57" s="88"/>
      <c r="C57" s="84"/>
      <c r="D57" s="85"/>
      <c r="E57" s="85"/>
      <c r="F57" s="85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</row>
    <row r="58" spans="1:18" ht="15.75" x14ac:dyDescent="0.25">
      <c r="B58" s="127"/>
      <c r="C58" s="85"/>
      <c r="D58" s="85"/>
      <c r="E58" s="85"/>
      <c r="F58" s="86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</row>
    <row r="59" spans="1:18" ht="15.75" x14ac:dyDescent="0.25">
      <c r="B59" s="127"/>
      <c r="C59" s="85"/>
      <c r="D59" s="85"/>
      <c r="E59" s="85"/>
      <c r="F59" s="85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</row>
    <row r="60" spans="1:18" ht="15.75" x14ac:dyDescent="0.25">
      <c r="B60" s="127"/>
      <c r="C60" s="94"/>
      <c r="D60" s="94"/>
      <c r="E60" s="95"/>
      <c r="F60" s="9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</row>
    <row r="61" spans="1:18" ht="15.75" x14ac:dyDescent="0.25">
      <c r="B61" s="127"/>
      <c r="C61" s="94"/>
      <c r="D61" s="94"/>
      <c r="E61" s="95"/>
      <c r="F61" s="9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</row>
    <row r="62" spans="1:18" ht="15.75" x14ac:dyDescent="0.25">
      <c r="B62" s="127"/>
      <c r="C62" s="91"/>
      <c r="D62" s="91"/>
      <c r="E62" s="95"/>
      <c r="F62" s="91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</row>
    <row r="63" spans="1:18" ht="15.75" x14ac:dyDescent="0.25">
      <c r="B63" s="127"/>
      <c r="C63" s="84"/>
      <c r="D63" s="85"/>
      <c r="E63" s="85"/>
      <c r="F63" s="85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</row>
    <row r="64" spans="1:18" ht="15.75" x14ac:dyDescent="0.25">
      <c r="B64" s="127"/>
      <c r="C64" s="84"/>
      <c r="D64" s="85"/>
      <c r="E64" s="85"/>
      <c r="F64" s="85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</row>
    <row r="65" spans="2:18" s="2" customFormat="1" ht="15.75" x14ac:dyDescent="0.25">
      <c r="B65" s="127"/>
      <c r="C65" s="84"/>
      <c r="D65" s="85"/>
      <c r="E65" s="85"/>
      <c r="F65" s="85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</row>
    <row r="66" spans="2:18" s="2" customFormat="1" ht="15.75" x14ac:dyDescent="0.25">
      <c r="B66" s="127"/>
      <c r="C66" s="84"/>
      <c r="D66" s="85"/>
      <c r="E66" s="85"/>
      <c r="F66" s="85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</row>
    <row r="67" spans="2:18" ht="15.75" x14ac:dyDescent="0.25">
      <c r="B67" s="127"/>
      <c r="C67" s="84"/>
      <c r="D67" s="85"/>
      <c r="E67" s="85"/>
      <c r="F67" s="85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</row>
    <row r="68" spans="2:18" ht="15.75" x14ac:dyDescent="0.25">
      <c r="B68" s="127"/>
      <c r="C68" s="97"/>
      <c r="D68" s="56"/>
      <c r="E68" s="56"/>
      <c r="F68" s="9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</row>
    <row r="69" spans="2:18" ht="15.75" x14ac:dyDescent="0.25">
      <c r="B69" s="127"/>
      <c r="C69" s="97"/>
      <c r="D69" s="56"/>
      <c r="E69" s="56"/>
      <c r="F69" s="9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</row>
    <row r="70" spans="2:18" ht="15.75" x14ac:dyDescent="0.25">
      <c r="B70" s="127"/>
      <c r="C70" s="97"/>
      <c r="D70" s="56"/>
      <c r="E70" s="56"/>
      <c r="F70" s="56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</row>
    <row r="71" spans="2:18" ht="15.75" x14ac:dyDescent="0.25">
      <c r="B71" s="127"/>
      <c r="C71" s="91"/>
      <c r="D71" s="91"/>
      <c r="E71" s="85"/>
      <c r="F71" s="91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</row>
    <row r="72" spans="2:18" ht="15.75" x14ac:dyDescent="0.25">
      <c r="B72" s="127"/>
      <c r="C72" s="91"/>
      <c r="D72" s="91"/>
      <c r="E72" s="85"/>
      <c r="F72" s="91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</row>
    <row r="73" spans="2:18" ht="15.75" x14ac:dyDescent="0.25">
      <c r="B73" s="127"/>
      <c r="C73" s="91"/>
      <c r="D73" s="91"/>
      <c r="E73" s="85"/>
      <c r="F73" s="91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</row>
    <row r="74" spans="2:18" ht="15.75" x14ac:dyDescent="0.25">
      <c r="B74" s="127"/>
      <c r="C74" s="91"/>
      <c r="D74" s="91"/>
      <c r="E74" s="85"/>
      <c r="F74" s="91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</row>
    <row r="75" spans="2:18" ht="15.75" x14ac:dyDescent="0.25">
      <c r="B75" s="127"/>
      <c r="C75" s="91"/>
      <c r="D75" s="91"/>
      <c r="E75" s="91"/>
      <c r="F75" s="91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</row>
    <row r="76" spans="2:18" ht="15.75" x14ac:dyDescent="0.25">
      <c r="B76" s="127"/>
      <c r="C76" s="91"/>
      <c r="D76" s="91"/>
      <c r="E76" s="91"/>
      <c r="F76" s="91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</row>
    <row r="77" spans="2:18" ht="15.75" x14ac:dyDescent="0.25">
      <c r="B77" s="127"/>
      <c r="C77" s="91"/>
      <c r="D77" s="91"/>
      <c r="E77" s="91"/>
      <c r="F77" s="91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</row>
    <row r="78" spans="2:18" ht="15.75" x14ac:dyDescent="0.25">
      <c r="B78" s="127"/>
      <c r="C78" s="84"/>
      <c r="D78" s="85"/>
      <c r="E78" s="85"/>
      <c r="F78" s="9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</row>
    <row r="79" spans="2:18" ht="15.75" x14ac:dyDescent="0.25">
      <c r="B79" s="127"/>
      <c r="C79" s="84"/>
      <c r="D79" s="85"/>
      <c r="E79" s="85"/>
      <c r="F79" s="9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</row>
    <row r="80" spans="2:18" ht="15.75" x14ac:dyDescent="0.25">
      <c r="B80" s="127"/>
      <c r="C80" s="84"/>
      <c r="D80" s="85"/>
      <c r="E80" s="85"/>
      <c r="F80" s="85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</row>
    <row r="81" spans="2:18" ht="15.75" x14ac:dyDescent="0.25">
      <c r="B81" s="88"/>
      <c r="C81" s="85"/>
      <c r="D81" s="85"/>
      <c r="E81" s="85"/>
      <c r="F81" s="9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</row>
    <row r="82" spans="2:18" ht="15.75" x14ac:dyDescent="0.25">
      <c r="B82" s="127"/>
      <c r="C82" s="84"/>
      <c r="D82" s="85"/>
      <c r="E82" s="85"/>
      <c r="F82" s="85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</row>
    <row r="83" spans="2:18" ht="15.75" x14ac:dyDescent="0.25">
      <c r="B83" s="127"/>
      <c r="C83" s="84"/>
      <c r="D83" s="85"/>
      <c r="E83" s="85"/>
      <c r="F83" s="9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</row>
    <row r="84" spans="2:18" ht="15.75" x14ac:dyDescent="0.25">
      <c r="B84" s="127"/>
      <c r="C84" s="84"/>
      <c r="D84" s="85"/>
      <c r="E84" s="85"/>
      <c r="F84" s="9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</row>
    <row r="85" spans="2:18" ht="15.75" x14ac:dyDescent="0.25">
      <c r="B85" s="127"/>
      <c r="C85" s="92"/>
      <c r="D85" s="98"/>
      <c r="E85" s="85"/>
      <c r="F85" s="85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</row>
    <row r="86" spans="2:18" ht="15.75" x14ac:dyDescent="0.25">
      <c r="B86" s="127"/>
      <c r="C86" s="92"/>
      <c r="D86" s="98"/>
      <c r="E86" s="85"/>
      <c r="F86" s="85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</row>
    <row r="87" spans="2:18" ht="15.75" x14ac:dyDescent="0.25">
      <c r="B87" s="127"/>
      <c r="C87" s="92"/>
      <c r="D87" s="98"/>
      <c r="E87" s="85"/>
      <c r="F87" s="85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</row>
    <row r="88" spans="2:18" ht="15.75" x14ac:dyDescent="0.25">
      <c r="B88" s="127"/>
      <c r="C88" s="91"/>
      <c r="D88" s="91"/>
      <c r="E88" s="85"/>
      <c r="F88" s="91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</row>
    <row r="89" spans="2:18" ht="15.75" x14ac:dyDescent="0.25">
      <c r="B89" s="127"/>
      <c r="C89" s="91"/>
      <c r="D89" s="91"/>
      <c r="E89" s="85"/>
      <c r="F89" s="91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</row>
    <row r="90" spans="2:18" ht="15.75" x14ac:dyDescent="0.25">
      <c r="B90" s="127"/>
      <c r="C90" s="91"/>
      <c r="D90" s="91"/>
      <c r="E90" s="85"/>
      <c r="F90" s="91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</row>
    <row r="91" spans="2:18" ht="15.75" x14ac:dyDescent="0.25">
      <c r="B91" s="88"/>
      <c r="C91" s="90"/>
      <c r="D91" s="91"/>
      <c r="E91" s="91"/>
      <c r="F91" s="9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</row>
    <row r="92" spans="2:18" ht="15.75" x14ac:dyDescent="0.25">
      <c r="B92" s="127"/>
      <c r="C92" s="87"/>
      <c r="D92" s="85"/>
      <c r="E92" s="85"/>
      <c r="F92" s="85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</row>
    <row r="93" spans="2:18" ht="15.75" x14ac:dyDescent="0.25">
      <c r="B93" s="127"/>
      <c r="C93" s="87"/>
      <c r="D93" s="85"/>
      <c r="E93" s="85"/>
      <c r="F93" s="85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</row>
    <row r="94" spans="2:18" ht="15.75" x14ac:dyDescent="0.25">
      <c r="B94" s="127"/>
      <c r="C94" s="87"/>
      <c r="D94" s="85"/>
      <c r="E94" s="85"/>
      <c r="F94" s="85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</row>
    <row r="95" spans="2:18" ht="15.75" x14ac:dyDescent="0.25">
      <c r="B95" s="88"/>
      <c r="C95" s="84"/>
      <c r="D95" s="85"/>
      <c r="E95" s="85"/>
      <c r="F95" s="85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</row>
    <row r="96" spans="2:18" ht="15.75" x14ac:dyDescent="0.25">
      <c r="B96" s="88"/>
      <c r="C96" s="91"/>
      <c r="D96" s="91"/>
      <c r="E96" s="91"/>
      <c r="F96" s="91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</row>
    <row r="97" spans="2:18" ht="15.75" x14ac:dyDescent="0.25">
      <c r="B97" s="127"/>
      <c r="C97" s="84"/>
      <c r="D97" s="84"/>
      <c r="E97" s="84"/>
      <c r="F97" s="8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</row>
    <row r="98" spans="2:18" ht="15.75" x14ac:dyDescent="0.25">
      <c r="B98" s="127"/>
      <c r="C98" s="84"/>
      <c r="D98" s="85"/>
      <c r="E98" s="84"/>
      <c r="F98" s="85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</row>
    <row r="99" spans="2:18" ht="15.75" x14ac:dyDescent="0.25">
      <c r="B99" s="127"/>
      <c r="C99" s="84"/>
      <c r="D99" s="84"/>
      <c r="E99" s="84"/>
      <c r="F99" s="8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</row>
    <row r="100" spans="2:18" ht="15.75" x14ac:dyDescent="0.25">
      <c r="B100" s="127"/>
      <c r="C100" s="84"/>
      <c r="D100" s="85"/>
      <c r="E100" s="85"/>
      <c r="F100" s="9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</row>
    <row r="101" spans="2:18" ht="15.75" x14ac:dyDescent="0.25">
      <c r="B101" s="127"/>
      <c r="C101" s="84"/>
      <c r="D101" s="85"/>
      <c r="E101" s="85"/>
      <c r="F101" s="9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</row>
    <row r="102" spans="2:18" ht="15.75" x14ac:dyDescent="0.25">
      <c r="B102" s="127"/>
      <c r="C102" s="84"/>
      <c r="D102" s="85"/>
      <c r="E102" s="85"/>
      <c r="F102" s="85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</row>
    <row r="103" spans="2:18" s="2" customFormat="1" ht="15.75" x14ac:dyDescent="0.25">
      <c r="B103" s="127"/>
      <c r="C103" s="84"/>
      <c r="D103" s="85"/>
      <c r="E103" s="85"/>
      <c r="F103" s="94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</row>
    <row r="104" spans="2:18" s="2" customFormat="1" ht="15.75" x14ac:dyDescent="0.25">
      <c r="B104" s="127"/>
      <c r="C104" s="84"/>
      <c r="D104" s="85"/>
      <c r="E104" s="85"/>
      <c r="F104" s="94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</row>
    <row r="105" spans="2:18" s="2" customFormat="1" ht="15.75" x14ac:dyDescent="0.25">
      <c r="B105" s="127"/>
      <c r="C105" s="84"/>
      <c r="D105" s="85"/>
      <c r="E105" s="85"/>
      <c r="F105" s="94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</row>
    <row r="106" spans="2:18" s="2" customFormat="1" ht="15.75" x14ac:dyDescent="0.25">
      <c r="B106" s="127"/>
      <c r="C106" s="84"/>
      <c r="D106" s="85"/>
      <c r="E106" s="85"/>
      <c r="F106" s="85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</row>
    <row r="107" spans="2:18" s="2" customFormat="1" ht="15.75" x14ac:dyDescent="0.25">
      <c r="B107" s="127"/>
      <c r="C107" s="84"/>
      <c r="D107" s="85"/>
      <c r="E107" s="85"/>
      <c r="F107" s="85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</row>
    <row r="108" spans="2:18" ht="15.75" x14ac:dyDescent="0.25">
      <c r="B108" s="127"/>
      <c r="C108" s="91"/>
      <c r="D108" s="85"/>
      <c r="E108" s="85"/>
      <c r="F108" s="86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</row>
    <row r="109" spans="2:18" ht="15.75" x14ac:dyDescent="0.25">
      <c r="B109" s="127"/>
      <c r="C109" s="91"/>
      <c r="D109" s="85"/>
      <c r="E109" s="85"/>
      <c r="F109" s="9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</row>
    <row r="110" spans="2:18" ht="15.75" x14ac:dyDescent="0.25">
      <c r="B110" s="127"/>
      <c r="C110" s="84"/>
      <c r="D110" s="85"/>
      <c r="E110" s="85"/>
      <c r="F110" s="85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</row>
    <row r="111" spans="2:18" ht="15.75" x14ac:dyDescent="0.25">
      <c r="B111" s="127"/>
      <c r="C111" s="84"/>
      <c r="D111" s="85"/>
      <c r="E111" s="85"/>
      <c r="F111" s="85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</row>
    <row r="112" spans="2:18" ht="15.75" x14ac:dyDescent="0.25">
      <c r="B112" s="127"/>
      <c r="C112" s="84"/>
      <c r="D112" s="85"/>
      <c r="E112" s="85"/>
      <c r="F112" s="85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</row>
    <row r="113" spans="2:18" ht="15.75" x14ac:dyDescent="0.25">
      <c r="B113" s="127"/>
      <c r="C113" s="84"/>
      <c r="D113" s="85"/>
      <c r="E113" s="85"/>
      <c r="F113" s="85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</row>
    <row r="114" spans="2:18" ht="15.75" x14ac:dyDescent="0.25">
      <c r="B114" s="127"/>
      <c r="C114" s="84"/>
      <c r="D114" s="85"/>
      <c r="E114" s="85"/>
      <c r="F114" s="85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</row>
    <row r="115" spans="2:18" ht="15.75" x14ac:dyDescent="0.25">
      <c r="B115" s="88"/>
      <c r="C115" s="91"/>
      <c r="D115" s="91"/>
      <c r="E115" s="91"/>
      <c r="F115" s="91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</row>
    <row r="116" spans="2:18" ht="15.75" x14ac:dyDescent="0.25">
      <c r="B116" s="127"/>
      <c r="C116" s="84"/>
      <c r="D116" s="85"/>
      <c r="E116" s="91"/>
      <c r="F116" s="85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</row>
    <row r="117" spans="2:18" ht="15.75" x14ac:dyDescent="0.25">
      <c r="B117" s="127"/>
      <c r="C117" s="84"/>
      <c r="D117" s="85"/>
      <c r="E117" s="91"/>
      <c r="F117" s="85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</row>
    <row r="118" spans="2:18" ht="15.75" x14ac:dyDescent="0.25">
      <c r="B118" s="127"/>
      <c r="C118" s="84"/>
      <c r="D118" s="85"/>
      <c r="E118" s="91"/>
      <c r="F118" s="85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</row>
    <row r="119" spans="2:18" ht="15.75" x14ac:dyDescent="0.25">
      <c r="B119" s="127"/>
      <c r="C119" s="84"/>
      <c r="D119" s="85"/>
      <c r="E119" s="91"/>
      <c r="F119" s="85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</row>
    <row r="120" spans="2:18" ht="15.75" x14ac:dyDescent="0.25">
      <c r="B120" s="127"/>
      <c r="C120" s="84"/>
      <c r="D120" s="85"/>
      <c r="E120" s="91"/>
      <c r="F120" s="85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</row>
    <row r="121" spans="2:18" ht="15.75" x14ac:dyDescent="0.25">
      <c r="B121" s="127"/>
      <c r="C121" s="84"/>
      <c r="D121" s="85"/>
      <c r="E121" s="91"/>
      <c r="F121" s="85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</row>
    <row r="122" spans="2:18" ht="15.75" x14ac:dyDescent="0.25">
      <c r="B122" s="127"/>
      <c r="C122" s="84"/>
      <c r="D122" s="85"/>
      <c r="E122" s="85"/>
      <c r="F122" s="85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</row>
    <row r="123" spans="2:18" ht="15.75" x14ac:dyDescent="0.25">
      <c r="B123" s="127"/>
      <c r="C123" s="84"/>
      <c r="D123" s="85"/>
      <c r="E123" s="85"/>
      <c r="F123" s="85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</row>
    <row r="124" spans="2:18" ht="15.75" x14ac:dyDescent="0.25">
      <c r="B124" s="127"/>
      <c r="C124" s="84"/>
      <c r="D124" s="85"/>
      <c r="E124" s="85"/>
      <c r="F124" s="9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</row>
    <row r="125" spans="2:18" ht="15.75" x14ac:dyDescent="0.25">
      <c r="B125" s="127"/>
      <c r="C125" s="84"/>
      <c r="D125" s="85"/>
      <c r="E125" s="85"/>
      <c r="F125" s="9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</row>
    <row r="126" spans="2:18" ht="15.75" x14ac:dyDescent="0.25">
      <c r="B126" s="127"/>
      <c r="C126" s="84"/>
      <c r="D126" s="85"/>
      <c r="E126" s="85"/>
      <c r="F126" s="85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</row>
    <row r="127" spans="2:18" ht="15.75" x14ac:dyDescent="0.25">
      <c r="B127" s="127"/>
      <c r="C127" s="84"/>
      <c r="D127" s="85"/>
      <c r="E127" s="85"/>
      <c r="F127" s="85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</row>
    <row r="128" spans="2:18" ht="15.75" x14ac:dyDescent="0.25">
      <c r="B128" s="127"/>
      <c r="C128" s="84"/>
      <c r="D128" s="85"/>
      <c r="E128" s="85"/>
      <c r="F128" s="85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</row>
    <row r="129" spans="2:18" ht="15.75" x14ac:dyDescent="0.25">
      <c r="B129" s="127"/>
      <c r="C129" s="84"/>
      <c r="D129" s="85"/>
      <c r="E129" s="85"/>
      <c r="F129" s="85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</row>
    <row r="130" spans="2:18" ht="15.75" x14ac:dyDescent="0.25">
      <c r="B130" s="127"/>
      <c r="C130" s="84"/>
      <c r="D130" s="85"/>
      <c r="E130" s="85"/>
      <c r="F130" s="85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</row>
    <row r="131" spans="2:18" ht="15.75" x14ac:dyDescent="0.25">
      <c r="B131" s="127"/>
      <c r="C131" s="84"/>
      <c r="D131" s="85"/>
      <c r="E131" s="85"/>
      <c r="F131" s="85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</row>
    <row r="132" spans="2:18" ht="15.75" x14ac:dyDescent="0.25">
      <c r="B132" s="127"/>
      <c r="C132" s="84"/>
      <c r="D132" s="85"/>
      <c r="E132" s="85"/>
      <c r="F132" s="85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</row>
    <row r="133" spans="2:18" ht="15.75" x14ac:dyDescent="0.25">
      <c r="B133" s="88"/>
      <c r="C133" s="84"/>
      <c r="D133" s="85"/>
      <c r="E133" s="85"/>
      <c r="F133" s="85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</row>
    <row r="134" spans="2:18" ht="15.75" x14ac:dyDescent="0.25">
      <c r="B134" s="127"/>
      <c r="C134" s="84"/>
      <c r="D134" s="85"/>
      <c r="E134" s="85"/>
      <c r="F134" s="85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</row>
    <row r="135" spans="2:18" ht="15.75" x14ac:dyDescent="0.25">
      <c r="B135" s="127"/>
      <c r="C135" s="84"/>
      <c r="D135" s="85"/>
      <c r="E135" s="85"/>
      <c r="F135" s="85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</row>
    <row r="136" spans="2:18" ht="15.75" x14ac:dyDescent="0.25">
      <c r="B136" s="127"/>
      <c r="C136" s="84"/>
      <c r="D136" s="85"/>
      <c r="E136" s="85"/>
      <c r="F136" s="85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</row>
    <row r="137" spans="2:18" ht="15.75" x14ac:dyDescent="0.25">
      <c r="B137" s="127"/>
      <c r="C137" s="84"/>
      <c r="D137" s="85"/>
      <c r="E137" s="85"/>
      <c r="F137" s="85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</row>
    <row r="138" spans="2:18" ht="15.75" x14ac:dyDescent="0.25">
      <c r="B138" s="127"/>
      <c r="C138" s="84"/>
      <c r="D138" s="85"/>
      <c r="E138" s="85"/>
      <c r="F138" s="85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</row>
    <row r="139" spans="2:18" ht="15.75" x14ac:dyDescent="0.25">
      <c r="B139" s="127"/>
      <c r="C139" s="84"/>
      <c r="D139" s="85"/>
      <c r="E139" s="85"/>
      <c r="F139" s="85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</row>
    <row r="140" spans="2:18" ht="15.75" x14ac:dyDescent="0.25">
      <c r="B140" s="127"/>
      <c r="C140" s="84"/>
      <c r="D140" s="85"/>
      <c r="E140" s="85"/>
      <c r="F140" s="85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</row>
    <row r="141" spans="2:18" ht="15.75" x14ac:dyDescent="0.25">
      <c r="B141" s="127"/>
      <c r="C141" s="87"/>
      <c r="D141" s="85"/>
      <c r="E141" s="85"/>
      <c r="F141" s="85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</row>
    <row r="142" spans="2:18" ht="15.75" x14ac:dyDescent="0.25">
      <c r="B142" s="127"/>
      <c r="C142" s="87"/>
      <c r="D142" s="85"/>
      <c r="E142" s="85"/>
      <c r="F142" s="85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</row>
    <row r="143" spans="2:18" ht="15.75" x14ac:dyDescent="0.25">
      <c r="B143" s="128"/>
      <c r="C143" s="87"/>
      <c r="D143" s="56"/>
      <c r="E143" s="56"/>
      <c r="F143" s="56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</row>
    <row r="144" spans="2:18" ht="15.75" x14ac:dyDescent="0.25">
      <c r="B144" s="128"/>
      <c r="C144" s="87"/>
      <c r="D144" s="56"/>
      <c r="E144" s="56"/>
      <c r="F144" s="56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</row>
    <row r="145" spans="2:18" ht="15.75" x14ac:dyDescent="0.25">
      <c r="B145" s="128"/>
      <c r="C145" s="87"/>
      <c r="D145" s="56"/>
      <c r="E145" s="56"/>
      <c r="F145" s="56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</row>
    <row r="146" spans="2:18" ht="15.75" x14ac:dyDescent="0.25">
      <c r="B146" s="128"/>
      <c r="C146" s="87"/>
      <c r="D146" s="56"/>
      <c r="E146" s="56"/>
      <c r="F146" s="9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</row>
    <row r="147" spans="2:18" ht="15.75" x14ac:dyDescent="0.25">
      <c r="B147" s="128"/>
      <c r="C147" s="87"/>
      <c r="D147" s="56"/>
      <c r="E147" s="56"/>
      <c r="F147" s="9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</row>
    <row r="148" spans="2:18" ht="15.75" x14ac:dyDescent="0.25">
      <c r="B148" s="128"/>
      <c r="C148" s="99"/>
      <c r="D148" s="56"/>
      <c r="E148" s="56"/>
      <c r="F148" s="9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</row>
    <row r="149" spans="2:18" ht="15.75" x14ac:dyDescent="0.25">
      <c r="B149" s="128"/>
      <c r="C149" s="99"/>
      <c r="D149" s="56"/>
      <c r="E149" s="56"/>
      <c r="F149" s="97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</row>
    <row r="150" spans="2:18" ht="15.75" x14ac:dyDescent="0.25">
      <c r="B150" s="128"/>
      <c r="C150" s="97"/>
      <c r="D150" s="56"/>
      <c r="E150" s="56"/>
      <c r="F150" s="56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</row>
    <row r="151" spans="2:18" ht="15.75" x14ac:dyDescent="0.25">
      <c r="B151" s="128"/>
      <c r="C151" s="97"/>
      <c r="D151" s="56"/>
      <c r="E151" s="56"/>
      <c r="F151" s="56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</row>
    <row r="152" spans="2:18" ht="15.75" x14ac:dyDescent="0.25">
      <c r="B152" s="128"/>
      <c r="C152" s="97"/>
      <c r="D152" s="56"/>
      <c r="E152" s="56"/>
      <c r="F152" s="56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</row>
    <row r="153" spans="2:18" ht="15.75" x14ac:dyDescent="0.25">
      <c r="B153" s="128"/>
      <c r="C153" s="97"/>
      <c r="D153" s="56"/>
      <c r="E153" s="56"/>
      <c r="F153" s="56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</row>
    <row r="154" spans="2:18" ht="15.75" x14ac:dyDescent="0.25">
      <c r="B154" s="128"/>
      <c r="C154" s="97"/>
      <c r="D154" s="56"/>
      <c r="E154" s="56"/>
      <c r="F154" s="56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</row>
    <row r="155" spans="2:18" ht="15.75" x14ac:dyDescent="0.25">
      <c r="B155" s="128"/>
      <c r="C155" s="97"/>
      <c r="D155" s="56"/>
      <c r="E155" s="56"/>
      <c r="F155" s="56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</row>
    <row r="156" spans="2:18" ht="15.75" x14ac:dyDescent="0.25">
      <c r="B156" s="128"/>
      <c r="C156" s="97"/>
      <c r="D156" s="56"/>
      <c r="E156" s="56"/>
      <c r="F156" s="9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</row>
    <row r="157" spans="2:18" ht="15.75" x14ac:dyDescent="0.25">
      <c r="B157" s="128"/>
      <c r="C157" s="97"/>
      <c r="D157" s="56"/>
      <c r="E157" s="56"/>
      <c r="F157" s="9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</row>
    <row r="158" spans="2:18" ht="15.75" x14ac:dyDescent="0.25">
      <c r="B158" s="128"/>
      <c r="C158" s="97"/>
      <c r="D158" s="56"/>
      <c r="E158" s="56"/>
      <c r="F158" s="9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</row>
    <row r="159" spans="2:18" ht="15.75" x14ac:dyDescent="0.25">
      <c r="B159" s="128"/>
      <c r="C159" s="97"/>
      <c r="D159" s="97"/>
      <c r="E159" s="56"/>
      <c r="F159" s="9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</row>
    <row r="160" spans="2:18" ht="15.75" x14ac:dyDescent="0.25">
      <c r="B160" s="128"/>
      <c r="C160" s="97"/>
      <c r="D160" s="97"/>
      <c r="E160" s="56"/>
      <c r="F160" s="56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</row>
    <row r="161" spans="2:18" ht="15.75" x14ac:dyDescent="0.25">
      <c r="B161" s="128"/>
      <c r="C161" s="97"/>
      <c r="D161" s="97"/>
      <c r="E161" s="97"/>
      <c r="F161" s="56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</row>
    <row r="162" spans="2:18" ht="15.75" x14ac:dyDescent="0.25">
      <c r="B162" s="128"/>
      <c r="C162" s="97"/>
      <c r="D162" s="97"/>
      <c r="E162" s="56"/>
      <c r="F162" s="9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</row>
    <row r="163" spans="2:18" ht="15.75" x14ac:dyDescent="0.25">
      <c r="B163" s="128"/>
      <c r="C163" s="97"/>
      <c r="D163" s="97"/>
      <c r="E163" s="56"/>
      <c r="F163" s="56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</row>
    <row r="164" spans="2:18" ht="15.75" x14ac:dyDescent="0.25">
      <c r="B164" s="128"/>
      <c r="C164" s="97"/>
      <c r="D164" s="97"/>
      <c r="E164" s="56"/>
      <c r="F164" s="56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</row>
    <row r="165" spans="2:18" ht="15.75" x14ac:dyDescent="0.25">
      <c r="B165" s="128"/>
      <c r="C165" s="97"/>
      <c r="D165" s="97"/>
      <c r="E165" s="56"/>
      <c r="F165" s="56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</row>
    <row r="166" spans="2:18" ht="15.75" x14ac:dyDescent="0.25">
      <c r="B166" s="128"/>
      <c r="C166" s="97"/>
      <c r="D166" s="56"/>
      <c r="E166" s="56"/>
      <c r="F166" s="56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</row>
    <row r="167" spans="2:18" ht="15.75" x14ac:dyDescent="0.25">
      <c r="B167" s="128"/>
      <c r="C167" s="97"/>
      <c r="D167" s="56"/>
      <c r="E167" s="56"/>
      <c r="F167" s="56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</row>
    <row r="168" spans="2:18" ht="15.75" x14ac:dyDescent="0.25">
      <c r="B168" s="128"/>
      <c r="C168" s="97"/>
      <c r="D168" s="56"/>
      <c r="E168" s="56"/>
      <c r="F168" s="56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</row>
    <row r="169" spans="2:18" ht="15.75" x14ac:dyDescent="0.25">
      <c r="B169" s="128"/>
      <c r="C169" s="97"/>
      <c r="D169" s="56"/>
      <c r="E169" s="56"/>
      <c r="F169" s="56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</row>
    <row r="170" spans="2:18" ht="15.75" x14ac:dyDescent="0.25">
      <c r="B170" s="128"/>
      <c r="C170" s="97"/>
      <c r="D170" s="56"/>
      <c r="E170" s="56"/>
      <c r="F170" s="56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</row>
    <row r="171" spans="2:18" ht="15.75" x14ac:dyDescent="0.25">
      <c r="B171" s="128"/>
      <c r="C171" s="97"/>
      <c r="D171" s="56"/>
      <c r="E171" s="56"/>
      <c r="F171" s="56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</row>
    <row r="172" spans="2:18" ht="15.75" x14ac:dyDescent="0.25">
      <c r="B172" s="128"/>
      <c r="C172" s="97"/>
      <c r="D172" s="56"/>
      <c r="E172" s="56"/>
      <c r="F172" s="9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</row>
    <row r="173" spans="2:18" ht="15.75" x14ac:dyDescent="0.25">
      <c r="B173" s="128"/>
      <c r="C173" s="97"/>
      <c r="D173" s="56"/>
      <c r="E173" s="56"/>
      <c r="F173" s="9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</row>
    <row r="174" spans="2:18" ht="15.75" x14ac:dyDescent="0.25">
      <c r="B174" s="128"/>
      <c r="C174" s="97"/>
      <c r="D174" s="56"/>
      <c r="E174" s="56"/>
      <c r="F174" s="56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</row>
    <row r="175" spans="2:18" ht="15.75" x14ac:dyDescent="0.25">
      <c r="B175" s="128"/>
      <c r="C175" s="97"/>
      <c r="D175" s="56"/>
      <c r="E175" s="56"/>
      <c r="F175" s="56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</row>
    <row r="176" spans="2:18" ht="15.75" x14ac:dyDescent="0.25">
      <c r="B176" s="128"/>
      <c r="C176" s="97"/>
      <c r="D176" s="56"/>
      <c r="E176" s="56"/>
      <c r="F176" s="56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</row>
    <row r="177" spans="2:18" ht="15.75" x14ac:dyDescent="0.25">
      <c r="B177" s="128"/>
      <c r="C177" s="97"/>
      <c r="D177" s="56"/>
      <c r="E177" s="56"/>
      <c r="F177" s="9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</row>
    <row r="178" spans="2:18" ht="15.75" x14ac:dyDescent="0.25">
      <c r="B178" s="128"/>
      <c r="C178" s="97"/>
      <c r="D178" s="56"/>
      <c r="E178" s="56"/>
      <c r="F178" s="9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</row>
    <row r="179" spans="2:18" ht="15.75" x14ac:dyDescent="0.25">
      <c r="B179" s="128"/>
      <c r="C179" s="97"/>
      <c r="D179" s="56"/>
      <c r="E179" s="56"/>
      <c r="F179" s="56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</row>
    <row r="180" spans="2:18" ht="15.75" x14ac:dyDescent="0.25">
      <c r="B180" s="128"/>
      <c r="C180" s="97"/>
      <c r="D180" s="56"/>
      <c r="E180" s="56"/>
      <c r="F180" s="56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</row>
    <row r="181" spans="2:18" ht="15.75" x14ac:dyDescent="0.25">
      <c r="B181" s="128"/>
      <c r="C181" s="97"/>
      <c r="D181" s="56"/>
      <c r="E181" s="56"/>
      <c r="F181" s="56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</row>
    <row r="182" spans="2:18" ht="15.75" x14ac:dyDescent="0.25">
      <c r="B182" s="128"/>
      <c r="C182" s="97"/>
      <c r="D182" s="56"/>
      <c r="E182" s="56"/>
      <c r="F182" s="56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</row>
    <row r="183" spans="2:18" ht="15.75" x14ac:dyDescent="0.25">
      <c r="B183" s="128"/>
      <c r="C183" s="97"/>
      <c r="D183" s="56"/>
      <c r="E183" s="56"/>
      <c r="F183" s="56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</row>
    <row r="184" spans="2:18" ht="15.75" x14ac:dyDescent="0.25">
      <c r="B184" s="128"/>
      <c r="C184" s="97"/>
      <c r="D184" s="56"/>
      <c r="E184" s="56"/>
      <c r="F184" s="9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</row>
    <row r="185" spans="2:18" ht="15.75" x14ac:dyDescent="0.25">
      <c r="B185" s="128"/>
      <c r="C185" s="97"/>
      <c r="D185" s="56"/>
      <c r="E185" s="56"/>
      <c r="F185" s="56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</row>
    <row r="186" spans="2:18" ht="15.75" x14ac:dyDescent="0.25">
      <c r="B186" s="128"/>
      <c r="C186" s="97"/>
      <c r="D186" s="56"/>
      <c r="E186" s="56"/>
      <c r="F186" s="9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</row>
    <row r="187" spans="2:18" ht="15.75" x14ac:dyDescent="0.25">
      <c r="B187" s="128"/>
      <c r="C187" s="97"/>
      <c r="D187" s="56"/>
      <c r="E187" s="56"/>
      <c r="F187" s="56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</row>
    <row r="188" spans="2:18" ht="15.75" x14ac:dyDescent="0.25">
      <c r="B188" s="100"/>
      <c r="C188" s="97"/>
      <c r="D188" s="56"/>
      <c r="E188" s="56"/>
      <c r="F188" s="9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</row>
    <row r="189" spans="2:18" ht="15.75" x14ac:dyDescent="0.25">
      <c r="B189" s="100"/>
      <c r="C189" s="97"/>
      <c r="D189" s="56"/>
      <c r="E189" s="56"/>
      <c r="F189" s="56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</row>
    <row r="190" spans="2:18" ht="15.75" x14ac:dyDescent="0.25">
      <c r="B190" s="128"/>
      <c r="C190" s="97"/>
      <c r="D190" s="56"/>
      <c r="E190" s="56"/>
      <c r="F190" s="56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</row>
    <row r="191" spans="2:18" ht="15.75" x14ac:dyDescent="0.25">
      <c r="B191" s="128"/>
      <c r="C191" s="97"/>
      <c r="D191" s="56"/>
      <c r="E191" s="56"/>
      <c r="F191" s="56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</row>
    <row r="192" spans="2:18" ht="15.75" x14ac:dyDescent="0.25">
      <c r="B192" s="128"/>
      <c r="C192" s="97"/>
      <c r="D192" s="56"/>
      <c r="E192" s="56"/>
      <c r="F192" s="56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</row>
    <row r="193" spans="2:18" ht="15.75" x14ac:dyDescent="0.25">
      <c r="B193" s="128"/>
      <c r="C193" s="97"/>
      <c r="D193" s="56"/>
      <c r="E193" s="56"/>
      <c r="F193" s="56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</row>
    <row r="194" spans="2:18" ht="15.75" x14ac:dyDescent="0.25">
      <c r="B194" s="128"/>
      <c r="C194" s="97"/>
      <c r="D194" s="56"/>
      <c r="E194" s="56"/>
      <c r="F194" s="56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</row>
    <row r="195" spans="2:18" ht="15.75" x14ac:dyDescent="0.25">
      <c r="B195" s="128"/>
      <c r="C195" s="97"/>
      <c r="D195" s="56"/>
      <c r="E195" s="56"/>
      <c r="F195" s="9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</row>
    <row r="196" spans="2:18" ht="15.75" x14ac:dyDescent="0.25">
      <c r="B196" s="100"/>
      <c r="C196" s="97"/>
      <c r="D196" s="56"/>
      <c r="E196" s="56"/>
      <c r="F196" s="56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</row>
    <row r="197" spans="2:18" ht="15.75" x14ac:dyDescent="0.25">
      <c r="B197" s="100"/>
      <c r="C197" s="97"/>
      <c r="D197" s="56"/>
      <c r="E197" s="56"/>
      <c r="F197" s="56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</row>
    <row r="198" spans="2:18" ht="15.75" x14ac:dyDescent="0.25">
      <c r="B198" s="100"/>
      <c r="C198" s="97"/>
      <c r="D198" s="56"/>
      <c r="E198" s="56"/>
      <c r="F198" s="56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</row>
    <row r="199" spans="2:18" ht="15.75" x14ac:dyDescent="0.25">
      <c r="B199" s="128"/>
      <c r="C199" s="97"/>
      <c r="D199" s="97"/>
      <c r="E199" s="97"/>
      <c r="F199" s="97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</row>
    <row r="200" spans="2:18" ht="15.75" x14ac:dyDescent="0.25">
      <c r="B200" s="128"/>
      <c r="C200" s="97"/>
      <c r="D200" s="97"/>
      <c r="E200" s="97"/>
      <c r="F200" s="97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</row>
    <row r="201" spans="2:18" ht="15.75" x14ac:dyDescent="0.25">
      <c r="B201" s="128"/>
      <c r="C201" s="97"/>
      <c r="D201" s="97"/>
      <c r="E201" s="97"/>
      <c r="F201" s="97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</row>
    <row r="202" spans="2:18" ht="15.75" x14ac:dyDescent="0.25">
      <c r="B202" s="128"/>
      <c r="C202" s="97"/>
      <c r="D202" s="97"/>
      <c r="E202" s="97"/>
      <c r="F202" s="97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</row>
    <row r="203" spans="2:18" ht="15.75" x14ac:dyDescent="0.25">
      <c r="B203" s="128"/>
      <c r="C203" s="97"/>
      <c r="D203" s="97"/>
      <c r="E203" s="97"/>
      <c r="F203" s="97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</row>
    <row r="204" spans="2:18" ht="15.75" x14ac:dyDescent="0.25">
      <c r="B204" s="128"/>
      <c r="C204" s="97"/>
      <c r="D204" s="97"/>
      <c r="E204" s="97"/>
      <c r="F204" s="97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</row>
    <row r="205" spans="2:18" ht="15.75" x14ac:dyDescent="0.25">
      <c r="B205" s="128"/>
      <c r="C205" s="97"/>
      <c r="D205" s="97"/>
      <c r="E205" s="97"/>
      <c r="F205" s="97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</row>
    <row r="206" spans="2:18" ht="15.75" x14ac:dyDescent="0.25">
      <c r="B206" s="128"/>
      <c r="C206" s="97"/>
      <c r="D206" s="56"/>
      <c r="E206" s="56"/>
      <c r="F206" s="56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</row>
    <row r="207" spans="2:18" ht="15.75" x14ac:dyDescent="0.25">
      <c r="B207" s="128"/>
      <c r="C207" s="97"/>
      <c r="D207" s="56"/>
      <c r="E207" s="56"/>
      <c r="F207" s="9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</row>
    <row r="208" spans="2:18" ht="15.75" x14ac:dyDescent="0.25">
      <c r="B208" s="100"/>
      <c r="C208" s="97"/>
      <c r="D208" s="77"/>
      <c r="E208" s="56"/>
      <c r="F208" s="56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</row>
    <row r="209" spans="2:18" ht="15.75" x14ac:dyDescent="0.25">
      <c r="B209" s="128"/>
      <c r="C209" s="97"/>
      <c r="D209" s="56"/>
      <c r="E209" s="56"/>
      <c r="F209" s="9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</row>
    <row r="210" spans="2:18" ht="15.75" x14ac:dyDescent="0.25">
      <c r="B210" s="128"/>
      <c r="C210" s="97"/>
      <c r="D210" s="56"/>
      <c r="E210" s="56"/>
      <c r="F210" s="9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</row>
    <row r="211" spans="2:18" ht="15.75" x14ac:dyDescent="0.25">
      <c r="B211" s="128"/>
      <c r="C211" s="97"/>
      <c r="D211" s="56"/>
      <c r="E211" s="56"/>
      <c r="F211" s="9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</row>
    <row r="212" spans="2:18" ht="15.75" x14ac:dyDescent="0.25">
      <c r="B212" s="100"/>
      <c r="C212" s="97"/>
      <c r="D212" s="56"/>
      <c r="E212" s="56"/>
      <c r="F212" s="56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</row>
    <row r="213" spans="2:18" ht="15.75" x14ac:dyDescent="0.25">
      <c r="B213" s="100"/>
      <c r="C213" s="97"/>
      <c r="D213" s="56"/>
      <c r="E213" s="56"/>
      <c r="F213" s="56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</row>
    <row r="214" spans="2:18" ht="15.75" x14ac:dyDescent="0.25">
      <c r="B214" s="128"/>
      <c r="C214" s="97"/>
      <c r="D214" s="77"/>
      <c r="E214" s="56"/>
      <c r="F214" s="56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</row>
    <row r="215" spans="2:18" ht="15.75" x14ac:dyDescent="0.25">
      <c r="B215" s="128"/>
      <c r="C215" s="97"/>
      <c r="D215" s="77"/>
      <c r="E215" s="56"/>
      <c r="F215" s="56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</row>
    <row r="216" spans="2:18" ht="15.75" x14ac:dyDescent="0.25">
      <c r="B216" s="128"/>
      <c r="C216" s="97"/>
      <c r="D216" s="77"/>
      <c r="E216" s="56"/>
      <c r="F216" s="56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</row>
    <row r="217" spans="2:18" ht="15.75" x14ac:dyDescent="0.25">
      <c r="B217" s="128"/>
      <c r="C217" s="97"/>
      <c r="D217" s="56"/>
      <c r="E217" s="56"/>
      <c r="F217" s="56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</row>
    <row r="218" spans="2:18" ht="15.75" x14ac:dyDescent="0.25">
      <c r="B218" s="128"/>
      <c r="C218" s="97"/>
      <c r="D218" s="56"/>
      <c r="E218" s="56"/>
      <c r="F218" s="56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</row>
    <row r="219" spans="2:18" ht="15.75" x14ac:dyDescent="0.25">
      <c r="B219" s="128"/>
      <c r="C219" s="97"/>
      <c r="D219" s="56"/>
      <c r="E219" s="56"/>
      <c r="F219" s="56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</row>
    <row r="220" spans="2:18" ht="15.75" x14ac:dyDescent="0.25">
      <c r="B220" s="128"/>
      <c r="C220" s="97"/>
      <c r="D220" s="56"/>
      <c r="E220" s="56"/>
      <c r="F220" s="56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</row>
    <row r="221" spans="2:18" ht="15.75" x14ac:dyDescent="0.25">
      <c r="B221" s="128"/>
      <c r="C221" s="97"/>
      <c r="D221" s="56"/>
      <c r="E221" s="56"/>
      <c r="F221" s="56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</row>
    <row r="222" spans="2:18" ht="15.75" x14ac:dyDescent="0.25">
      <c r="B222" s="128"/>
      <c r="C222" s="97"/>
      <c r="D222" s="56"/>
      <c r="E222" s="56"/>
      <c r="F222" s="56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</row>
    <row r="223" spans="2:18" ht="15.75" x14ac:dyDescent="0.25">
      <c r="B223" s="128"/>
      <c r="C223" s="97"/>
      <c r="D223" s="101"/>
      <c r="E223" s="101"/>
      <c r="F223" s="56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</row>
    <row r="224" spans="2:18" ht="15.75" x14ac:dyDescent="0.25">
      <c r="B224" s="128"/>
      <c r="C224" s="97"/>
      <c r="D224" s="101"/>
      <c r="E224" s="101"/>
      <c r="F224" s="56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</row>
    <row r="225" spans="2:18" ht="15.75" x14ac:dyDescent="0.25">
      <c r="B225" s="128"/>
      <c r="C225" s="97"/>
      <c r="D225" s="101"/>
      <c r="E225" s="101"/>
      <c r="F225" s="5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</row>
    <row r="226" spans="2:18" ht="15.75" x14ac:dyDescent="0.25">
      <c r="B226" s="128"/>
      <c r="C226" s="97"/>
      <c r="D226" s="56"/>
      <c r="E226" s="56"/>
      <c r="F226" s="5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</row>
    <row r="227" spans="2:18" ht="15.75" x14ac:dyDescent="0.25">
      <c r="B227" s="128"/>
      <c r="C227" s="97"/>
      <c r="D227" s="56"/>
      <c r="E227" s="56"/>
      <c r="F227" s="5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</row>
    <row r="228" spans="2:18" ht="15.75" x14ac:dyDescent="0.25">
      <c r="B228" s="128"/>
      <c r="C228" s="99"/>
      <c r="D228" s="97"/>
      <c r="E228" s="97"/>
      <c r="F228" s="5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</row>
    <row r="229" spans="2:18" ht="15.75" x14ac:dyDescent="0.25">
      <c r="B229" s="128"/>
      <c r="C229" s="99"/>
      <c r="D229" s="97"/>
      <c r="E229" s="97"/>
      <c r="F229" s="5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</row>
    <row r="230" spans="2:18" ht="15.75" x14ac:dyDescent="0.25">
      <c r="B230" s="128"/>
      <c r="C230" s="99"/>
      <c r="D230" s="97"/>
      <c r="E230" s="97"/>
      <c r="F230" s="5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</row>
    <row r="231" spans="2:18" ht="15.75" x14ac:dyDescent="0.25">
      <c r="B231" s="128"/>
      <c r="C231" s="97"/>
      <c r="D231" s="56"/>
      <c r="E231" s="56"/>
      <c r="F231" s="9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</row>
    <row r="232" spans="2:18" ht="15.75" x14ac:dyDescent="0.25">
      <c r="B232" s="128"/>
      <c r="C232" s="97"/>
      <c r="D232" s="56"/>
      <c r="E232" s="56"/>
      <c r="F232" s="9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</row>
    <row r="233" spans="2:18" ht="15.75" x14ac:dyDescent="0.25">
      <c r="B233" s="128"/>
      <c r="C233" s="97"/>
      <c r="D233" s="56"/>
      <c r="E233" s="56"/>
      <c r="F233" s="9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</row>
    <row r="234" spans="2:18" ht="15.75" x14ac:dyDescent="0.25">
      <c r="B234" s="128"/>
      <c r="C234" s="97"/>
      <c r="D234" s="56"/>
      <c r="E234" s="56"/>
      <c r="F234" s="9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</row>
    <row r="235" spans="2:18" ht="15.75" x14ac:dyDescent="0.25">
      <c r="B235" s="88"/>
      <c r="C235" s="84"/>
      <c r="D235" s="85"/>
      <c r="E235" s="102"/>
      <c r="F235" s="85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</row>
    <row r="236" spans="2:18" ht="15.75" x14ac:dyDescent="0.25">
      <c r="B236" s="127"/>
      <c r="C236" s="84"/>
      <c r="D236" s="85"/>
      <c r="E236" s="85"/>
      <c r="F236" s="9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</row>
    <row r="237" spans="2:18" ht="15.75" x14ac:dyDescent="0.25">
      <c r="B237" s="127"/>
      <c r="C237" s="84"/>
      <c r="D237" s="85"/>
      <c r="E237" s="85"/>
      <c r="F237" s="9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</row>
    <row r="238" spans="2:18" ht="15.75" x14ac:dyDescent="0.25">
      <c r="B238" s="127"/>
      <c r="C238" s="84"/>
      <c r="D238" s="85"/>
      <c r="E238" s="85"/>
      <c r="F238" s="85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</row>
    <row r="239" spans="2:18" ht="15.75" x14ac:dyDescent="0.25">
      <c r="B239" s="127"/>
      <c r="C239" s="84"/>
      <c r="D239" s="85"/>
      <c r="E239" s="85"/>
      <c r="F239" s="85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</row>
    <row r="240" spans="2:18" ht="15.75" x14ac:dyDescent="0.25">
      <c r="B240" s="127"/>
      <c r="C240" s="84"/>
      <c r="D240" s="85"/>
      <c r="E240" s="85"/>
      <c r="F240" s="85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</row>
    <row r="241" spans="2:18" ht="15.75" x14ac:dyDescent="0.25">
      <c r="B241" s="88"/>
      <c r="C241" s="84"/>
      <c r="D241" s="85"/>
      <c r="E241" s="85"/>
      <c r="F241" s="9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</row>
    <row r="242" spans="2:18" ht="15.75" x14ac:dyDescent="0.25">
      <c r="B242" s="127"/>
      <c r="C242" s="84"/>
      <c r="D242" s="85"/>
      <c r="E242" s="85"/>
      <c r="F242" s="85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</row>
    <row r="243" spans="2:18" ht="15.75" x14ac:dyDescent="0.25">
      <c r="B243" s="127"/>
      <c r="C243" s="84"/>
      <c r="D243" s="85"/>
      <c r="E243" s="85"/>
      <c r="F243" s="85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</row>
    <row r="244" spans="2:18" ht="15.75" x14ac:dyDescent="0.25">
      <c r="B244" s="127"/>
      <c r="C244" s="84"/>
      <c r="D244" s="85"/>
      <c r="E244" s="85"/>
      <c r="F244" s="85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</row>
    <row r="245" spans="2:18" ht="15.75" x14ac:dyDescent="0.25">
      <c r="B245" s="127"/>
      <c r="C245" s="103"/>
      <c r="D245" s="85"/>
      <c r="E245" s="89"/>
      <c r="F245" s="85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</row>
    <row r="246" spans="2:18" ht="15.75" x14ac:dyDescent="0.25">
      <c r="B246" s="127"/>
      <c r="C246" s="103"/>
      <c r="D246" s="85"/>
      <c r="E246" s="89"/>
      <c r="F246" s="85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</row>
    <row r="247" spans="2:18" ht="15.75" x14ac:dyDescent="0.25">
      <c r="B247" s="127"/>
      <c r="C247" s="90"/>
      <c r="D247" s="85"/>
      <c r="E247" s="91"/>
      <c r="F247" s="91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</row>
    <row r="248" spans="2:18" ht="15.75" x14ac:dyDescent="0.25">
      <c r="B248" s="127"/>
      <c r="C248" s="90"/>
      <c r="D248" s="85"/>
      <c r="E248" s="91"/>
      <c r="F248" s="91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</row>
    <row r="249" spans="2:18" ht="15.75" x14ac:dyDescent="0.25">
      <c r="B249" s="127"/>
      <c r="C249" s="84"/>
      <c r="D249" s="104"/>
      <c r="E249" s="84"/>
      <c r="F249" s="91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</row>
    <row r="250" spans="2:18" ht="15.75" x14ac:dyDescent="0.25">
      <c r="B250" s="127"/>
      <c r="C250" s="84"/>
      <c r="D250" s="104"/>
      <c r="E250" s="84"/>
      <c r="F250" s="8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</row>
    <row r="251" spans="2:18" ht="15.75" x14ac:dyDescent="0.25">
      <c r="B251" s="127"/>
      <c r="C251" s="84"/>
      <c r="D251" s="104"/>
      <c r="E251" s="84"/>
      <c r="F251" s="8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</row>
    <row r="252" spans="2:18" ht="15.75" x14ac:dyDescent="0.25">
      <c r="B252" s="127"/>
      <c r="C252" s="84"/>
      <c r="D252" s="104"/>
      <c r="E252" s="84"/>
      <c r="F252" s="8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</row>
    <row r="253" spans="2:18" ht="15.75" x14ac:dyDescent="0.25">
      <c r="B253" s="128"/>
      <c r="C253" s="97"/>
      <c r="D253" s="56"/>
      <c r="E253" s="84"/>
      <c r="F253" s="56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</row>
    <row r="254" spans="2:18" ht="15.75" x14ac:dyDescent="0.25">
      <c r="B254" s="128"/>
      <c r="C254" s="97"/>
      <c r="D254" s="56"/>
      <c r="E254" s="84"/>
      <c r="F254" s="56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</row>
    <row r="255" spans="2:18" ht="15.75" x14ac:dyDescent="0.25">
      <c r="B255" s="128"/>
      <c r="C255" s="97"/>
      <c r="D255" s="56"/>
      <c r="E255" s="84"/>
      <c r="F255" s="56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</row>
    <row r="256" spans="2:18" ht="15.75" x14ac:dyDescent="0.25">
      <c r="B256" s="128"/>
      <c r="C256" s="97"/>
      <c r="D256" s="56"/>
      <c r="E256" s="84"/>
      <c r="F256" s="56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</row>
    <row r="257" spans="2:18" ht="15.75" x14ac:dyDescent="0.25">
      <c r="B257" s="105"/>
      <c r="C257" s="97"/>
      <c r="D257" s="56"/>
      <c r="E257" s="84"/>
      <c r="F257" s="9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</row>
    <row r="258" spans="2:18" ht="15.75" x14ac:dyDescent="0.25">
      <c r="B258" s="128"/>
      <c r="C258" s="97"/>
      <c r="D258" s="106"/>
      <c r="E258" s="106"/>
      <c r="F258" s="9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</row>
    <row r="259" spans="2:18" ht="15.75" x14ac:dyDescent="0.25">
      <c r="B259" s="128"/>
      <c r="C259" s="97"/>
      <c r="D259" s="106"/>
      <c r="E259" s="106"/>
      <c r="F259" s="9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</row>
    <row r="260" spans="2:18" ht="15.75" x14ac:dyDescent="0.25">
      <c r="B260" s="128"/>
      <c r="C260" s="97"/>
      <c r="D260" s="106"/>
      <c r="E260" s="106"/>
      <c r="F260" s="9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</row>
    <row r="261" spans="2:18" ht="15.75" x14ac:dyDescent="0.25">
      <c r="B261" s="128"/>
      <c r="C261" s="107"/>
      <c r="D261" s="106"/>
      <c r="E261" s="106"/>
      <c r="F261" s="9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</row>
    <row r="262" spans="2:18" ht="15.75" x14ac:dyDescent="0.25">
      <c r="B262" s="100"/>
      <c r="C262" s="97"/>
      <c r="D262" s="56"/>
      <c r="E262" s="56"/>
      <c r="F262" s="9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</row>
    <row r="263" spans="2:18" ht="15.75" x14ac:dyDescent="0.25">
      <c r="B263" s="100"/>
      <c r="C263" s="97"/>
      <c r="D263" s="56"/>
      <c r="E263" s="56"/>
      <c r="F263" s="9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</row>
    <row r="264" spans="2:18" ht="15.75" x14ac:dyDescent="0.25">
      <c r="B264" s="100"/>
      <c r="C264" s="97"/>
      <c r="D264" s="56"/>
      <c r="E264" s="56"/>
      <c r="F264" s="9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</row>
    <row r="265" spans="2:18" ht="15.75" x14ac:dyDescent="0.25">
      <c r="B265" s="128"/>
      <c r="C265" s="97"/>
      <c r="D265" s="56"/>
      <c r="E265" s="56"/>
      <c r="F265" s="9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</row>
    <row r="266" spans="2:18" ht="15.75" x14ac:dyDescent="0.25">
      <c r="B266" s="128"/>
      <c r="C266" s="97"/>
      <c r="D266" s="56"/>
      <c r="E266" s="56"/>
      <c r="F266" s="9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</row>
    <row r="267" spans="2:18" ht="15.75" x14ac:dyDescent="0.25">
      <c r="B267" s="128"/>
      <c r="C267" s="97"/>
      <c r="D267" s="56"/>
      <c r="E267" s="56"/>
      <c r="F267" s="56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</row>
    <row r="268" spans="2:18" ht="15.75" x14ac:dyDescent="0.25">
      <c r="B268" s="128"/>
      <c r="C268" s="97"/>
      <c r="D268" s="56"/>
      <c r="E268" s="56"/>
      <c r="F268" s="56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</row>
    <row r="269" spans="2:18" ht="15.75" x14ac:dyDescent="0.25">
      <c r="B269" s="128"/>
      <c r="C269" s="97"/>
      <c r="D269" s="56"/>
      <c r="E269" s="56"/>
      <c r="F269" s="56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</row>
    <row r="270" spans="2:18" ht="15.75" x14ac:dyDescent="0.25">
      <c r="B270" s="128"/>
      <c r="C270" s="97"/>
      <c r="D270" s="56"/>
      <c r="E270" s="56"/>
      <c r="F270" s="9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</row>
    <row r="271" spans="2:18" ht="15.75" x14ac:dyDescent="0.25">
      <c r="B271" s="128"/>
      <c r="C271" s="97"/>
      <c r="D271" s="56"/>
      <c r="E271" s="56"/>
      <c r="F271" s="9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</row>
    <row r="272" spans="2:18" ht="15.75" x14ac:dyDescent="0.25">
      <c r="B272" s="128"/>
      <c r="C272" s="97"/>
      <c r="D272" s="56"/>
      <c r="E272" s="56"/>
      <c r="F272" s="56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</row>
    <row r="273" spans="2:19" ht="15.75" x14ac:dyDescent="0.25">
      <c r="B273" s="128"/>
      <c r="C273" s="97"/>
      <c r="D273" s="56"/>
      <c r="E273" s="56"/>
      <c r="F273" s="9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</row>
    <row r="274" spans="2:19" ht="15.75" x14ac:dyDescent="0.25">
      <c r="B274" s="128"/>
      <c r="C274" s="92"/>
      <c r="D274" s="108"/>
      <c r="E274" s="93"/>
      <c r="F274" s="56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</row>
    <row r="275" spans="2:19" ht="15.75" x14ac:dyDescent="0.25">
      <c r="B275" s="128"/>
      <c r="C275" s="92"/>
      <c r="D275" s="108"/>
      <c r="E275" s="93"/>
      <c r="F275" s="56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</row>
    <row r="276" spans="2:19" ht="15.75" x14ac:dyDescent="0.25">
      <c r="B276" s="128"/>
      <c r="C276" s="92"/>
      <c r="D276" s="108"/>
      <c r="E276" s="93"/>
      <c r="F276" s="56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</row>
    <row r="277" spans="2:19" ht="15.75" x14ac:dyDescent="0.25">
      <c r="B277" s="128"/>
      <c r="C277" s="92"/>
      <c r="D277" s="108"/>
      <c r="E277" s="93"/>
      <c r="F277" s="56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</row>
    <row r="278" spans="2:19" ht="15.75" x14ac:dyDescent="0.25">
      <c r="B278" s="128"/>
      <c r="C278" s="92"/>
      <c r="D278" s="108"/>
      <c r="E278" s="93"/>
      <c r="F278" s="56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</row>
    <row r="279" spans="2:19" ht="15.75" x14ac:dyDescent="0.25">
      <c r="B279" s="128"/>
      <c r="C279" s="92"/>
      <c r="D279" s="108"/>
      <c r="E279" s="93"/>
      <c r="F279" s="56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</row>
    <row r="280" spans="2:19" ht="15.75" x14ac:dyDescent="0.25">
      <c r="B280" s="128"/>
      <c r="C280" s="92"/>
      <c r="D280" s="108"/>
      <c r="E280" s="93"/>
      <c r="F280" s="56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</row>
    <row r="281" spans="2:19" ht="15.75" x14ac:dyDescent="0.25">
      <c r="B281" s="128"/>
      <c r="C281" s="92"/>
      <c r="D281" s="108"/>
      <c r="E281" s="93"/>
      <c r="F281" s="56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</row>
    <row r="282" spans="2:19" s="49" customFormat="1" ht="15.75" x14ac:dyDescent="0.25">
      <c r="B282" s="128"/>
      <c r="C282" s="109"/>
      <c r="D282" s="66"/>
      <c r="E282" s="75"/>
      <c r="F282" s="99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38"/>
    </row>
    <row r="283" spans="2:19" s="49" customFormat="1" ht="15.75" x14ac:dyDescent="0.25">
      <c r="B283" s="128"/>
      <c r="C283" s="109"/>
      <c r="D283" s="66"/>
      <c r="E283" s="75"/>
      <c r="F283" s="99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38"/>
    </row>
    <row r="284" spans="2:19" s="49" customFormat="1" ht="15.75" x14ac:dyDescent="0.25">
      <c r="B284" s="128"/>
      <c r="C284" s="58"/>
      <c r="D284" s="66"/>
      <c r="E284" s="75"/>
      <c r="F284" s="94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</row>
    <row r="285" spans="2:19" s="49" customFormat="1" ht="15.75" x14ac:dyDescent="0.25">
      <c r="B285" s="128"/>
      <c r="C285" s="58"/>
      <c r="D285" s="66"/>
      <c r="E285" s="75"/>
      <c r="F285" s="94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</row>
    <row r="286" spans="2:19" s="49" customFormat="1" ht="15.75" x14ac:dyDescent="0.25">
      <c r="B286" s="128"/>
      <c r="C286" s="58"/>
      <c r="D286" s="66"/>
      <c r="E286" s="75"/>
      <c r="F286" s="99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</row>
    <row r="287" spans="2:19" ht="15.75" x14ac:dyDescent="0.25">
      <c r="B287" s="128"/>
      <c r="C287" s="58"/>
      <c r="D287" s="66"/>
      <c r="E287" s="75"/>
      <c r="F287" s="99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</row>
    <row r="288" spans="2:19" ht="15.75" x14ac:dyDescent="0.25">
      <c r="B288" s="128"/>
      <c r="C288" s="111"/>
      <c r="D288" s="66"/>
      <c r="E288" s="75"/>
      <c r="F288" s="99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</row>
    <row r="289" spans="2:18" ht="15.75" x14ac:dyDescent="0.25">
      <c r="B289" s="128"/>
      <c r="C289" s="111"/>
      <c r="D289" s="99"/>
      <c r="E289" s="75"/>
      <c r="F289" s="99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</row>
    <row r="290" spans="2:18" ht="15.75" x14ac:dyDescent="0.25">
      <c r="B290" s="128"/>
      <c r="C290" s="58"/>
      <c r="D290" s="66"/>
      <c r="E290" s="75"/>
      <c r="F290" s="99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</row>
    <row r="291" spans="2:18" ht="15.75" x14ac:dyDescent="0.25">
      <c r="B291" s="128"/>
      <c r="C291" s="58"/>
      <c r="D291" s="66"/>
      <c r="E291" s="75"/>
      <c r="F291" s="99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ht="15.75" x14ac:dyDescent="0.25">
      <c r="B292" s="128"/>
      <c r="C292" s="58"/>
      <c r="D292" s="66"/>
      <c r="E292" s="75"/>
      <c r="F292" s="99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</row>
    <row r="293" spans="2:18" ht="15.75" x14ac:dyDescent="0.25">
      <c r="B293" s="128"/>
      <c r="C293" s="58"/>
      <c r="D293" s="66"/>
      <c r="E293" s="75"/>
      <c r="F293" s="99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</row>
    <row r="294" spans="2:18" ht="18.75" x14ac:dyDescent="0.25">
      <c r="B294" s="100"/>
      <c r="C294" s="112"/>
      <c r="D294" s="113"/>
      <c r="E294" s="56"/>
      <c r="F294" s="56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</row>
    <row r="295" spans="2:18" ht="15.75" x14ac:dyDescent="0.25">
      <c r="B295" s="100"/>
      <c r="C295" s="114"/>
      <c r="D295" s="113"/>
      <c r="E295" s="56"/>
      <c r="F295" s="56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</row>
    <row r="296" spans="2:18" ht="18.75" x14ac:dyDescent="0.25">
      <c r="B296" s="100"/>
      <c r="C296" s="112"/>
      <c r="D296" s="113"/>
      <c r="E296" s="56"/>
      <c r="F296" s="56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</row>
    <row r="297" spans="2:18" ht="15.75" x14ac:dyDescent="0.25">
      <c r="B297" s="115"/>
      <c r="C297" s="114"/>
      <c r="D297" s="91"/>
      <c r="E297" s="97"/>
      <c r="F297" s="97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</row>
    <row r="298" spans="2:18" ht="15.75" x14ac:dyDescent="0.25">
      <c r="B298" s="115"/>
      <c r="C298" s="116"/>
      <c r="D298" s="117"/>
      <c r="E298" s="116"/>
      <c r="F298" s="97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</row>
    <row r="299" spans="2:18" s="2" customFormat="1" ht="15.75" x14ac:dyDescent="0.25">
      <c r="B299" s="118"/>
      <c r="C299" s="116"/>
      <c r="D299" s="117"/>
      <c r="E299" s="116"/>
      <c r="F299" s="97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</row>
    <row r="300" spans="2:18" ht="15.75" x14ac:dyDescent="0.25">
      <c r="B300" s="76"/>
      <c r="C300" s="119"/>
      <c r="D300" s="120"/>
      <c r="E300" s="116"/>
      <c r="F300" s="97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</row>
    <row r="301" spans="2:18" ht="15.75" x14ac:dyDescent="0.25">
      <c r="B301" s="76"/>
      <c r="C301" s="116"/>
      <c r="D301" s="117"/>
      <c r="E301" s="116"/>
      <c r="F301" s="97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</row>
    <row r="302" spans="2:18" ht="15.75" x14ac:dyDescent="0.25">
      <c r="B302" s="76"/>
      <c r="C302" s="116"/>
      <c r="D302" s="117"/>
      <c r="E302" s="116"/>
      <c r="F302" s="97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</row>
    <row r="303" spans="2:18" ht="15.75" x14ac:dyDescent="0.25">
      <c r="B303" s="76"/>
      <c r="C303" s="116"/>
      <c r="D303" s="117"/>
      <c r="E303" s="116"/>
      <c r="F303" s="97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</row>
    <row r="304" spans="2:18" ht="15.75" x14ac:dyDescent="0.25">
      <c r="B304" s="76"/>
      <c r="C304" s="116"/>
      <c r="D304" s="117"/>
      <c r="E304" s="116"/>
      <c r="F304" s="97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ht="15.75" x14ac:dyDescent="0.25">
      <c r="B305" s="76"/>
      <c r="C305" s="116"/>
      <c r="D305" s="117"/>
      <c r="E305" s="116"/>
      <c r="F305" s="97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</row>
    <row r="306" spans="2:18" ht="15.75" x14ac:dyDescent="0.25">
      <c r="B306" s="76"/>
      <c r="C306" s="116"/>
      <c r="D306" s="117"/>
      <c r="E306" s="116"/>
      <c r="F306" s="97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</row>
    <row r="307" spans="2:18" ht="15.75" x14ac:dyDescent="0.25">
      <c r="B307" s="76"/>
      <c r="C307" s="116"/>
      <c r="D307" s="117"/>
      <c r="E307" s="116"/>
      <c r="F307" s="97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</row>
    <row r="308" spans="2:18" ht="15.75" x14ac:dyDescent="0.25">
      <c r="B308" s="76"/>
      <c r="C308" s="116"/>
      <c r="D308" s="117"/>
      <c r="E308" s="116"/>
      <c r="F308" s="97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</row>
    <row r="309" spans="2:18" x14ac:dyDescent="0.25">
      <c r="B309" s="74"/>
      <c r="C309" s="75"/>
      <c r="D309" s="75"/>
      <c r="E309" s="75"/>
      <c r="F309" s="75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</row>
    <row r="310" spans="2:18" ht="15.75" x14ac:dyDescent="0.25">
      <c r="B310" s="76"/>
      <c r="C310" s="121"/>
      <c r="D310" s="122"/>
      <c r="E310" s="121"/>
      <c r="F310" s="121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</row>
    <row r="311" spans="2:18" x14ac:dyDescent="0.25">
      <c r="B311" s="74"/>
      <c r="C311" s="75"/>
      <c r="D311" s="75"/>
      <c r="E311" s="75"/>
      <c r="F311" s="75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</row>
    <row r="312" spans="2:18" ht="15.75" x14ac:dyDescent="0.25">
      <c r="B312" s="123"/>
      <c r="C312" s="124"/>
      <c r="D312" s="122"/>
      <c r="E312" s="121"/>
      <c r="F312" s="121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</row>
    <row r="313" spans="2:18" x14ac:dyDescent="0.25">
      <c r="B313" s="74"/>
      <c r="C313" s="75"/>
      <c r="D313" s="75"/>
      <c r="E313" s="75"/>
      <c r="F313" s="75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</row>
    <row r="314" spans="2:18" ht="15.75" x14ac:dyDescent="0.25">
      <c r="B314" s="123"/>
      <c r="C314" s="75"/>
      <c r="D314" s="75"/>
      <c r="E314" s="75"/>
      <c r="F314" s="75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</row>
  </sheetData>
  <mergeCells count="1">
    <mergeCell ref="B19:F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11"/>
  <sheetViews>
    <sheetView zoomScale="130" zoomScaleNormal="130" workbookViewId="0">
      <pane xSplit="5" ySplit="4" topLeftCell="AJ236" activePane="bottomRight" state="frozen"/>
      <selection pane="topRight" activeCell="F1" sqref="F1"/>
      <selection pane="bottomLeft" activeCell="A5" sqref="A5"/>
      <selection pane="bottomRight" activeCell="AP4" sqref="AP1:AQ1048576"/>
    </sheetView>
  </sheetViews>
  <sheetFormatPr defaultRowHeight="15" x14ac:dyDescent="0.25"/>
  <cols>
    <col min="1" max="1" width="3.5703125" style="38" customWidth="1"/>
    <col min="2" max="2" width="21.28515625" style="61" customWidth="1"/>
    <col min="3" max="3" width="35.5703125" style="61" customWidth="1"/>
    <col min="4" max="4" width="20.28515625" style="61" customWidth="1"/>
    <col min="5" max="5" width="6.28515625" style="61" customWidth="1"/>
    <col min="6" max="6" width="10.85546875" style="38" customWidth="1"/>
    <col min="7" max="7" width="17" style="133" customWidth="1"/>
    <col min="8" max="8" width="11.140625" style="133" customWidth="1"/>
    <col min="9" max="9" width="15.28515625" style="133" customWidth="1"/>
    <col min="10" max="10" width="19" style="133" customWidth="1"/>
    <col min="11" max="11" width="16.28515625" style="133" bestFit="1" customWidth="1"/>
    <col min="12" max="12" width="13.42578125" style="133" bestFit="1" customWidth="1"/>
    <col min="13" max="13" width="16.28515625" style="133" bestFit="1" customWidth="1"/>
    <col min="14" max="14" width="13.42578125" style="133" bestFit="1" customWidth="1"/>
    <col min="15" max="15" width="15.140625" style="133" bestFit="1" customWidth="1"/>
    <col min="16" max="16" width="13.42578125" style="133" bestFit="1" customWidth="1"/>
    <col min="17" max="17" width="14.5703125" style="133" bestFit="1" customWidth="1"/>
    <col min="18" max="18" width="13.42578125" style="133" bestFit="1" customWidth="1"/>
    <col min="19" max="19" width="16.28515625" style="133" bestFit="1" customWidth="1"/>
    <col min="20" max="20" width="12.140625" style="133" bestFit="1" customWidth="1"/>
    <col min="21" max="21" width="14.5703125" style="133" bestFit="1" customWidth="1"/>
    <col min="22" max="22" width="13.42578125" style="133" bestFit="1" customWidth="1"/>
    <col min="23" max="23" width="15.140625" style="133" bestFit="1" customWidth="1"/>
    <col min="24" max="24" width="12.28515625" style="133" bestFit="1" customWidth="1"/>
    <col min="25" max="25" width="14.5703125" style="133" bestFit="1" customWidth="1"/>
    <col min="26" max="26" width="13.42578125" style="133" bestFit="1" customWidth="1"/>
    <col min="27" max="27" width="15.140625" style="133" bestFit="1" customWidth="1"/>
    <col min="28" max="28" width="13.42578125" style="133" bestFit="1" customWidth="1"/>
    <col min="29" max="29" width="14.5703125" style="133" bestFit="1" customWidth="1"/>
    <col min="30" max="30" width="12.28515625" style="133" bestFit="1" customWidth="1"/>
    <col min="31" max="31" width="14.5703125" style="133" bestFit="1" customWidth="1"/>
    <col min="32" max="32" width="13.42578125" style="133" bestFit="1" customWidth="1"/>
    <col min="33" max="33" width="14.5703125" style="133" bestFit="1" customWidth="1"/>
    <col min="34" max="34" width="13.42578125" style="133" bestFit="1" customWidth="1"/>
    <col min="35" max="35" width="16.28515625" style="133" bestFit="1" customWidth="1"/>
    <col min="36" max="36" width="12.140625" style="133" bestFit="1" customWidth="1"/>
    <col min="37" max="37" width="14.5703125" style="133" bestFit="1" customWidth="1"/>
    <col min="38" max="38" width="12.140625" style="133" bestFit="1" customWidth="1"/>
    <col min="39" max="39" width="14.5703125" style="133" bestFit="1" customWidth="1"/>
    <col min="40" max="40" width="12.140625" style="133" bestFit="1" customWidth="1"/>
    <col min="41" max="41" width="14.5703125" style="133" bestFit="1" customWidth="1"/>
    <col min="42" max="42" width="9.140625" style="2"/>
    <col min="43" max="16384" width="9.140625" style="38"/>
  </cols>
  <sheetData>
    <row r="1" spans="1:41" ht="16.5" customHeight="1" thickBot="1" x14ac:dyDescent="0.3">
      <c r="A1" s="323" t="s">
        <v>631</v>
      </c>
      <c r="B1" s="323"/>
      <c r="C1" s="323"/>
      <c r="D1" s="323"/>
      <c r="E1" s="323"/>
      <c r="J1" s="321"/>
      <c r="K1" s="322"/>
      <c r="L1" s="322"/>
      <c r="M1" s="322"/>
      <c r="N1" s="321"/>
      <c r="O1" s="322"/>
      <c r="P1" s="322"/>
      <c r="Q1" s="322"/>
      <c r="R1" s="321"/>
      <c r="S1" s="322"/>
      <c r="T1" s="322"/>
      <c r="U1" s="322"/>
      <c r="V1" s="321"/>
      <c r="W1" s="322"/>
      <c r="X1" s="322"/>
      <c r="Y1" s="322"/>
      <c r="Z1" s="321"/>
      <c r="AA1" s="322"/>
      <c r="AB1" s="322"/>
      <c r="AC1" s="322"/>
      <c r="AD1" s="321"/>
      <c r="AE1" s="322"/>
      <c r="AF1" s="322"/>
      <c r="AG1" s="322"/>
      <c r="AH1" s="321"/>
      <c r="AI1" s="322"/>
      <c r="AJ1" s="322"/>
      <c r="AK1" s="322"/>
      <c r="AL1" s="321"/>
      <c r="AM1" s="322"/>
      <c r="AN1" s="322"/>
      <c r="AO1" s="322"/>
    </row>
    <row r="2" spans="1:41" ht="15.75" x14ac:dyDescent="0.25">
      <c r="A2" s="309"/>
      <c r="B2" s="309"/>
      <c r="C2" s="309"/>
      <c r="D2" s="309"/>
      <c r="E2" s="309"/>
      <c r="F2" s="324" t="s">
        <v>533</v>
      </c>
      <c r="G2" s="325"/>
      <c r="H2" s="325"/>
      <c r="I2" s="325"/>
      <c r="J2" s="297" t="s">
        <v>622</v>
      </c>
      <c r="K2" s="297"/>
      <c r="L2" s="297"/>
      <c r="M2" s="297"/>
      <c r="N2" s="297" t="s">
        <v>531</v>
      </c>
      <c r="O2" s="297"/>
      <c r="P2" s="297"/>
      <c r="Q2" s="297"/>
      <c r="R2" s="297" t="s">
        <v>623</v>
      </c>
      <c r="S2" s="297"/>
      <c r="T2" s="297"/>
      <c r="U2" s="297"/>
      <c r="V2" s="297" t="s">
        <v>624</v>
      </c>
      <c r="W2" s="297"/>
      <c r="X2" s="297"/>
      <c r="Y2" s="297"/>
      <c r="Z2" s="297" t="s">
        <v>625</v>
      </c>
      <c r="AA2" s="297"/>
      <c r="AB2" s="297"/>
      <c r="AC2" s="297"/>
      <c r="AD2" s="297" t="s">
        <v>626</v>
      </c>
      <c r="AE2" s="297"/>
      <c r="AF2" s="297"/>
      <c r="AG2" s="297"/>
      <c r="AH2" s="297" t="s">
        <v>627</v>
      </c>
      <c r="AI2" s="297"/>
      <c r="AJ2" s="297"/>
      <c r="AK2" s="297"/>
      <c r="AL2" s="297" t="s">
        <v>532</v>
      </c>
      <c r="AM2" s="297"/>
      <c r="AN2" s="297"/>
      <c r="AO2" s="297"/>
    </row>
    <row r="3" spans="1:41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301" t="s">
        <v>4</v>
      </c>
      <c r="F3" s="300" t="s">
        <v>466</v>
      </c>
      <c r="G3" s="300"/>
      <c r="H3" s="320" t="s">
        <v>467</v>
      </c>
      <c r="I3" s="320"/>
      <c r="J3" s="320" t="s">
        <v>466</v>
      </c>
      <c r="K3" s="320"/>
      <c r="L3" s="320" t="s">
        <v>467</v>
      </c>
      <c r="M3" s="320"/>
      <c r="N3" s="320" t="s">
        <v>466</v>
      </c>
      <c r="O3" s="320"/>
      <c r="P3" s="320" t="s">
        <v>467</v>
      </c>
      <c r="Q3" s="320"/>
      <c r="R3" s="320" t="s">
        <v>466</v>
      </c>
      <c r="S3" s="320"/>
      <c r="T3" s="320" t="s">
        <v>467</v>
      </c>
      <c r="U3" s="320"/>
      <c r="V3" s="320" t="s">
        <v>466</v>
      </c>
      <c r="W3" s="320"/>
      <c r="X3" s="320" t="s">
        <v>467</v>
      </c>
      <c r="Y3" s="320"/>
      <c r="Z3" s="320" t="s">
        <v>466</v>
      </c>
      <c r="AA3" s="320"/>
      <c r="AB3" s="320" t="s">
        <v>467</v>
      </c>
      <c r="AC3" s="320"/>
      <c r="AD3" s="320" t="s">
        <v>466</v>
      </c>
      <c r="AE3" s="320"/>
      <c r="AF3" s="320" t="s">
        <v>467</v>
      </c>
      <c r="AG3" s="320"/>
      <c r="AH3" s="320" t="s">
        <v>466</v>
      </c>
      <c r="AI3" s="320"/>
      <c r="AJ3" s="320" t="s">
        <v>467</v>
      </c>
      <c r="AK3" s="320"/>
      <c r="AL3" s="320" t="s">
        <v>466</v>
      </c>
      <c r="AM3" s="320"/>
      <c r="AN3" s="320" t="s">
        <v>467</v>
      </c>
      <c r="AO3" s="320"/>
    </row>
    <row r="4" spans="1:41" ht="15.75" x14ac:dyDescent="0.25">
      <c r="A4" s="304"/>
      <c r="B4" s="302"/>
      <c r="C4" s="304"/>
      <c r="D4" s="306"/>
      <c r="E4" s="302"/>
      <c r="F4" s="37" t="s">
        <v>468</v>
      </c>
      <c r="G4" s="131" t="s">
        <v>469</v>
      </c>
      <c r="H4" s="130" t="s">
        <v>470</v>
      </c>
      <c r="I4" s="131" t="s">
        <v>469</v>
      </c>
      <c r="J4" s="130" t="s">
        <v>468</v>
      </c>
      <c r="K4" s="131" t="s">
        <v>469</v>
      </c>
      <c r="L4" s="130" t="s">
        <v>470</v>
      </c>
      <c r="M4" s="131" t="s">
        <v>469</v>
      </c>
      <c r="N4" s="130" t="s">
        <v>468</v>
      </c>
      <c r="O4" s="131" t="s">
        <v>469</v>
      </c>
      <c r="P4" s="130" t="s">
        <v>470</v>
      </c>
      <c r="Q4" s="131" t="s">
        <v>469</v>
      </c>
      <c r="R4" s="130" t="s">
        <v>468</v>
      </c>
      <c r="S4" s="131" t="s">
        <v>469</v>
      </c>
      <c r="T4" s="130" t="s">
        <v>470</v>
      </c>
      <c r="U4" s="131" t="s">
        <v>469</v>
      </c>
      <c r="V4" s="130" t="s">
        <v>468</v>
      </c>
      <c r="W4" s="131" t="s">
        <v>469</v>
      </c>
      <c r="X4" s="130" t="s">
        <v>470</v>
      </c>
      <c r="Y4" s="131" t="s">
        <v>469</v>
      </c>
      <c r="Z4" s="130" t="s">
        <v>468</v>
      </c>
      <c r="AA4" s="131" t="s">
        <v>469</v>
      </c>
      <c r="AB4" s="130" t="s">
        <v>470</v>
      </c>
      <c r="AC4" s="131" t="s">
        <v>469</v>
      </c>
      <c r="AD4" s="130" t="s">
        <v>468</v>
      </c>
      <c r="AE4" s="131" t="s">
        <v>469</v>
      </c>
      <c r="AF4" s="130" t="s">
        <v>470</v>
      </c>
      <c r="AG4" s="131" t="s">
        <v>469</v>
      </c>
      <c r="AH4" s="130" t="s">
        <v>468</v>
      </c>
      <c r="AI4" s="131" t="s">
        <v>469</v>
      </c>
      <c r="AJ4" s="130" t="s">
        <v>470</v>
      </c>
      <c r="AK4" s="131" t="s">
        <v>469</v>
      </c>
      <c r="AL4" s="130" t="s">
        <v>468</v>
      </c>
      <c r="AM4" s="131" t="s">
        <v>469</v>
      </c>
      <c r="AN4" s="130" t="s">
        <v>470</v>
      </c>
      <c r="AO4" s="131" t="s">
        <v>469</v>
      </c>
    </row>
    <row r="5" spans="1:41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248">
        <f>J5+N5+R5+V5+Z5+AD5+AH5+AL5</f>
        <v>790</v>
      </c>
      <c r="G5" s="172">
        <f>+K5+O5+S5+W5+AA5+AE5+AI5+AM5</f>
        <v>7979.5</v>
      </c>
      <c r="H5" s="172">
        <f>L5+P5+T5+X5+AB5+AF5+AK5+AN5</f>
        <v>460</v>
      </c>
      <c r="I5" s="172">
        <f>M5+Q5+U5+Y5+AC5+AG5+AK5+AO5</f>
        <v>10038</v>
      </c>
      <c r="J5" s="172">
        <v>0</v>
      </c>
      <c r="K5" s="172"/>
      <c r="L5" s="172"/>
      <c r="M5" s="172"/>
      <c r="N5" s="172">
        <v>790</v>
      </c>
      <c r="O5" s="172">
        <v>7979.5</v>
      </c>
      <c r="P5" s="172"/>
      <c r="Q5" s="172"/>
      <c r="R5" s="172">
        <v>0</v>
      </c>
      <c r="S5" s="172">
        <v>0</v>
      </c>
      <c r="T5" s="172">
        <v>60</v>
      </c>
      <c r="U5" s="172">
        <v>780</v>
      </c>
      <c r="V5" s="172">
        <v>0</v>
      </c>
      <c r="W5" s="172">
        <v>0</v>
      </c>
      <c r="X5" s="172">
        <v>200</v>
      </c>
      <c r="Y5" s="172">
        <v>7258</v>
      </c>
      <c r="Z5" s="172"/>
      <c r="AA5" s="172"/>
      <c r="AB5" s="172"/>
      <c r="AC5" s="172"/>
      <c r="AD5" s="172">
        <v>0</v>
      </c>
      <c r="AE5" s="172">
        <v>0</v>
      </c>
      <c r="AF5" s="172">
        <v>100</v>
      </c>
      <c r="AG5" s="172">
        <v>500</v>
      </c>
      <c r="AH5" s="172"/>
      <c r="AI5" s="172"/>
      <c r="AJ5" s="172"/>
      <c r="AK5" s="172"/>
      <c r="AL5" s="172">
        <v>0</v>
      </c>
      <c r="AM5" s="172">
        <v>0</v>
      </c>
      <c r="AN5" s="172">
        <v>100</v>
      </c>
      <c r="AO5" s="172">
        <v>1500</v>
      </c>
    </row>
    <row r="6" spans="1:41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248">
        <f>J6+N6+R6+V6+Z6+AD6+AH6+AL6</f>
        <v>183</v>
      </c>
      <c r="G6" s="172">
        <f>+K6+O6+S6+W6+AA6+AE6+AI6+AM6</f>
        <v>1453</v>
      </c>
      <c r="H6" s="172">
        <f>L6+P6+T6+X6+AB6+AF6+AK6+AN6</f>
        <v>927</v>
      </c>
      <c r="I6" s="172">
        <f>M6+Q6+U6+Y6+AC6+AG6+AK6+AO6</f>
        <v>14414</v>
      </c>
      <c r="J6" s="172"/>
      <c r="K6" s="172"/>
      <c r="L6" s="172"/>
      <c r="M6" s="172"/>
      <c r="N6" s="172"/>
      <c r="O6" s="172"/>
      <c r="P6" s="172"/>
      <c r="Q6" s="172"/>
      <c r="R6" s="172">
        <v>0</v>
      </c>
      <c r="S6" s="172">
        <v>0</v>
      </c>
      <c r="T6" s="172">
        <v>100</v>
      </c>
      <c r="U6" s="172">
        <v>400</v>
      </c>
      <c r="V6" s="172">
        <v>0</v>
      </c>
      <c r="W6" s="172">
        <v>0</v>
      </c>
      <c r="X6" s="172">
        <v>300</v>
      </c>
      <c r="Y6" s="172">
        <v>10887</v>
      </c>
      <c r="Z6" s="172"/>
      <c r="AA6" s="172"/>
      <c r="AB6" s="172"/>
      <c r="AC6" s="172"/>
      <c r="AD6" s="172">
        <v>129</v>
      </c>
      <c r="AE6" s="172">
        <v>225</v>
      </c>
      <c r="AF6" s="172">
        <v>200</v>
      </c>
      <c r="AG6" s="172">
        <v>1400</v>
      </c>
      <c r="AH6" s="172">
        <v>54</v>
      </c>
      <c r="AI6" s="172">
        <v>1228</v>
      </c>
      <c r="AJ6" s="172">
        <v>10</v>
      </c>
      <c r="AK6" s="172">
        <v>227</v>
      </c>
      <c r="AL6" s="172">
        <v>0</v>
      </c>
      <c r="AM6" s="172">
        <v>0</v>
      </c>
      <c r="AN6" s="172">
        <v>100</v>
      </c>
      <c r="AO6" s="172">
        <v>1500</v>
      </c>
    </row>
    <row r="7" spans="1:41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248">
        <f>J7+N7+R7+V7+Z7+AD7+AH7+AL7</f>
        <v>0</v>
      </c>
      <c r="G7" s="172">
        <f>+K7+O7+S7+W7+AA7+AE7+AI7+AM7</f>
        <v>0</v>
      </c>
      <c r="H7" s="172">
        <f>L7+P7+T7+X7+AB7+AF7+AK7+AN7</f>
        <v>0</v>
      </c>
      <c r="I7" s="172">
        <f>M7+Q7+U7+Y7+AC7+AG7+AK7+AO7</f>
        <v>0</v>
      </c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>
        <v>0</v>
      </c>
      <c r="AE7" s="172">
        <v>0</v>
      </c>
      <c r="AF7" s="172">
        <v>0</v>
      </c>
      <c r="AG7" s="172">
        <v>0</v>
      </c>
      <c r="AH7" s="172"/>
      <c r="AI7" s="172"/>
      <c r="AJ7" s="172"/>
      <c r="AK7" s="172"/>
      <c r="AL7" s="172"/>
      <c r="AM7" s="172"/>
      <c r="AN7" s="172"/>
      <c r="AO7" s="172"/>
    </row>
    <row r="8" spans="1:41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248">
        <f>J8+N8+R8+V8+Z8+AD8+AH8+AL8</f>
        <v>0</v>
      </c>
      <c r="G8" s="172">
        <f>+K8+O8+S8+W8+AA8+AE8+AI8+AM8</f>
        <v>0</v>
      </c>
      <c r="H8" s="172">
        <f>L8+P8+T8+X8+AB8+AF8+AK8+AN8</f>
        <v>0</v>
      </c>
      <c r="I8" s="172">
        <f>M8+Q8+U8+Y8+AC8+AG8+AK8+AO8</f>
        <v>0</v>
      </c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>
        <v>0</v>
      </c>
      <c r="AE8" s="172">
        <v>0</v>
      </c>
      <c r="AF8" s="172">
        <v>0</v>
      </c>
      <c r="AG8" s="172">
        <v>0</v>
      </c>
      <c r="AH8" s="172"/>
      <c r="AI8" s="172"/>
      <c r="AJ8" s="172"/>
      <c r="AK8" s="172"/>
      <c r="AL8" s="172"/>
      <c r="AM8" s="172"/>
      <c r="AN8" s="172"/>
      <c r="AO8" s="172"/>
    </row>
    <row r="9" spans="1:41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248">
        <f>J9+N9+R9+V9+Z9+AD9+AH9+AL9</f>
        <v>0</v>
      </c>
      <c r="G9" s="172">
        <f>+K9+O9+S9+W9+AA9+AE9+AI9+AM9</f>
        <v>0</v>
      </c>
      <c r="H9" s="172">
        <f>L9+P9+T9+X9+AB9+AF9+AK9+AN9</f>
        <v>0</v>
      </c>
      <c r="I9" s="172">
        <f>M9+Q9+U9+Y9+AC9+AG9+AK9+AO9</f>
        <v>0</v>
      </c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>
        <v>0</v>
      </c>
      <c r="AE9" s="172">
        <v>0</v>
      </c>
      <c r="AF9" s="172">
        <v>0</v>
      </c>
      <c r="AG9" s="172">
        <v>0</v>
      </c>
      <c r="AH9" s="172"/>
      <c r="AI9" s="172"/>
      <c r="AJ9" s="172"/>
      <c r="AK9" s="172"/>
      <c r="AL9" s="172"/>
      <c r="AM9" s="172"/>
      <c r="AN9" s="172"/>
      <c r="AO9" s="172"/>
    </row>
    <row r="10" spans="1:41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248">
        <f>J10+N10+R10+V10+Z10+AD10+AH10+AL10</f>
        <v>0</v>
      </c>
      <c r="G10" s="172">
        <f>+K10+O10+S10+W10+AA10+AE10+AI10+AM10</f>
        <v>0</v>
      </c>
      <c r="H10" s="172">
        <f>L10+P10+T10+X10+AB10+AF10+AK10+AN10</f>
        <v>400</v>
      </c>
      <c r="I10" s="172">
        <f>M10+Q10+U10+Y10+AC10+AG10+AK10+AO10</f>
        <v>800</v>
      </c>
      <c r="J10" s="172"/>
      <c r="K10" s="172"/>
      <c r="L10" s="172">
        <v>400</v>
      </c>
      <c r="M10" s="172">
        <v>800</v>
      </c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>
        <v>0</v>
      </c>
      <c r="AE10" s="172">
        <v>0</v>
      </c>
      <c r="AF10" s="172">
        <v>0</v>
      </c>
      <c r="AG10" s="172">
        <v>0</v>
      </c>
      <c r="AH10" s="172"/>
      <c r="AI10" s="172"/>
      <c r="AJ10" s="172"/>
      <c r="AK10" s="172"/>
      <c r="AL10" s="172"/>
      <c r="AM10" s="172"/>
      <c r="AN10" s="172"/>
      <c r="AO10" s="172"/>
    </row>
    <row r="11" spans="1:41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248">
        <f>J11+N11+R11+V11+Z11+AD11+AH11+AL11</f>
        <v>5250</v>
      </c>
      <c r="G11" s="172">
        <f>+K11+O11+S11+W11+AA11+AE11+AI11+AM11</f>
        <v>9486.7999999999993</v>
      </c>
      <c r="H11" s="172">
        <f>L11+P11+T11+X11+AB11+AF11+AK11+AN11</f>
        <v>9150</v>
      </c>
      <c r="I11" s="172">
        <f>M11+Q11+U11+Y11+AC11+AG11+AK11+AO11</f>
        <v>30560</v>
      </c>
      <c r="J11" s="172">
        <v>700</v>
      </c>
      <c r="K11" s="172">
        <v>2100</v>
      </c>
      <c r="L11" s="172">
        <v>600</v>
      </c>
      <c r="M11" s="172">
        <v>1200</v>
      </c>
      <c r="N11" s="172">
        <v>390</v>
      </c>
      <c r="O11" s="172">
        <v>1228</v>
      </c>
      <c r="P11" s="172"/>
      <c r="Q11" s="172"/>
      <c r="R11" s="172"/>
      <c r="S11" s="172"/>
      <c r="T11" s="172"/>
      <c r="U11" s="172"/>
      <c r="V11" s="172">
        <v>3480</v>
      </c>
      <c r="W11" s="172">
        <v>5167.8</v>
      </c>
      <c r="X11" s="172">
        <v>2000</v>
      </c>
      <c r="Y11" s="172">
        <v>22660</v>
      </c>
      <c r="Z11" s="172">
        <v>200</v>
      </c>
      <c r="AA11" s="172">
        <v>300</v>
      </c>
      <c r="AB11" s="172">
        <v>300</v>
      </c>
      <c r="AC11" s="172">
        <v>450</v>
      </c>
      <c r="AD11" s="172">
        <v>0</v>
      </c>
      <c r="AE11" s="172">
        <v>0</v>
      </c>
      <c r="AF11" s="172">
        <v>0</v>
      </c>
      <c r="AG11" s="172">
        <v>0</v>
      </c>
      <c r="AH11" s="172">
        <v>480</v>
      </c>
      <c r="AI11" s="172">
        <v>691</v>
      </c>
      <c r="AJ11" s="172">
        <v>50</v>
      </c>
      <c r="AK11" s="172">
        <v>6250</v>
      </c>
      <c r="AL11" s="172"/>
      <c r="AM11" s="172"/>
      <c r="AN11" s="172"/>
      <c r="AO11" s="172"/>
    </row>
    <row r="12" spans="1:41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248">
        <f>J12+N12+R12+V12+Z12+AD12+AH12+AL12</f>
        <v>5520</v>
      </c>
      <c r="G12" s="172">
        <f>+K12+O12+S12+W12+AA12+AE12+AI12+AM12</f>
        <v>17220.96</v>
      </c>
      <c r="H12" s="172">
        <f>L12+P12+T12+X12+AB12+AF12+AK12+AN12</f>
        <v>1800</v>
      </c>
      <c r="I12" s="172">
        <f>M12+Q12+U12+Y12+AC12+AG12+AK12+AO12</f>
        <v>5281</v>
      </c>
      <c r="J12" s="172"/>
      <c r="K12" s="172"/>
      <c r="L12" s="172">
        <v>1000</v>
      </c>
      <c r="M12" s="172">
        <v>2400</v>
      </c>
      <c r="N12" s="172">
        <v>1600</v>
      </c>
      <c r="O12" s="172">
        <v>4824</v>
      </c>
      <c r="P12" s="172"/>
      <c r="Q12" s="172"/>
      <c r="R12" s="172"/>
      <c r="S12" s="172"/>
      <c r="T12" s="172"/>
      <c r="U12" s="172"/>
      <c r="V12" s="172">
        <v>420</v>
      </c>
      <c r="W12" s="172">
        <v>1214.46</v>
      </c>
      <c r="X12" s="172">
        <v>300</v>
      </c>
      <c r="Y12" s="172">
        <v>1446</v>
      </c>
      <c r="Z12" s="172">
        <v>3500</v>
      </c>
      <c r="AA12" s="172">
        <v>11182.5</v>
      </c>
      <c r="AB12" s="172">
        <v>500</v>
      </c>
      <c r="AC12" s="172">
        <v>1435</v>
      </c>
      <c r="AD12" s="172">
        <v>0</v>
      </c>
      <c r="AE12" s="172">
        <v>0</v>
      </c>
      <c r="AF12" s="172">
        <v>0</v>
      </c>
      <c r="AG12" s="172">
        <v>0</v>
      </c>
      <c r="AH12" s="172"/>
      <c r="AI12" s="172"/>
      <c r="AJ12" s="172"/>
      <c r="AK12" s="172"/>
      <c r="AL12" s="172"/>
      <c r="AM12" s="172"/>
      <c r="AN12" s="172"/>
      <c r="AO12" s="172"/>
    </row>
    <row r="13" spans="1:41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248">
        <f>J13+N13+R13+V13+Z13+AD13+AH13+AL13</f>
        <v>300</v>
      </c>
      <c r="G13" s="172">
        <f>+K13+O13+S13+W13+AA13+AE13+AI13+AM13</f>
        <v>45784</v>
      </c>
      <c r="H13" s="172">
        <f>L13+P13+T13+X13+AB13+AF13+AK13+AN13</f>
        <v>16661</v>
      </c>
      <c r="I13" s="172">
        <f>M13+Q13+U13+Y13+AC13+AG13+AK13+AO13</f>
        <v>61265</v>
      </c>
      <c r="J13" s="172"/>
      <c r="K13" s="172"/>
      <c r="L13" s="172"/>
      <c r="M13" s="172"/>
      <c r="N13" s="172"/>
      <c r="O13" s="172"/>
      <c r="P13" s="172"/>
      <c r="Q13" s="172"/>
      <c r="R13" s="172">
        <v>0</v>
      </c>
      <c r="S13" s="172">
        <v>0</v>
      </c>
      <c r="T13" s="172">
        <v>0</v>
      </c>
      <c r="U13" s="172">
        <v>0</v>
      </c>
      <c r="V13" s="172"/>
      <c r="W13" s="172"/>
      <c r="X13" s="172">
        <v>400</v>
      </c>
      <c r="Y13" s="172">
        <v>39704</v>
      </c>
      <c r="Z13" s="172"/>
      <c r="AA13" s="172"/>
      <c r="AB13" s="172"/>
      <c r="AC13" s="172"/>
      <c r="AD13" s="172">
        <v>0</v>
      </c>
      <c r="AE13" s="172">
        <v>0</v>
      </c>
      <c r="AF13" s="172">
        <v>1000</v>
      </c>
      <c r="AG13" s="172">
        <v>6300</v>
      </c>
      <c r="AH13" s="172">
        <v>300</v>
      </c>
      <c r="AI13" s="172">
        <v>45784</v>
      </c>
      <c r="AJ13" s="172">
        <v>100</v>
      </c>
      <c r="AK13" s="172">
        <v>15261</v>
      </c>
      <c r="AL13" s="172"/>
      <c r="AM13" s="172"/>
      <c r="AN13" s="172"/>
      <c r="AO13" s="172"/>
    </row>
    <row r="14" spans="1:41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248">
        <f>J14+N14+R14+V14+Z14+AD14+AH14+AL14</f>
        <v>0</v>
      </c>
      <c r="G14" s="172">
        <f>+K14+O14+S14+W14+AA14+AE14+AI14+AM14</f>
        <v>0</v>
      </c>
      <c r="H14" s="172">
        <f>L14+P14+T14+X14+AB14+AF14+AK14+AN14</f>
        <v>0</v>
      </c>
      <c r="I14" s="172">
        <f>M14+Q14+U14+Y14+AC14+AG14+AK14+AO14</f>
        <v>0</v>
      </c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>
        <v>0</v>
      </c>
      <c r="AE14" s="172">
        <v>0</v>
      </c>
      <c r="AF14" s="172">
        <v>0</v>
      </c>
      <c r="AG14" s="172">
        <v>0</v>
      </c>
      <c r="AH14" s="172"/>
      <c r="AI14" s="172"/>
      <c r="AJ14" s="172"/>
      <c r="AK14" s="172"/>
      <c r="AL14" s="172"/>
      <c r="AM14" s="172"/>
      <c r="AN14" s="172"/>
      <c r="AO14" s="172"/>
    </row>
    <row r="15" spans="1:41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248">
        <f>J15+N15+R15+V15+Z15+AD15+AH15+AL15</f>
        <v>0</v>
      </c>
      <c r="G15" s="172">
        <f>+K15+O15+S15+W15+AA15+AE15+AI15+AM15</f>
        <v>0</v>
      </c>
      <c r="H15" s="172">
        <f>L15+P15+T15+X15+AB15+AF15+AK15+AN15</f>
        <v>0</v>
      </c>
      <c r="I15" s="172">
        <f>M15+Q15+U15+Y15+AC15+AG15+AK15+AO15</f>
        <v>0</v>
      </c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>
        <v>0</v>
      </c>
      <c r="AE15" s="172">
        <v>0</v>
      </c>
      <c r="AF15" s="172">
        <v>0</v>
      </c>
      <c r="AG15" s="172">
        <v>0</v>
      </c>
      <c r="AH15" s="172"/>
      <c r="AI15" s="172"/>
      <c r="AJ15" s="172"/>
      <c r="AK15" s="172"/>
      <c r="AL15" s="172"/>
      <c r="AM15" s="172"/>
      <c r="AN15" s="172"/>
      <c r="AO15" s="172"/>
    </row>
    <row r="16" spans="1:41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248">
        <f>J16+N16+R16+V16+Z16+AD16+AH16+AL16</f>
        <v>0</v>
      </c>
      <c r="G16" s="172">
        <f>+K16+O16+S16+W16+AA16+AE16+AI16+AM16</f>
        <v>0</v>
      </c>
      <c r="H16" s="172">
        <f>L16+P16+T16+X16+AB16+AF16+AK16+AN16</f>
        <v>600</v>
      </c>
      <c r="I16" s="172">
        <f>M16+Q16+U16+Y16+AC16+AG16+AK16+AO16</f>
        <v>96000</v>
      </c>
      <c r="J16" s="172"/>
      <c r="K16" s="172"/>
      <c r="L16" s="172">
        <v>600</v>
      </c>
      <c r="M16" s="172">
        <v>96000</v>
      </c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>
        <v>0</v>
      </c>
      <c r="AE16" s="172">
        <v>0</v>
      </c>
      <c r="AF16" s="172">
        <v>0</v>
      </c>
      <c r="AG16" s="172">
        <v>0</v>
      </c>
      <c r="AH16" s="172"/>
      <c r="AI16" s="172"/>
      <c r="AJ16" s="172"/>
      <c r="AK16" s="172"/>
      <c r="AL16" s="172"/>
      <c r="AM16" s="172"/>
      <c r="AN16" s="172"/>
      <c r="AO16" s="172"/>
    </row>
    <row r="17" spans="1:41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248">
        <f>J17+N17+R17+V17+Z17+AD17+AH17+AL17</f>
        <v>0</v>
      </c>
      <c r="G17" s="172">
        <f>+K17+O17+S17+W17+AA17+AE17+AI17+AM17</f>
        <v>0</v>
      </c>
      <c r="H17" s="172">
        <f>L17+P17+T17+X17+AB17+AF17+AK17+AN17</f>
        <v>0</v>
      </c>
      <c r="I17" s="172">
        <f>M17+Q17+U17+Y17+AC17+AG17+AK17+AO17</f>
        <v>0</v>
      </c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>
        <v>0</v>
      </c>
      <c r="AE17" s="172">
        <v>0</v>
      </c>
      <c r="AF17" s="172">
        <v>0</v>
      </c>
      <c r="AG17" s="172">
        <v>0</v>
      </c>
      <c r="AH17" s="172"/>
      <c r="AI17" s="172"/>
      <c r="AJ17" s="172"/>
      <c r="AK17" s="172"/>
      <c r="AL17" s="172"/>
      <c r="AM17" s="172"/>
      <c r="AN17" s="172"/>
      <c r="AO17" s="172"/>
    </row>
    <row r="18" spans="1:41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248">
        <f>J18+N18+R18+V18+Z18+AD18+AH18+AL18</f>
        <v>1540</v>
      </c>
      <c r="G18" s="172">
        <f>+K18+O18+S18+W18+AA18+AE18+AI18+AM18</f>
        <v>16155</v>
      </c>
      <c r="H18" s="172">
        <f>L18+P18+T18+X18+AB18+AF18+AK18+AN18</f>
        <v>300</v>
      </c>
      <c r="I18" s="172">
        <f>M18+Q18+U18+Y18+AC18+AG18+AK18+AO18</f>
        <v>4870</v>
      </c>
      <c r="J18" s="172"/>
      <c r="K18" s="172"/>
      <c r="L18" s="172"/>
      <c r="M18" s="172"/>
      <c r="N18" s="172"/>
      <c r="O18" s="172"/>
      <c r="P18" s="172"/>
      <c r="Q18" s="172"/>
      <c r="R18" s="172">
        <v>1540</v>
      </c>
      <c r="S18" s="172">
        <v>16155</v>
      </c>
      <c r="T18" s="172">
        <v>0</v>
      </c>
      <c r="U18" s="172">
        <v>0</v>
      </c>
      <c r="V18" s="172"/>
      <c r="W18" s="172"/>
      <c r="X18" s="172">
        <v>100</v>
      </c>
      <c r="Y18" s="172">
        <v>3510</v>
      </c>
      <c r="Z18" s="172"/>
      <c r="AA18" s="172"/>
      <c r="AB18" s="172"/>
      <c r="AC18" s="172"/>
      <c r="AD18" s="172">
        <v>0</v>
      </c>
      <c r="AE18" s="172">
        <v>0</v>
      </c>
      <c r="AF18" s="172">
        <v>200</v>
      </c>
      <c r="AG18" s="172">
        <v>1360</v>
      </c>
      <c r="AH18" s="172"/>
      <c r="AI18" s="172"/>
      <c r="AJ18" s="172"/>
      <c r="AK18" s="172"/>
      <c r="AL18" s="172"/>
      <c r="AM18" s="172"/>
      <c r="AN18" s="172"/>
      <c r="AO18" s="172"/>
    </row>
    <row r="19" spans="1:41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248">
        <f>J19+N19+R19+V19+Z19+AD19+AH19+AL19</f>
        <v>0</v>
      </c>
      <c r="G19" s="172">
        <f>+K19+O19+S19+W19+AA19+AE19+AI19+AM19</f>
        <v>0</v>
      </c>
      <c r="H19" s="172">
        <f>L19+P19+T19+X19+AB19+AF19+AK19+AN19</f>
        <v>0</v>
      </c>
      <c r="I19" s="172">
        <f>M19+Q19+U19+Y19+AC19+AG19+AK19+AO19</f>
        <v>0</v>
      </c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>
        <v>0</v>
      </c>
      <c r="AE19" s="172">
        <v>0</v>
      </c>
      <c r="AF19" s="172">
        <v>0</v>
      </c>
      <c r="AG19" s="172">
        <v>0</v>
      </c>
      <c r="AH19" s="172"/>
      <c r="AI19" s="172"/>
      <c r="AJ19" s="172"/>
      <c r="AK19" s="172"/>
      <c r="AL19" s="172"/>
      <c r="AM19" s="172"/>
      <c r="AN19" s="172"/>
      <c r="AO19" s="172"/>
    </row>
    <row r="20" spans="1:41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248">
        <f>J20+N20+R20+V20+Z20+AD20+AH20+AL20</f>
        <v>6009</v>
      </c>
      <c r="G20" s="172">
        <f>+K20+O20+S20+W20+AA20+AE20+AI20+AM20</f>
        <v>76249.600000000006</v>
      </c>
      <c r="H20" s="172">
        <f>L20+P20+T20+X20+AB20+AF20+AK20+AN20</f>
        <v>3900</v>
      </c>
      <c r="I20" s="172">
        <f>M20+Q20+U20+Y20+AC20+AG20+AK20+AO20</f>
        <v>47740</v>
      </c>
      <c r="J20" s="172">
        <v>1900</v>
      </c>
      <c r="K20" s="172">
        <v>24700</v>
      </c>
      <c r="L20" s="172">
        <v>2000</v>
      </c>
      <c r="M20" s="172">
        <v>26000</v>
      </c>
      <c r="N20" s="172">
        <v>2300</v>
      </c>
      <c r="O20" s="172">
        <v>24150</v>
      </c>
      <c r="P20" s="172"/>
      <c r="Q20" s="172"/>
      <c r="R20" s="172">
        <v>375</v>
      </c>
      <c r="S20" s="172">
        <v>6750</v>
      </c>
      <c r="T20" s="172">
        <v>200</v>
      </c>
      <c r="U20" s="172">
        <v>3600</v>
      </c>
      <c r="V20" s="172"/>
      <c r="W20" s="172"/>
      <c r="X20" s="172">
        <v>200</v>
      </c>
      <c r="Y20" s="172">
        <v>3140</v>
      </c>
      <c r="Z20" s="172">
        <v>1434</v>
      </c>
      <c r="AA20" s="172">
        <v>20649.599999999999</v>
      </c>
      <c r="AB20" s="172">
        <v>500</v>
      </c>
      <c r="AC20" s="172">
        <v>7000</v>
      </c>
      <c r="AD20" s="172">
        <v>0</v>
      </c>
      <c r="AE20" s="172">
        <v>0</v>
      </c>
      <c r="AF20" s="172">
        <v>0</v>
      </c>
      <c r="AG20" s="172">
        <v>0</v>
      </c>
      <c r="AH20" s="172"/>
      <c r="AI20" s="172"/>
      <c r="AJ20" s="172"/>
      <c r="AK20" s="172"/>
      <c r="AL20" s="172">
        <v>0</v>
      </c>
      <c r="AM20" s="172">
        <v>0</v>
      </c>
      <c r="AN20" s="172">
        <v>1000</v>
      </c>
      <c r="AO20" s="172">
        <v>8000</v>
      </c>
    </row>
    <row r="21" spans="1:41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248">
        <f>J21+N21+R21+V21+Z21+AD21+AH21+AL21</f>
        <v>19115</v>
      </c>
      <c r="G21" s="172">
        <f>+K21+O21+S21+W21+AA21+AE21+AI21+AM21</f>
        <v>292927.5</v>
      </c>
      <c r="H21" s="172">
        <f>L21+P21+T21+X21+AB21+AF21+AK21+AN21</f>
        <v>10788</v>
      </c>
      <c r="I21" s="172">
        <f>M21+Q21+U21+Y21+AC21+AG21+AK21+AO21</f>
        <v>113688</v>
      </c>
      <c r="J21" s="172">
        <v>250</v>
      </c>
      <c r="K21" s="172">
        <v>3227</v>
      </c>
      <c r="L21" s="172">
        <v>3000</v>
      </c>
      <c r="M21" s="172">
        <v>45000</v>
      </c>
      <c r="N21" s="172">
        <v>400</v>
      </c>
      <c r="O21" s="172">
        <v>5400</v>
      </c>
      <c r="P21" s="172"/>
      <c r="Q21" s="172"/>
      <c r="R21" s="172">
        <v>1590</v>
      </c>
      <c r="S21" s="172">
        <v>39209</v>
      </c>
      <c r="T21" s="172">
        <v>500</v>
      </c>
      <c r="U21" s="172">
        <v>12330</v>
      </c>
      <c r="V21" s="172">
        <v>5750</v>
      </c>
      <c r="W21" s="172">
        <v>77965.45</v>
      </c>
      <c r="X21" s="172">
        <v>600</v>
      </c>
      <c r="Y21" s="172">
        <v>9420</v>
      </c>
      <c r="Z21" s="172">
        <v>1945</v>
      </c>
      <c r="AA21" s="172">
        <v>33045.550000000003</v>
      </c>
      <c r="AB21" s="172">
        <v>500</v>
      </c>
      <c r="AC21" s="172">
        <v>9750</v>
      </c>
      <c r="AD21" s="172">
        <v>1750</v>
      </c>
      <c r="AE21" s="172">
        <v>31482.5</v>
      </c>
      <c r="AF21" s="172">
        <v>1000</v>
      </c>
      <c r="AG21" s="172">
        <v>18000</v>
      </c>
      <c r="AH21" s="172">
        <v>5430</v>
      </c>
      <c r="AI21" s="172">
        <v>71698</v>
      </c>
      <c r="AJ21" s="172">
        <v>300</v>
      </c>
      <c r="AK21" s="172">
        <v>4188</v>
      </c>
      <c r="AL21" s="172">
        <v>2000</v>
      </c>
      <c r="AM21" s="172">
        <v>30900</v>
      </c>
      <c r="AN21" s="172">
        <v>1000</v>
      </c>
      <c r="AO21" s="172">
        <v>15000</v>
      </c>
    </row>
    <row r="22" spans="1:41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248">
        <f>J22+N22+R22+V22+Z22+AD22+AH22+AL22</f>
        <v>0</v>
      </c>
      <c r="G22" s="172">
        <f>+K22+O22+S22+W22+AA22+AE22+AI22+AM22</f>
        <v>0</v>
      </c>
      <c r="H22" s="172">
        <f>L22+P22+T22+X22+AB22+AF22+AK22+AN22</f>
        <v>400</v>
      </c>
      <c r="I22" s="172">
        <f>M22+Q22+U22+Y22+AC22+AG22+AK22+AO22</f>
        <v>712</v>
      </c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>
        <v>400</v>
      </c>
      <c r="Y22" s="172">
        <v>712</v>
      </c>
      <c r="Z22" s="172"/>
      <c r="AA22" s="172"/>
      <c r="AB22" s="172"/>
      <c r="AC22" s="172"/>
      <c r="AD22" s="172">
        <v>0</v>
      </c>
      <c r="AE22" s="172">
        <v>0</v>
      </c>
      <c r="AF22" s="172">
        <v>0</v>
      </c>
      <c r="AG22" s="172">
        <v>0</v>
      </c>
      <c r="AH22" s="172"/>
      <c r="AI22" s="172"/>
      <c r="AJ22" s="172"/>
      <c r="AK22" s="172"/>
      <c r="AL22" s="172"/>
      <c r="AM22" s="172"/>
      <c r="AN22" s="172"/>
      <c r="AO22" s="172"/>
    </row>
    <row r="23" spans="1:41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248">
        <f>J23+N23+R23+V23+Z23+AD23+AH23+AL23</f>
        <v>600</v>
      </c>
      <c r="G23" s="172">
        <f>+K23+O23+S23+W23+AA23+AE23+AI23+AM23</f>
        <v>326</v>
      </c>
      <c r="H23" s="172">
        <f>L23+P23+T23+X23+AB23+AF23+AK23+AN23</f>
        <v>55</v>
      </c>
      <c r="I23" s="172">
        <f>M23+Q23+U23+Y23+AC23+AG23+AK23+AO23</f>
        <v>55</v>
      </c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>
        <v>0</v>
      </c>
      <c r="AE23" s="172">
        <v>0</v>
      </c>
      <c r="AF23" s="172">
        <v>0</v>
      </c>
      <c r="AG23" s="172">
        <v>0</v>
      </c>
      <c r="AH23" s="172">
        <v>600</v>
      </c>
      <c r="AI23" s="172">
        <v>326</v>
      </c>
      <c r="AJ23" s="172">
        <v>100</v>
      </c>
      <c r="AK23" s="172">
        <v>55</v>
      </c>
      <c r="AL23" s="172"/>
      <c r="AM23" s="172"/>
      <c r="AN23" s="172"/>
      <c r="AO23" s="172"/>
    </row>
    <row r="24" spans="1:41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248">
        <f>J24+N24+R24+V24+Z24+AD24+AH24+AL24</f>
        <v>0</v>
      </c>
      <c r="G24" s="172">
        <f>+K24+O24+S24+W24+AA24+AE24+AI24+AM24</f>
        <v>0</v>
      </c>
      <c r="H24" s="172">
        <f>L24+P24+T24+X24+AB24+AF24+AK24+AN24</f>
        <v>200</v>
      </c>
      <c r="I24" s="172">
        <f>M24+Q24+U24+Y24+AC24+AG24+AK24+AO24</f>
        <v>376</v>
      </c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>
        <v>200</v>
      </c>
      <c r="Y24" s="172">
        <v>376</v>
      </c>
      <c r="Z24" s="172"/>
      <c r="AA24" s="172"/>
      <c r="AB24" s="172"/>
      <c r="AC24" s="172"/>
      <c r="AD24" s="172">
        <v>0</v>
      </c>
      <c r="AE24" s="172">
        <v>0</v>
      </c>
      <c r="AF24" s="172">
        <v>0</v>
      </c>
      <c r="AG24" s="172">
        <v>0</v>
      </c>
      <c r="AH24" s="172"/>
      <c r="AI24" s="172"/>
      <c r="AJ24" s="172"/>
      <c r="AK24" s="172"/>
      <c r="AL24" s="172"/>
      <c r="AM24" s="172"/>
      <c r="AN24" s="172"/>
      <c r="AO24" s="172"/>
    </row>
    <row r="25" spans="1:41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248">
        <f>J25+N25+R25+V25+Z25+AD25+AH25+AL25</f>
        <v>0</v>
      </c>
      <c r="G25" s="172">
        <f>+K25+O25+S25+W25+AA25+AE25+AI25+AM25</f>
        <v>0</v>
      </c>
      <c r="H25" s="172">
        <f>L25+P25+T25+X25+AB25+AF25+AK25+AN25</f>
        <v>0</v>
      </c>
      <c r="I25" s="172">
        <f>M25+Q25+U25+Y25+AC25+AG25+AK25+AO25</f>
        <v>0</v>
      </c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>
        <v>0</v>
      </c>
      <c r="AE25" s="172">
        <v>0</v>
      </c>
      <c r="AF25" s="172">
        <v>0</v>
      </c>
      <c r="AG25" s="172">
        <v>0</v>
      </c>
      <c r="AH25" s="172"/>
      <c r="AI25" s="172"/>
      <c r="AJ25" s="172"/>
      <c r="AK25" s="172"/>
      <c r="AL25" s="172"/>
      <c r="AM25" s="172"/>
      <c r="AN25" s="172"/>
      <c r="AO25" s="172"/>
    </row>
    <row r="26" spans="1:41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248">
        <f>J26+N26+R26+V26+Z26+AD26+AH26+AL26</f>
        <v>8680</v>
      </c>
      <c r="G26" s="172">
        <f>+K26+O26+S26+W26+AA26+AE26+AI26+AM26</f>
        <v>9013</v>
      </c>
      <c r="H26" s="172">
        <f>L26+P26+T26+X26+AB26+AF26+AK26+AN26</f>
        <v>500</v>
      </c>
      <c r="I26" s="172">
        <f>M26+Q26+U26+Y26+AC26+AG26+AK26+AO26</f>
        <v>442</v>
      </c>
      <c r="J26" s="172"/>
      <c r="K26" s="172"/>
      <c r="L26" s="172"/>
      <c r="M26" s="172"/>
      <c r="N26" s="172">
        <v>6000</v>
      </c>
      <c r="O26" s="172">
        <v>6646</v>
      </c>
      <c r="P26" s="172"/>
      <c r="Q26" s="172"/>
      <c r="R26" s="172">
        <v>560</v>
      </c>
      <c r="S26" s="172">
        <v>1232</v>
      </c>
      <c r="T26" s="172">
        <v>50</v>
      </c>
      <c r="U26" s="172">
        <v>40</v>
      </c>
      <c r="V26" s="172">
        <v>770</v>
      </c>
      <c r="W26" s="172">
        <v>385</v>
      </c>
      <c r="X26" s="172">
        <v>200</v>
      </c>
      <c r="Y26" s="172">
        <v>152</v>
      </c>
      <c r="Z26" s="172"/>
      <c r="AA26" s="172"/>
      <c r="AB26" s="172">
        <v>200</v>
      </c>
      <c r="AC26" s="172">
        <v>200</v>
      </c>
      <c r="AD26" s="172">
        <v>1300</v>
      </c>
      <c r="AE26" s="172">
        <v>700</v>
      </c>
      <c r="AF26" s="172">
        <v>0</v>
      </c>
      <c r="AG26" s="172">
        <v>0</v>
      </c>
      <c r="AH26" s="172"/>
      <c r="AI26" s="172"/>
      <c r="AJ26" s="172"/>
      <c r="AK26" s="172"/>
      <c r="AL26" s="172">
        <v>50</v>
      </c>
      <c r="AM26" s="172">
        <v>50</v>
      </c>
      <c r="AN26" s="172">
        <v>50</v>
      </c>
      <c r="AO26" s="172">
        <v>50</v>
      </c>
    </row>
    <row r="27" spans="1:41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248">
        <f>J27+N27+R27+V27+Z27+AD27+AH27+AL27</f>
        <v>0</v>
      </c>
      <c r="G27" s="172">
        <f>+K27+O27+S27+W27+AA27+AE27+AI27+AM27</f>
        <v>0</v>
      </c>
      <c r="H27" s="172">
        <f>L27+P27+T27+X27+AB27+AF27+AK27+AN27</f>
        <v>0</v>
      </c>
      <c r="I27" s="172">
        <f>M27+Q27+U27+Y27+AC27+AG27+AK27+AO27</f>
        <v>0</v>
      </c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>
        <v>0</v>
      </c>
      <c r="AE27" s="172">
        <v>0</v>
      </c>
      <c r="AF27" s="172">
        <v>0</v>
      </c>
      <c r="AG27" s="172">
        <v>0</v>
      </c>
      <c r="AH27" s="172"/>
      <c r="AI27" s="172"/>
      <c r="AJ27" s="172"/>
      <c r="AK27" s="172"/>
      <c r="AL27" s="172"/>
      <c r="AM27" s="172"/>
      <c r="AN27" s="172"/>
      <c r="AO27" s="172"/>
    </row>
    <row r="28" spans="1:41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248">
        <f>J28+N28+R28+V28+Z28+AD28+AH28+AL28</f>
        <v>0</v>
      </c>
      <c r="G28" s="172">
        <f>+K28+O28+S28+W28+AA28+AE28+AI28+AM28</f>
        <v>0</v>
      </c>
      <c r="H28" s="172">
        <f>L28+P28+T28+X28+AB28+AF28+AK28+AN28</f>
        <v>0</v>
      </c>
      <c r="I28" s="172">
        <f>M28+Q28+U28+Y28+AC28+AG28+AK28+AO28</f>
        <v>0</v>
      </c>
      <c r="J28" s="172"/>
      <c r="K28" s="172"/>
      <c r="L28" s="172"/>
      <c r="M28" s="172"/>
      <c r="N28" s="172"/>
      <c r="O28" s="172"/>
      <c r="P28" s="172"/>
      <c r="Q28" s="172"/>
      <c r="R28" s="172">
        <v>0</v>
      </c>
      <c r="S28" s="172">
        <v>0</v>
      </c>
      <c r="T28" s="172">
        <v>0</v>
      </c>
      <c r="U28" s="172">
        <v>0</v>
      </c>
      <c r="V28" s="172"/>
      <c r="W28" s="172"/>
      <c r="X28" s="172"/>
      <c r="Y28" s="172"/>
      <c r="Z28" s="172"/>
      <c r="AA28" s="172"/>
      <c r="AB28" s="172"/>
      <c r="AC28" s="172"/>
      <c r="AD28" s="172">
        <v>0</v>
      </c>
      <c r="AE28" s="172">
        <v>0</v>
      </c>
      <c r="AF28" s="172">
        <v>0</v>
      </c>
      <c r="AG28" s="172">
        <v>0</v>
      </c>
      <c r="AH28" s="172"/>
      <c r="AI28" s="172"/>
      <c r="AJ28" s="172"/>
      <c r="AK28" s="172"/>
      <c r="AL28" s="172"/>
      <c r="AM28" s="172"/>
      <c r="AN28" s="172"/>
      <c r="AO28" s="172"/>
    </row>
    <row r="29" spans="1:41" ht="15.75" x14ac:dyDescent="0.25">
      <c r="A29" s="296"/>
      <c r="B29" s="5" t="s">
        <v>46</v>
      </c>
      <c r="C29" s="6" t="s">
        <v>48</v>
      </c>
      <c r="D29" s="6" t="s">
        <v>45</v>
      </c>
      <c r="E29" s="27" t="s">
        <v>10</v>
      </c>
      <c r="F29" s="248">
        <f>J29+N29+R29+V29+Z29+AD29+AH29+AL29</f>
        <v>520</v>
      </c>
      <c r="G29" s="172">
        <f>+K29+O29+S29+W29+AA29+AE29+AI29+AM29</f>
        <v>118040</v>
      </c>
      <c r="H29" s="172">
        <f>L29+P29+T29+X29+AB29+AF29+AK29+AN29</f>
        <v>104</v>
      </c>
      <c r="I29" s="172">
        <f>M29+Q29+U29+Y29+AC29+AG29+AK29+AO29</f>
        <v>20220</v>
      </c>
      <c r="J29" s="172"/>
      <c r="K29" s="172"/>
      <c r="L29" s="172"/>
      <c r="M29" s="172"/>
      <c r="N29" s="172"/>
      <c r="O29" s="172"/>
      <c r="P29" s="172"/>
      <c r="Q29" s="172"/>
      <c r="R29" s="172">
        <v>520</v>
      </c>
      <c r="S29" s="172">
        <v>118040</v>
      </c>
      <c r="T29" s="172">
        <v>0</v>
      </c>
      <c r="U29" s="172">
        <v>0</v>
      </c>
      <c r="V29" s="172"/>
      <c r="W29" s="172"/>
      <c r="X29" s="172">
        <v>84</v>
      </c>
      <c r="Y29" s="172">
        <v>19320</v>
      </c>
      <c r="Z29" s="172"/>
      <c r="AA29" s="172"/>
      <c r="AB29" s="172"/>
      <c r="AC29" s="172"/>
      <c r="AD29" s="172">
        <v>0</v>
      </c>
      <c r="AE29" s="172">
        <v>0</v>
      </c>
      <c r="AF29" s="172">
        <v>20</v>
      </c>
      <c r="AG29" s="172">
        <v>900</v>
      </c>
      <c r="AH29" s="172"/>
      <c r="AI29" s="172"/>
      <c r="AJ29" s="172"/>
      <c r="AK29" s="172"/>
      <c r="AL29" s="172"/>
      <c r="AM29" s="172"/>
      <c r="AN29" s="172"/>
      <c r="AO29" s="172"/>
    </row>
    <row r="30" spans="1:41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248">
        <f>J30+N30+R30+V30+Z30+AD30+AH30+AL30</f>
        <v>0</v>
      </c>
      <c r="G30" s="172">
        <f>+K30+O30+S30+W30+AA30+AE30+AI30+AM30</f>
        <v>0</v>
      </c>
      <c r="H30" s="172">
        <f>L30+P30+T30+X30+AB30+AF30+AK30+AN30</f>
        <v>0</v>
      </c>
      <c r="I30" s="172">
        <f>M30+Q30+U30+Y30+AC30+AG30+AK30+AO30</f>
        <v>0</v>
      </c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>
        <v>0</v>
      </c>
      <c r="AE30" s="172">
        <v>0</v>
      </c>
      <c r="AF30" s="172">
        <v>0</v>
      </c>
      <c r="AG30" s="172">
        <v>0</v>
      </c>
      <c r="AH30" s="172"/>
      <c r="AI30" s="172"/>
      <c r="AJ30" s="172"/>
      <c r="AK30" s="172"/>
      <c r="AL30" s="172"/>
      <c r="AM30" s="172"/>
      <c r="AN30" s="172"/>
      <c r="AO30" s="172"/>
    </row>
    <row r="31" spans="1:41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248">
        <f>J31+N31+R31+V31+Z31+AD31+AH31+AL31</f>
        <v>380</v>
      </c>
      <c r="G31" s="172">
        <f>+K31+O31+S31+W31+AA31+AE31+AI31+AM31</f>
        <v>78700</v>
      </c>
      <c r="H31" s="172">
        <f>L31+P31+T31+X31+AB31+AF31+AK31+AN31</f>
        <v>6159</v>
      </c>
      <c r="I31" s="172">
        <f>M31+Q31+U31+Y31+AC31+AG31+AK31+AO31</f>
        <v>136579</v>
      </c>
      <c r="J31" s="172"/>
      <c r="K31" s="172"/>
      <c r="L31" s="172"/>
      <c r="M31" s="172"/>
      <c r="N31" s="172">
        <v>0</v>
      </c>
      <c r="O31" s="172">
        <v>0</v>
      </c>
      <c r="P31" s="172">
        <v>250</v>
      </c>
      <c r="Q31" s="172">
        <v>64500</v>
      </c>
      <c r="R31" s="172"/>
      <c r="S31" s="172"/>
      <c r="T31" s="172"/>
      <c r="U31" s="172"/>
      <c r="V31" s="172"/>
      <c r="W31" s="172"/>
      <c r="X31" s="172">
        <v>150</v>
      </c>
      <c r="Y31" s="172">
        <v>36000</v>
      </c>
      <c r="Z31" s="172"/>
      <c r="AA31" s="172"/>
      <c r="AB31" s="172">
        <v>50</v>
      </c>
      <c r="AC31" s="172">
        <v>2500</v>
      </c>
      <c r="AD31" s="172">
        <v>280</v>
      </c>
      <c r="AE31" s="172">
        <v>53200</v>
      </c>
      <c r="AF31" s="172">
        <v>100</v>
      </c>
      <c r="AG31" s="172">
        <v>19000</v>
      </c>
      <c r="AH31" s="172">
        <v>100</v>
      </c>
      <c r="AI31" s="172">
        <v>25500</v>
      </c>
      <c r="AJ31" s="172">
        <v>30</v>
      </c>
      <c r="AK31" s="172">
        <v>5579</v>
      </c>
      <c r="AL31" s="172">
        <v>0</v>
      </c>
      <c r="AM31" s="172">
        <v>0</v>
      </c>
      <c r="AN31" s="172">
        <v>30</v>
      </c>
      <c r="AO31" s="172">
        <v>9000</v>
      </c>
    </row>
    <row r="32" spans="1:41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248">
        <f>J32+N32+R32+V32+Z32+AD32+AH32+AL32</f>
        <v>0</v>
      </c>
      <c r="G32" s="172">
        <f>+K32+O32+S32+W32+AA32+AE32+AI32+AM32</f>
        <v>0</v>
      </c>
      <c r="H32" s="172">
        <f>L32+P32+T32+X32+AB32+AF32+AK32+AN32</f>
        <v>0</v>
      </c>
      <c r="I32" s="172">
        <f>M32+Q32+U32+Y32+AC32+AG32+AK32+AO32</f>
        <v>0</v>
      </c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>
        <v>0</v>
      </c>
      <c r="AE32" s="172">
        <v>0</v>
      </c>
      <c r="AF32" s="172">
        <v>0</v>
      </c>
      <c r="AG32" s="172">
        <v>0</v>
      </c>
      <c r="AH32" s="172"/>
      <c r="AI32" s="172"/>
      <c r="AJ32" s="172"/>
      <c r="AK32" s="172"/>
      <c r="AL32" s="172"/>
      <c r="AM32" s="172"/>
      <c r="AN32" s="172"/>
      <c r="AO32" s="172"/>
    </row>
    <row r="33" spans="1:41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248">
        <f>J33+N33+R33+V33+Z33+AD33+AH33+AL33</f>
        <v>19087</v>
      </c>
      <c r="G33" s="172">
        <f>+K33+O33+S33+W33+AA33+AE33+AI33+AM33</f>
        <v>4385997.43</v>
      </c>
      <c r="H33" s="172">
        <f>L33+P33+T33+X33+AB33+AF33+AK33+AN33</f>
        <v>2000</v>
      </c>
      <c r="I33" s="172">
        <f>M33+Q33+U33+Y33+AC33+AG33+AK33+AO33</f>
        <v>460000</v>
      </c>
      <c r="J33" s="172">
        <v>17360</v>
      </c>
      <c r="K33" s="172">
        <v>3992800</v>
      </c>
      <c r="L33" s="172">
        <v>2000</v>
      </c>
      <c r="M33" s="172">
        <v>460000</v>
      </c>
      <c r="N33" s="172"/>
      <c r="O33" s="172"/>
      <c r="P33" s="172"/>
      <c r="Q33" s="172"/>
      <c r="R33" s="172">
        <v>1533</v>
      </c>
      <c r="S33" s="172">
        <v>354813</v>
      </c>
      <c r="T33" s="172">
        <v>0</v>
      </c>
      <c r="U33" s="172">
        <v>0</v>
      </c>
      <c r="V33" s="172">
        <v>155</v>
      </c>
      <c r="W33" s="172">
        <v>37200</v>
      </c>
      <c r="X33" s="172"/>
      <c r="Y33" s="172"/>
      <c r="Z33" s="172">
        <v>39</v>
      </c>
      <c r="AA33" s="172">
        <v>1184.43</v>
      </c>
      <c r="AB33" s="172"/>
      <c r="AC33" s="172"/>
      <c r="AD33" s="172">
        <v>0</v>
      </c>
      <c r="AE33" s="172">
        <v>0</v>
      </c>
      <c r="AF33" s="172">
        <v>0</v>
      </c>
      <c r="AG33" s="172">
        <v>0</v>
      </c>
      <c r="AH33" s="172"/>
      <c r="AI33" s="172"/>
      <c r="AJ33" s="172"/>
      <c r="AK33" s="172"/>
      <c r="AL33" s="172"/>
      <c r="AM33" s="172"/>
      <c r="AN33" s="172"/>
      <c r="AO33" s="172"/>
    </row>
    <row r="34" spans="1:41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248">
        <f>J34+N34+R34+V34+Z34+AD34+AH34+AL34</f>
        <v>682</v>
      </c>
      <c r="G34" s="172">
        <f>+K34+O34+S34+W34+AA34+AE34+AI34+AM34</f>
        <v>24495</v>
      </c>
      <c r="H34" s="172">
        <f>L34+P34+T34+X34+AB34+AF34+AK34+AN34</f>
        <v>150</v>
      </c>
      <c r="I34" s="172">
        <f>M34+Q34+U34+Y34+AC34+AG34+AK34+AO34</f>
        <v>8400</v>
      </c>
      <c r="J34" s="172"/>
      <c r="K34" s="172"/>
      <c r="L34" s="172">
        <v>100</v>
      </c>
      <c r="M34" s="172">
        <v>900</v>
      </c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>
        <v>50</v>
      </c>
      <c r="Y34" s="172">
        <v>7500</v>
      </c>
      <c r="Z34" s="172"/>
      <c r="AA34" s="172"/>
      <c r="AB34" s="172"/>
      <c r="AC34" s="172"/>
      <c r="AD34" s="172">
        <v>682</v>
      </c>
      <c r="AE34" s="172">
        <v>24495</v>
      </c>
      <c r="AF34" s="172">
        <v>0</v>
      </c>
      <c r="AG34" s="172">
        <v>0</v>
      </c>
      <c r="AH34" s="172"/>
      <c r="AI34" s="172"/>
      <c r="AJ34" s="172"/>
      <c r="AK34" s="172"/>
      <c r="AL34" s="172"/>
      <c r="AM34" s="172"/>
      <c r="AN34" s="172"/>
      <c r="AO34" s="172"/>
    </row>
    <row r="35" spans="1:41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248">
        <f>J35+N35+R35+V35+Z35+AD35+AH35+AL35</f>
        <v>10851</v>
      </c>
      <c r="G35" s="172">
        <f>+K35+O35+S35+W35+AA35+AE35+AI35+AM35</f>
        <v>103637.70999999999</v>
      </c>
      <c r="H35" s="172">
        <f>L35+P35+T35+X35+AB35+AF35+AK35+AN35</f>
        <v>5794</v>
      </c>
      <c r="I35" s="172">
        <f>M35+Q35+U35+Y35+AC35+AG35+AK35+AO35</f>
        <v>31917</v>
      </c>
      <c r="J35" s="172">
        <v>4825</v>
      </c>
      <c r="K35" s="172">
        <v>38600</v>
      </c>
      <c r="L35" s="172">
        <v>3000</v>
      </c>
      <c r="M35" s="172">
        <v>19500</v>
      </c>
      <c r="N35" s="172">
        <v>1004</v>
      </c>
      <c r="O35" s="172">
        <v>9800</v>
      </c>
      <c r="P35" s="172"/>
      <c r="Q35" s="172"/>
      <c r="R35" s="172">
        <v>440</v>
      </c>
      <c r="S35" s="172">
        <v>4008</v>
      </c>
      <c r="T35" s="172">
        <v>600</v>
      </c>
      <c r="U35" s="172">
        <v>5466</v>
      </c>
      <c r="V35" s="172">
        <v>0</v>
      </c>
      <c r="W35" s="172">
        <v>0</v>
      </c>
      <c r="X35" s="172">
        <v>500</v>
      </c>
      <c r="Y35" s="172">
        <v>3000</v>
      </c>
      <c r="Z35" s="172">
        <v>325</v>
      </c>
      <c r="AA35" s="172">
        <v>2011.71</v>
      </c>
      <c r="AB35" s="172">
        <v>300</v>
      </c>
      <c r="AC35" s="172">
        <v>1857</v>
      </c>
      <c r="AD35" s="172">
        <v>2337</v>
      </c>
      <c r="AE35" s="172">
        <v>33552</v>
      </c>
      <c r="AF35" s="172">
        <v>0</v>
      </c>
      <c r="AG35" s="172">
        <v>0</v>
      </c>
      <c r="AH35" s="172">
        <v>1870</v>
      </c>
      <c r="AI35" s="172">
        <v>15266</v>
      </c>
      <c r="AJ35" s="172">
        <v>200</v>
      </c>
      <c r="AK35" s="172">
        <v>1294</v>
      </c>
      <c r="AL35" s="172">
        <v>50</v>
      </c>
      <c r="AM35" s="172">
        <v>400</v>
      </c>
      <c r="AN35" s="172">
        <v>100</v>
      </c>
      <c r="AO35" s="172">
        <v>800</v>
      </c>
    </row>
    <row r="36" spans="1:41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248">
        <f>J36+N36+R36+V36+Z36+AD36+AH36+AL36</f>
        <v>170</v>
      </c>
      <c r="G36" s="172">
        <f>+K36+O36+S36+W36+AA36+AE36+AI36+AM36</f>
        <v>70825.399999999994</v>
      </c>
      <c r="H36" s="172">
        <f>L36+P36+T36+X36+AB36+AF36+AK36+AN36</f>
        <v>5</v>
      </c>
      <c r="I36" s="172">
        <f>M36+Q36+U36+Y36+AC36+AG36+AK36+AO36</f>
        <v>2083.1</v>
      </c>
      <c r="J36" s="172"/>
      <c r="K36" s="172"/>
      <c r="L36" s="172"/>
      <c r="M36" s="172"/>
      <c r="N36" s="172"/>
      <c r="O36" s="172"/>
      <c r="P36" s="172"/>
      <c r="Q36" s="172"/>
      <c r="R36" s="172">
        <v>150</v>
      </c>
      <c r="S36" s="172">
        <v>62493</v>
      </c>
      <c r="T36" s="172">
        <v>0</v>
      </c>
      <c r="U36" s="172">
        <v>0</v>
      </c>
      <c r="V36" s="172"/>
      <c r="W36" s="172"/>
      <c r="X36" s="172">
        <v>5</v>
      </c>
      <c r="Y36" s="172">
        <v>2083.1</v>
      </c>
      <c r="Z36" s="172">
        <v>20</v>
      </c>
      <c r="AA36" s="172">
        <v>8332.4</v>
      </c>
      <c r="AB36" s="172"/>
      <c r="AC36" s="172"/>
      <c r="AD36" s="172">
        <v>0</v>
      </c>
      <c r="AE36" s="172">
        <v>0</v>
      </c>
      <c r="AF36" s="172">
        <v>0</v>
      </c>
      <c r="AG36" s="172">
        <v>0</v>
      </c>
      <c r="AH36" s="172"/>
      <c r="AI36" s="172"/>
      <c r="AJ36" s="172"/>
      <c r="AK36" s="172"/>
      <c r="AL36" s="172"/>
      <c r="AM36" s="172"/>
      <c r="AN36" s="172"/>
      <c r="AO36" s="172"/>
    </row>
    <row r="37" spans="1:41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248">
        <f>J37+N37+R37+V37+Z37+AD37+AH37+AL37</f>
        <v>45</v>
      </c>
      <c r="G37" s="172">
        <f>+K37+O37+S37+W37+AA37+AE37+AI37+AM37</f>
        <v>7650</v>
      </c>
      <c r="H37" s="172">
        <f>L37+P37+T37+X37+AB37+AF37+AK37+AN37</f>
        <v>10</v>
      </c>
      <c r="I37" s="172">
        <f>M37+Q37+U37+Y37+AC37+AG37+AK37+AO37</f>
        <v>4500</v>
      </c>
      <c r="J37" s="172">
        <v>45</v>
      </c>
      <c r="K37" s="172">
        <v>7650</v>
      </c>
      <c r="L37" s="172">
        <v>10</v>
      </c>
      <c r="M37" s="172">
        <v>4500</v>
      </c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>
        <v>0</v>
      </c>
      <c r="AE37" s="172">
        <v>0</v>
      </c>
      <c r="AF37" s="172">
        <v>0</v>
      </c>
      <c r="AG37" s="172">
        <v>0</v>
      </c>
      <c r="AH37" s="172"/>
      <c r="AI37" s="172"/>
      <c r="AJ37" s="172"/>
      <c r="AK37" s="172"/>
      <c r="AL37" s="172"/>
      <c r="AM37" s="172"/>
      <c r="AN37" s="172"/>
      <c r="AO37" s="172"/>
    </row>
    <row r="38" spans="1:41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248">
        <f>J38+N38+R38+V38+Z38+AD38+AH38+AL38</f>
        <v>1810</v>
      </c>
      <c r="G38" s="172">
        <f>+K38+O38+S38+W38+AA38+AE38+AI38+AM38</f>
        <v>50559.96</v>
      </c>
      <c r="H38" s="172">
        <f>L38+P38+T38+X38+AB38+AF38+AK38+AN38</f>
        <v>635</v>
      </c>
      <c r="I38" s="172">
        <f>M38+Q38+U38+Y38+AC38+AG38+AK38+AO38</f>
        <v>6230.7</v>
      </c>
      <c r="J38" s="172">
        <v>1170</v>
      </c>
      <c r="K38" s="172">
        <v>35100</v>
      </c>
      <c r="L38" s="172">
        <v>100</v>
      </c>
      <c r="M38" s="172">
        <v>3500</v>
      </c>
      <c r="N38" s="172">
        <v>215</v>
      </c>
      <c r="O38" s="172">
        <v>5055.96</v>
      </c>
      <c r="P38" s="172"/>
      <c r="Q38" s="172"/>
      <c r="R38" s="172">
        <v>298</v>
      </c>
      <c r="S38" s="172">
        <v>7450</v>
      </c>
      <c r="T38" s="172">
        <v>0</v>
      </c>
      <c r="U38" s="172">
        <v>0</v>
      </c>
      <c r="V38" s="172">
        <v>0</v>
      </c>
      <c r="W38" s="172">
        <v>0</v>
      </c>
      <c r="X38" s="172">
        <v>30</v>
      </c>
      <c r="Y38" s="172">
        <v>815.7</v>
      </c>
      <c r="Z38" s="172">
        <v>37</v>
      </c>
      <c r="AA38" s="172">
        <v>814</v>
      </c>
      <c r="AB38" s="172">
        <v>10</v>
      </c>
      <c r="AC38" s="172">
        <v>220</v>
      </c>
      <c r="AD38" s="172">
        <v>0</v>
      </c>
      <c r="AE38" s="172">
        <v>0</v>
      </c>
      <c r="AF38" s="172">
        <v>0</v>
      </c>
      <c r="AG38" s="172">
        <v>0</v>
      </c>
      <c r="AH38" s="172">
        <v>40</v>
      </c>
      <c r="AI38" s="172">
        <v>890</v>
      </c>
      <c r="AJ38" s="172">
        <v>20</v>
      </c>
      <c r="AK38" s="172">
        <v>445</v>
      </c>
      <c r="AL38" s="172">
        <v>50</v>
      </c>
      <c r="AM38" s="172">
        <v>1250</v>
      </c>
      <c r="AN38" s="172">
        <v>50</v>
      </c>
      <c r="AO38" s="172">
        <v>1250</v>
      </c>
    </row>
    <row r="39" spans="1:41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248">
        <f>J39+N39+R39+V39+Z39+AD39+AH39+AL39</f>
        <v>300</v>
      </c>
      <c r="G39" s="172">
        <f>+K39+O39+S39+W39+AA39+AE39+AI39+AM39</f>
        <v>290.52</v>
      </c>
      <c r="H39" s="172">
        <f>L39+P39+T39+X39+AB39+AF39+AK39+AN39</f>
        <v>70</v>
      </c>
      <c r="I39" s="172">
        <f>M39+Q39+U39+Y39+AC39+AG39+AK39+AO39</f>
        <v>7410</v>
      </c>
      <c r="J39" s="172"/>
      <c r="K39" s="172"/>
      <c r="L39" s="172"/>
      <c r="M39" s="172"/>
      <c r="N39" s="172">
        <v>300</v>
      </c>
      <c r="O39" s="172">
        <v>290.52</v>
      </c>
      <c r="P39" s="172"/>
      <c r="Q39" s="172"/>
      <c r="R39" s="172">
        <v>0</v>
      </c>
      <c r="S39" s="172">
        <v>0</v>
      </c>
      <c r="T39" s="172">
        <v>30</v>
      </c>
      <c r="U39" s="172">
        <v>4410</v>
      </c>
      <c r="V39" s="172"/>
      <c r="W39" s="172"/>
      <c r="X39" s="172"/>
      <c r="Y39" s="172"/>
      <c r="Z39" s="172"/>
      <c r="AA39" s="172"/>
      <c r="AB39" s="172">
        <v>20</v>
      </c>
      <c r="AC39" s="172">
        <v>1000</v>
      </c>
      <c r="AD39" s="172">
        <v>0</v>
      </c>
      <c r="AE39" s="172">
        <v>0</v>
      </c>
      <c r="AF39" s="172">
        <v>20</v>
      </c>
      <c r="AG39" s="172">
        <v>2000</v>
      </c>
      <c r="AH39" s="172"/>
      <c r="AI39" s="172"/>
      <c r="AJ39" s="172"/>
      <c r="AK39" s="172"/>
      <c r="AL39" s="172"/>
      <c r="AM39" s="172"/>
      <c r="AN39" s="172"/>
      <c r="AO39" s="172"/>
    </row>
    <row r="40" spans="1:41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248">
        <f>J40+N40+R40+V40+Z40+AD40+AH40+AL40</f>
        <v>6720</v>
      </c>
      <c r="G40" s="172">
        <f>+K40+O40+S40+W40+AA40+AE40+AI40+AM40</f>
        <v>8031.4</v>
      </c>
      <c r="H40" s="172">
        <f>L40+P40+T40+X40+AB40+AF40+AK40+AN40</f>
        <v>2630</v>
      </c>
      <c r="I40" s="172">
        <f>M40+Q40+U40+Y40+AC40+AG40+AK40+AO40</f>
        <v>11242</v>
      </c>
      <c r="J40" s="172">
        <v>5450</v>
      </c>
      <c r="K40" s="172">
        <v>6812</v>
      </c>
      <c r="L40" s="172">
        <v>1000</v>
      </c>
      <c r="M40" s="172">
        <v>2000</v>
      </c>
      <c r="N40" s="172">
        <v>0</v>
      </c>
      <c r="O40" s="172"/>
      <c r="P40" s="172"/>
      <c r="Q40" s="172"/>
      <c r="R40" s="172"/>
      <c r="S40" s="172"/>
      <c r="T40" s="172"/>
      <c r="U40" s="172"/>
      <c r="V40" s="172">
        <v>1100</v>
      </c>
      <c r="W40" s="172">
        <v>1049.4000000000001</v>
      </c>
      <c r="X40" s="172">
        <v>1400</v>
      </c>
      <c r="Y40" s="172">
        <v>9000</v>
      </c>
      <c r="Z40" s="172"/>
      <c r="AA40" s="172"/>
      <c r="AB40" s="172">
        <v>200</v>
      </c>
      <c r="AC40" s="172">
        <v>212</v>
      </c>
      <c r="AD40" s="172">
        <v>0</v>
      </c>
      <c r="AE40" s="172">
        <v>0</v>
      </c>
      <c r="AF40" s="172">
        <v>0</v>
      </c>
      <c r="AG40" s="172">
        <v>0</v>
      </c>
      <c r="AH40" s="172">
        <v>170</v>
      </c>
      <c r="AI40" s="172">
        <v>170</v>
      </c>
      <c r="AJ40" s="172">
        <v>30</v>
      </c>
      <c r="AK40" s="172">
        <v>30</v>
      </c>
      <c r="AL40" s="172"/>
      <c r="AM40" s="172"/>
      <c r="AN40" s="172"/>
      <c r="AO40" s="172"/>
    </row>
    <row r="41" spans="1:41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248">
        <f>J41+N41+R41+V41+Z41+AD41+AH41+AL41</f>
        <v>0</v>
      </c>
      <c r="G41" s="172">
        <f>+K41+O41+S41+W41+AA41+AE41+AI41+AM41</f>
        <v>0</v>
      </c>
      <c r="H41" s="172">
        <f>L41+P41+T41+X41+AB41+AF41+AK41+AN41</f>
        <v>100</v>
      </c>
      <c r="I41" s="172">
        <f>M41+Q41+U41+Y41+AC41+AG41+AK41+AO41</f>
        <v>65</v>
      </c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>
        <v>0</v>
      </c>
      <c r="AE41" s="172">
        <v>0</v>
      </c>
      <c r="AF41" s="172">
        <v>100</v>
      </c>
      <c r="AG41" s="172">
        <v>65</v>
      </c>
      <c r="AH41" s="172"/>
      <c r="AI41" s="172"/>
      <c r="AJ41" s="172"/>
      <c r="AK41" s="172"/>
      <c r="AL41" s="172"/>
      <c r="AM41" s="172"/>
      <c r="AN41" s="172"/>
      <c r="AO41" s="172"/>
    </row>
    <row r="42" spans="1:41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248">
        <f>J42+N42+R42+V42+Z42+AD42+AH42+AL42</f>
        <v>0</v>
      </c>
      <c r="G42" s="172">
        <f>+K42+O42+S42+W42+AA42+AE42+AI42+AM42</f>
        <v>0</v>
      </c>
      <c r="H42" s="172">
        <f>L42+P42+T42+X42+AB42+AF42+AK42+AN42</f>
        <v>0</v>
      </c>
      <c r="I42" s="172">
        <f>M42+Q42+U42+Y42+AC42+AG42+AK42+AO42</f>
        <v>0</v>
      </c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>
        <v>0</v>
      </c>
      <c r="AE42" s="172">
        <v>0</v>
      </c>
      <c r="AF42" s="172">
        <v>0</v>
      </c>
      <c r="AG42" s="172">
        <v>0</v>
      </c>
      <c r="AH42" s="172"/>
      <c r="AI42" s="172"/>
      <c r="AJ42" s="172"/>
      <c r="AK42" s="172"/>
      <c r="AL42" s="172"/>
      <c r="AM42" s="172"/>
      <c r="AN42" s="172"/>
      <c r="AO42" s="172"/>
    </row>
    <row r="43" spans="1:41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248">
        <f>J43+N43+R43+V43+Z43+AD43+AH43+AL43</f>
        <v>0</v>
      </c>
      <c r="G43" s="172">
        <f>+K43+O43+S43+W43+AA43+AE43+AI43+AM43</f>
        <v>0</v>
      </c>
      <c r="H43" s="172">
        <f>L43+P43+T43+X43+AB43+AF43+AK43+AN43</f>
        <v>650</v>
      </c>
      <c r="I43" s="172">
        <f>M43+Q43+U43+Y43+AC43+AG43+AK43+AO43</f>
        <v>7100</v>
      </c>
      <c r="J43" s="172"/>
      <c r="K43" s="172"/>
      <c r="L43" s="172">
        <v>600</v>
      </c>
      <c r="M43" s="172">
        <v>6000</v>
      </c>
      <c r="N43" s="172"/>
      <c r="O43" s="172"/>
      <c r="P43" s="172"/>
      <c r="Q43" s="172"/>
      <c r="R43" s="172">
        <v>0</v>
      </c>
      <c r="S43" s="172">
        <v>0</v>
      </c>
      <c r="T43" s="172">
        <v>30</v>
      </c>
      <c r="U43" s="172">
        <v>900</v>
      </c>
      <c r="V43" s="172"/>
      <c r="W43" s="172"/>
      <c r="X43" s="172"/>
      <c r="Y43" s="172"/>
      <c r="Z43" s="172"/>
      <c r="AA43" s="172"/>
      <c r="AB43" s="172"/>
      <c r="AC43" s="172"/>
      <c r="AD43" s="172">
        <v>0</v>
      </c>
      <c r="AE43" s="172">
        <v>0</v>
      </c>
      <c r="AF43" s="172">
        <v>20</v>
      </c>
      <c r="AG43" s="172">
        <v>200</v>
      </c>
      <c r="AH43" s="172"/>
      <c r="AI43" s="172"/>
      <c r="AJ43" s="172"/>
      <c r="AK43" s="172"/>
      <c r="AL43" s="172"/>
      <c r="AM43" s="172"/>
      <c r="AN43" s="172"/>
      <c r="AO43" s="172"/>
    </row>
    <row r="44" spans="1:41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248">
        <f>J44+N44+R44+V44+Z44+AD44+AH44+AL44</f>
        <v>0</v>
      </c>
      <c r="G44" s="172">
        <f>+K44+O44+S44+W44+AA44+AE44+AI44+AM44</f>
        <v>0</v>
      </c>
      <c r="H44" s="172">
        <f>L44+P44+T44+X44+AB44+AF44+AK44+AN44</f>
        <v>0</v>
      </c>
      <c r="I44" s="172">
        <f>M44+Q44+U44+Y44+AC44+AG44+AK44+AO44</f>
        <v>0</v>
      </c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>
        <v>0</v>
      </c>
      <c r="AE44" s="172">
        <v>0</v>
      </c>
      <c r="AF44" s="172">
        <v>0</v>
      </c>
      <c r="AG44" s="172">
        <v>0</v>
      </c>
      <c r="AH44" s="172"/>
      <c r="AI44" s="172"/>
      <c r="AJ44" s="172"/>
      <c r="AK44" s="172"/>
      <c r="AL44" s="172"/>
      <c r="AM44" s="172"/>
      <c r="AN44" s="172"/>
      <c r="AO44" s="172"/>
    </row>
    <row r="45" spans="1:41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248">
        <f>J45+N45+R45+V45+Z45+AD45+AH45+AL45</f>
        <v>0</v>
      </c>
      <c r="G45" s="172">
        <f>+K45+O45+S45+W45+AA45+AE45+AI45+AM45</f>
        <v>0</v>
      </c>
      <c r="H45" s="172">
        <f>L45+P45+T45+X45+AB45+AF45+AK45+AN45</f>
        <v>155</v>
      </c>
      <c r="I45" s="172">
        <f>M45+Q45+U45+Y45+AC45+AG45+AK45+AO45</f>
        <v>20775</v>
      </c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>
        <v>45</v>
      </c>
      <c r="Y45" s="172">
        <v>19575</v>
      </c>
      <c r="Z45" s="172"/>
      <c r="AA45" s="172"/>
      <c r="AB45" s="172"/>
      <c r="AC45" s="172"/>
      <c r="AD45" s="172">
        <v>0</v>
      </c>
      <c r="AE45" s="172">
        <v>0</v>
      </c>
      <c r="AF45" s="172">
        <v>100</v>
      </c>
      <c r="AG45" s="172">
        <v>0</v>
      </c>
      <c r="AH45" s="172"/>
      <c r="AI45" s="172"/>
      <c r="AJ45" s="172"/>
      <c r="AK45" s="172"/>
      <c r="AL45" s="172">
        <v>0</v>
      </c>
      <c r="AM45" s="172">
        <v>0</v>
      </c>
      <c r="AN45" s="172">
        <v>10</v>
      </c>
      <c r="AO45" s="172">
        <v>1200</v>
      </c>
    </row>
    <row r="46" spans="1:41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248">
        <f>J46+N46+R46+V46+Z46+AD46+AH46+AL46</f>
        <v>175</v>
      </c>
      <c r="G46" s="172">
        <f>+K46+O46+S46+W46+AA46+AE46+AI46+AM46</f>
        <v>36028.300000000003</v>
      </c>
      <c r="H46" s="172">
        <f>L46+P46+T46+X46+AB46+AF46+AK46+AN46</f>
        <v>10</v>
      </c>
      <c r="I46" s="172">
        <f>M46+Q46+U46+Y46+AC46+AG46+AK46+AO46</f>
        <v>10293.799999999999</v>
      </c>
      <c r="J46" s="172"/>
      <c r="K46" s="172"/>
      <c r="L46" s="172"/>
      <c r="M46" s="172"/>
      <c r="N46" s="172"/>
      <c r="O46" s="172"/>
      <c r="P46" s="172"/>
      <c r="Q46" s="172"/>
      <c r="R46" s="172">
        <v>0</v>
      </c>
      <c r="S46" s="172">
        <v>0</v>
      </c>
      <c r="T46" s="172">
        <v>0</v>
      </c>
      <c r="U46" s="172">
        <v>0</v>
      </c>
      <c r="V46" s="172"/>
      <c r="W46" s="172"/>
      <c r="X46" s="172">
        <v>10</v>
      </c>
      <c r="Y46" s="172">
        <v>10293.799999999999</v>
      </c>
      <c r="Z46" s="172">
        <v>175</v>
      </c>
      <c r="AA46" s="172">
        <v>36028.300000000003</v>
      </c>
      <c r="AB46" s="172"/>
      <c r="AC46" s="172"/>
      <c r="AD46" s="172">
        <v>0</v>
      </c>
      <c r="AE46" s="172">
        <v>0</v>
      </c>
      <c r="AF46" s="172">
        <v>0</v>
      </c>
      <c r="AG46" s="172">
        <v>0</v>
      </c>
      <c r="AH46" s="172"/>
      <c r="AI46" s="172"/>
      <c r="AJ46" s="172"/>
      <c r="AK46" s="172"/>
      <c r="AL46" s="172"/>
      <c r="AM46" s="172"/>
      <c r="AN46" s="172"/>
      <c r="AO46" s="172"/>
    </row>
    <row r="47" spans="1:41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248">
        <f>J47+N47+R47+V47+Z47+AD47+AH47+AL47</f>
        <v>0</v>
      </c>
      <c r="G47" s="172">
        <f>+K47+O47+S47+W47+AA47+AE47+AI47+AM47</f>
        <v>0</v>
      </c>
      <c r="H47" s="172">
        <f>L47+P47+T47+X47+AB47+AF47+AK47+AN47</f>
        <v>0</v>
      </c>
      <c r="I47" s="172">
        <f>M47+Q47+U47+Y47+AC47+AG47+AK47+AO47</f>
        <v>0</v>
      </c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>
        <v>0</v>
      </c>
      <c r="AE47" s="172">
        <v>0</v>
      </c>
      <c r="AF47" s="172">
        <v>0</v>
      </c>
      <c r="AG47" s="172">
        <v>0</v>
      </c>
      <c r="AH47" s="172"/>
      <c r="AI47" s="172"/>
      <c r="AJ47" s="172"/>
      <c r="AK47" s="172"/>
      <c r="AL47" s="172"/>
      <c r="AM47" s="172"/>
      <c r="AN47" s="172"/>
      <c r="AO47" s="172"/>
    </row>
    <row r="48" spans="1:41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248">
        <f>J48+N48+R48+V48+Z48+AD48+AH48+AL48</f>
        <v>143</v>
      </c>
      <c r="G48" s="172">
        <f>+K48+O48+S48+W48+AA48+AE48+AI48+AM48</f>
        <v>16600</v>
      </c>
      <c r="H48" s="172">
        <f>L48+P48+T48+X48+AB48+AF48+AK48+AN48</f>
        <v>65</v>
      </c>
      <c r="I48" s="172">
        <f>M48+Q48+U48+Y48+AC48+AG48+AK48+AO48</f>
        <v>43400</v>
      </c>
      <c r="J48" s="172"/>
      <c r="K48" s="172"/>
      <c r="L48" s="172"/>
      <c r="M48" s="172"/>
      <c r="N48" s="172">
        <v>60</v>
      </c>
      <c r="O48" s="172">
        <v>900</v>
      </c>
      <c r="P48" s="172">
        <v>60</v>
      </c>
      <c r="Q48" s="172">
        <v>39000</v>
      </c>
      <c r="R48" s="172">
        <v>15</v>
      </c>
      <c r="S48" s="172">
        <v>13200</v>
      </c>
      <c r="T48" s="172">
        <v>5</v>
      </c>
      <c r="U48" s="172">
        <v>4400</v>
      </c>
      <c r="V48" s="172">
        <v>16</v>
      </c>
      <c r="W48" s="172"/>
      <c r="X48" s="172"/>
      <c r="Y48" s="172"/>
      <c r="Z48" s="172"/>
      <c r="AA48" s="172"/>
      <c r="AB48" s="172"/>
      <c r="AC48" s="172"/>
      <c r="AD48" s="172">
        <v>15</v>
      </c>
      <c r="AE48" s="172">
        <v>0</v>
      </c>
      <c r="AF48" s="172">
        <v>0</v>
      </c>
      <c r="AG48" s="172">
        <v>0</v>
      </c>
      <c r="AH48" s="172">
        <v>35</v>
      </c>
      <c r="AI48" s="172"/>
      <c r="AJ48" s="172"/>
      <c r="AK48" s="172"/>
      <c r="AL48" s="172">
        <v>2</v>
      </c>
      <c r="AM48" s="172">
        <v>2500</v>
      </c>
      <c r="AN48" s="172"/>
      <c r="AO48" s="172"/>
    </row>
    <row r="49" spans="1:41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248">
        <f>J49+N49+R49+V49+Z49+AD49+AH49+AL49</f>
        <v>0</v>
      </c>
      <c r="G49" s="172">
        <f>+K49+O49+S49+W49+AA49+AE49+AI49+AM49</f>
        <v>0</v>
      </c>
      <c r="H49" s="172">
        <f>L49+P49+T49+X49+AB49+AF49+AK49+AN49</f>
        <v>0</v>
      </c>
      <c r="I49" s="172">
        <f>M49+Q49+U49+Y49+AC49+AG49+AK49+AO49</f>
        <v>0</v>
      </c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>
        <v>0</v>
      </c>
      <c r="AE49" s="172">
        <v>0</v>
      </c>
      <c r="AF49" s="172">
        <v>0</v>
      </c>
      <c r="AG49" s="172">
        <v>0</v>
      </c>
      <c r="AH49" s="172"/>
      <c r="AI49" s="172"/>
      <c r="AJ49" s="172"/>
      <c r="AK49" s="172"/>
      <c r="AL49" s="172"/>
      <c r="AM49" s="172"/>
      <c r="AN49" s="172"/>
      <c r="AO49" s="172"/>
    </row>
    <row r="50" spans="1:41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248">
        <f>J50+N50+R50+V50+Z50+AD50+AH50+AL50</f>
        <v>0</v>
      </c>
      <c r="G50" s="172">
        <f>+K50+O50+S50+W50+AA50+AE50+AI50+AM50</f>
        <v>0</v>
      </c>
      <c r="H50" s="172">
        <f>L50+P50+T50+X50+AB50+AF50+AK50+AN50</f>
        <v>0</v>
      </c>
      <c r="I50" s="172">
        <f>M50+Q50+U50+Y50+AC50+AG50+AK50+AO50</f>
        <v>0</v>
      </c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>
        <v>0</v>
      </c>
      <c r="AE50" s="172">
        <v>0</v>
      </c>
      <c r="AF50" s="172">
        <v>0</v>
      </c>
      <c r="AG50" s="172">
        <v>0</v>
      </c>
      <c r="AH50" s="172"/>
      <c r="AI50" s="172"/>
      <c r="AJ50" s="172"/>
      <c r="AK50" s="172"/>
      <c r="AL50" s="172"/>
      <c r="AM50" s="172"/>
      <c r="AN50" s="172"/>
      <c r="AO50" s="172"/>
    </row>
    <row r="51" spans="1:41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248">
        <f>J51+N51+R51+V51+Z51+AD51+AH51+AL51</f>
        <v>0</v>
      </c>
      <c r="G51" s="172">
        <f>+K51+O51+S51+W51+AA51+AE51+AI51+AM51</f>
        <v>0</v>
      </c>
      <c r="H51" s="172">
        <f>L51+P51+T51+X51+AB51+AF51+AK51+AN51</f>
        <v>0</v>
      </c>
      <c r="I51" s="172">
        <f>M51+Q51+U51+Y51+AC51+AG51+AK51+AO51</f>
        <v>0</v>
      </c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>
        <v>0</v>
      </c>
      <c r="AE51" s="172">
        <v>0</v>
      </c>
      <c r="AF51" s="172">
        <v>0</v>
      </c>
      <c r="AG51" s="172">
        <v>0</v>
      </c>
      <c r="AH51" s="172"/>
      <c r="AI51" s="172"/>
      <c r="AJ51" s="172"/>
      <c r="AK51" s="172"/>
      <c r="AL51" s="172"/>
      <c r="AM51" s="172"/>
      <c r="AN51" s="172"/>
      <c r="AO51" s="172"/>
    </row>
    <row r="52" spans="1:41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248">
        <f>J52+N52+R52+V52+Z52+AD52+AH52+AL52</f>
        <v>0</v>
      </c>
      <c r="G52" s="172">
        <f>+K52+O52+S52+W52+AA52+AE52+AI52+AM52</f>
        <v>0</v>
      </c>
      <c r="H52" s="172">
        <f>L52+P52+T52+X52+AB52+AF52+AK52+AN52</f>
        <v>0</v>
      </c>
      <c r="I52" s="172">
        <f>M52+Q52+U52+Y52+AC52+AG52+AK52+AO52</f>
        <v>0</v>
      </c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>
        <v>0</v>
      </c>
      <c r="AE52" s="172">
        <v>0</v>
      </c>
      <c r="AF52" s="172">
        <v>0</v>
      </c>
      <c r="AG52" s="172">
        <v>0</v>
      </c>
      <c r="AH52" s="172"/>
      <c r="AI52" s="172"/>
      <c r="AJ52" s="172"/>
      <c r="AK52" s="172"/>
      <c r="AL52" s="172"/>
      <c r="AM52" s="172"/>
      <c r="AN52" s="172"/>
      <c r="AO52" s="172"/>
    </row>
    <row r="53" spans="1:41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248">
        <f>J53+N53+R53+V53+Z53+AD53+AH53+AL53</f>
        <v>0</v>
      </c>
      <c r="G53" s="172">
        <f>+K53+O53+S53+W53+AA53+AE53+AI53+AM53</f>
        <v>0</v>
      </c>
      <c r="H53" s="172">
        <f>L53+P53+T53+X53+AB53+AF53+AK53+AN53</f>
        <v>0</v>
      </c>
      <c r="I53" s="172">
        <f>M53+Q53+U53+Y53+AC53+AG53+AK53+AO53</f>
        <v>0</v>
      </c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>
        <v>0</v>
      </c>
      <c r="AE53" s="172">
        <v>0</v>
      </c>
      <c r="AF53" s="172">
        <v>0</v>
      </c>
      <c r="AG53" s="172">
        <v>0</v>
      </c>
      <c r="AH53" s="172"/>
      <c r="AI53" s="172"/>
      <c r="AJ53" s="172"/>
      <c r="AK53" s="172"/>
      <c r="AL53" s="172"/>
      <c r="AM53" s="172"/>
      <c r="AN53" s="172"/>
      <c r="AO53" s="172"/>
    </row>
    <row r="54" spans="1:41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248">
        <f>J54+N54+R54+V54+Z54+AD54+AH54+AL54</f>
        <v>0</v>
      </c>
      <c r="G54" s="172">
        <f>+K54+O54+S54+W54+AA54+AE54+AI54+AM54</f>
        <v>0</v>
      </c>
      <c r="H54" s="172">
        <f>L54+P54+T54+X54+AB54+AF54+AK54+AN54</f>
        <v>100</v>
      </c>
      <c r="I54" s="172">
        <f>M54+Q54+U54+Y54+AC54+AG54+AK54+AO54</f>
        <v>4400</v>
      </c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>
        <v>100</v>
      </c>
      <c r="Y54" s="172">
        <v>4400</v>
      </c>
      <c r="Z54" s="172"/>
      <c r="AA54" s="172"/>
      <c r="AB54" s="172"/>
      <c r="AC54" s="172"/>
      <c r="AD54" s="172">
        <v>0</v>
      </c>
      <c r="AE54" s="172">
        <v>0</v>
      </c>
      <c r="AF54" s="172">
        <v>0</v>
      </c>
      <c r="AG54" s="172">
        <v>0</v>
      </c>
      <c r="AH54" s="172"/>
      <c r="AI54" s="172"/>
      <c r="AJ54" s="172"/>
      <c r="AK54" s="172"/>
      <c r="AL54" s="172"/>
      <c r="AM54" s="172"/>
      <c r="AN54" s="172"/>
      <c r="AO54" s="172"/>
    </row>
    <row r="55" spans="1:41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248">
        <f>J55+N55+R55+V55+Z55+AD55+AH55+AL55</f>
        <v>0</v>
      </c>
      <c r="G55" s="172">
        <f>+K55+O55+S55+W55+AA55+AE55+AI55+AM55</f>
        <v>0</v>
      </c>
      <c r="H55" s="172">
        <f>L55+P55+T55+X55+AB55+AF55+AK55+AN55</f>
        <v>0</v>
      </c>
      <c r="I55" s="172">
        <f>M55+Q55+U55+Y55+AC55+AG55+AK55+AO55</f>
        <v>0</v>
      </c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>
        <v>0</v>
      </c>
      <c r="AE55" s="172">
        <v>0</v>
      </c>
      <c r="AF55" s="172">
        <v>0</v>
      </c>
      <c r="AG55" s="172">
        <v>0</v>
      </c>
      <c r="AH55" s="172"/>
      <c r="AI55" s="172"/>
      <c r="AJ55" s="172"/>
      <c r="AK55" s="172"/>
      <c r="AL55" s="172"/>
      <c r="AM55" s="172"/>
      <c r="AN55" s="172"/>
      <c r="AO55" s="172"/>
    </row>
    <row r="56" spans="1:41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248">
        <f>J56+N56+R56+V56+Z56+AD56+AH56+AL56</f>
        <v>0</v>
      </c>
      <c r="G56" s="172">
        <f>+K56+O56+S56+W56+AA56+AE56+AI56+AM56</f>
        <v>0</v>
      </c>
      <c r="H56" s="172">
        <f>L56+P56+T56+X56+AB56+AF56+AK56+AN56</f>
        <v>0</v>
      </c>
      <c r="I56" s="172">
        <f>M56+Q56+U56+Y56+AC56+AG56+AK56+AO56</f>
        <v>0</v>
      </c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>
        <v>0</v>
      </c>
      <c r="AE56" s="172">
        <v>0</v>
      </c>
      <c r="AF56" s="172">
        <v>0</v>
      </c>
      <c r="AG56" s="172">
        <v>0</v>
      </c>
      <c r="AH56" s="172"/>
      <c r="AI56" s="172"/>
      <c r="AJ56" s="172"/>
      <c r="AK56" s="172"/>
      <c r="AL56" s="172"/>
      <c r="AM56" s="172"/>
      <c r="AN56" s="172"/>
      <c r="AO56" s="172"/>
    </row>
    <row r="57" spans="1:41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248">
        <f>J57+N57+R57+V57+Z57+AD57+AH57+AL57</f>
        <v>0</v>
      </c>
      <c r="G57" s="172">
        <f>+K57+O57+S57+W57+AA57+AE57+AI57+AM57</f>
        <v>0</v>
      </c>
      <c r="H57" s="172">
        <f>L57+P57+T57+X57+AB57+AF57+AK57+AN57</f>
        <v>0</v>
      </c>
      <c r="I57" s="172">
        <f>M57+Q57+U57+Y57+AC57+AG57+AK57+AO57</f>
        <v>0</v>
      </c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>
        <v>0</v>
      </c>
      <c r="AE57" s="172">
        <v>0</v>
      </c>
      <c r="AF57" s="172">
        <v>0</v>
      </c>
      <c r="AG57" s="172">
        <v>0</v>
      </c>
      <c r="AH57" s="172"/>
      <c r="AI57" s="172"/>
      <c r="AJ57" s="172"/>
      <c r="AK57" s="172"/>
      <c r="AL57" s="172"/>
      <c r="AM57" s="172"/>
      <c r="AN57" s="172"/>
      <c r="AO57" s="172"/>
    </row>
    <row r="58" spans="1:41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248">
        <f>J58+N58+R58+V58+Z58+AD58+AH58+AL58</f>
        <v>0</v>
      </c>
      <c r="G58" s="172">
        <f>+K58+O58+S58+W58+AA58+AE58+AI58+AM58</f>
        <v>0</v>
      </c>
      <c r="H58" s="172">
        <f>L58+P58+T58+X58+AB58+AF58+AK58+AN58</f>
        <v>60</v>
      </c>
      <c r="I58" s="172">
        <f>M58+Q58+U58+Y58+AC58+AG58+AK58+AO58</f>
        <v>88180</v>
      </c>
      <c r="J58" s="172"/>
      <c r="K58" s="172"/>
      <c r="L58" s="172"/>
      <c r="M58" s="172"/>
      <c r="N58" s="172"/>
      <c r="O58" s="172"/>
      <c r="P58" s="172"/>
      <c r="Q58" s="172"/>
      <c r="R58" s="172">
        <v>0</v>
      </c>
      <c r="S58" s="172">
        <v>0</v>
      </c>
      <c r="T58" s="172">
        <v>10</v>
      </c>
      <c r="U58" s="172">
        <v>15380</v>
      </c>
      <c r="V58" s="172"/>
      <c r="W58" s="172"/>
      <c r="X58" s="172">
        <v>50</v>
      </c>
      <c r="Y58" s="172">
        <v>72800</v>
      </c>
      <c r="Z58" s="172"/>
      <c r="AA58" s="172"/>
      <c r="AB58" s="172"/>
      <c r="AC58" s="172"/>
      <c r="AD58" s="172">
        <v>0</v>
      </c>
      <c r="AE58" s="172">
        <v>0</v>
      </c>
      <c r="AF58" s="172">
        <v>0</v>
      </c>
      <c r="AG58" s="172">
        <v>0</v>
      </c>
      <c r="AH58" s="172"/>
      <c r="AI58" s="172"/>
      <c r="AJ58" s="172"/>
      <c r="AK58" s="172"/>
      <c r="AL58" s="172"/>
      <c r="AM58" s="172"/>
      <c r="AN58" s="172"/>
      <c r="AO58" s="172"/>
    </row>
    <row r="59" spans="1:41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248">
        <f>J59+N59+R59+V59+Z59+AD59+AH59+AL59</f>
        <v>0</v>
      </c>
      <c r="G59" s="172">
        <f>+K59+O59+S59+W59+AA59+AE59+AI59+AM59</f>
        <v>0</v>
      </c>
      <c r="H59" s="172">
        <f>L59+P59+T59+X59+AB59+AF59+AK59+AN59</f>
        <v>0</v>
      </c>
      <c r="I59" s="172">
        <f>M59+Q59+U59+Y59+AC59+AG59+AK59+AO59</f>
        <v>0</v>
      </c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>
        <v>0</v>
      </c>
      <c r="AE59" s="172">
        <v>0</v>
      </c>
      <c r="AF59" s="172">
        <v>0</v>
      </c>
      <c r="AG59" s="172">
        <v>0</v>
      </c>
      <c r="AH59" s="172"/>
      <c r="AI59" s="172"/>
      <c r="AJ59" s="172"/>
      <c r="AK59" s="172"/>
      <c r="AL59" s="172"/>
      <c r="AM59" s="172"/>
      <c r="AN59" s="172"/>
      <c r="AO59" s="172"/>
    </row>
    <row r="60" spans="1:41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248">
        <f>J60+N60+R60+V60+Z60+AD60+AH60+AL60</f>
        <v>0</v>
      </c>
      <c r="G60" s="172">
        <f>+K60+O60+S60+W60+AA60+AE60+AI60+AM60</f>
        <v>0</v>
      </c>
      <c r="H60" s="172">
        <f>L60+P60+T60+X60+AB60+AF60+AK60+AN60</f>
        <v>100</v>
      </c>
      <c r="I60" s="172">
        <f>M60+Q60+U60+Y60+AC60+AG60+AK60+AO60</f>
        <v>1000</v>
      </c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>
        <v>100</v>
      </c>
      <c r="Y60" s="172">
        <v>1000</v>
      </c>
      <c r="Z60" s="172"/>
      <c r="AA60" s="172"/>
      <c r="AB60" s="172"/>
      <c r="AC60" s="172"/>
      <c r="AD60" s="172">
        <v>0</v>
      </c>
      <c r="AE60" s="172">
        <v>0</v>
      </c>
      <c r="AF60" s="172">
        <v>0</v>
      </c>
      <c r="AG60" s="172">
        <v>0</v>
      </c>
      <c r="AH60" s="172"/>
      <c r="AI60" s="172"/>
      <c r="AJ60" s="172"/>
      <c r="AK60" s="172"/>
      <c r="AL60" s="172"/>
      <c r="AM60" s="172"/>
      <c r="AN60" s="172"/>
      <c r="AO60" s="172"/>
    </row>
    <row r="61" spans="1:41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248">
        <f>J61+N61+R61+V61+Z61+AD61+AH61+AL61</f>
        <v>0</v>
      </c>
      <c r="G61" s="172">
        <f>+K61+O61+S61+W61+AA61+AE61+AI61+AM61</f>
        <v>0</v>
      </c>
      <c r="H61" s="172">
        <f>L61+P61+T61+X61+AB61+AF61+AK61+AN61</f>
        <v>0</v>
      </c>
      <c r="I61" s="172">
        <f>M61+Q61+U61+Y61+AC61+AG61+AK61+AO61</f>
        <v>0</v>
      </c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>
        <v>0</v>
      </c>
      <c r="AE61" s="172">
        <v>0</v>
      </c>
      <c r="AF61" s="172">
        <v>0</v>
      </c>
      <c r="AG61" s="172">
        <v>0</v>
      </c>
      <c r="AH61" s="172"/>
      <c r="AI61" s="172"/>
      <c r="AJ61" s="172"/>
      <c r="AK61" s="172"/>
      <c r="AL61" s="172"/>
      <c r="AM61" s="172"/>
      <c r="AN61" s="172"/>
      <c r="AO61" s="172"/>
    </row>
    <row r="62" spans="1:41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248">
        <f>J62+N62+R62+V62+Z62+AD62+AH62+AL62</f>
        <v>751</v>
      </c>
      <c r="G62" s="172">
        <f>+K62+O62+S62+W62+AA62+AE62+AI62+AM62</f>
        <v>247719</v>
      </c>
      <c r="H62" s="172">
        <f>L62+P62+T62+X62+AB62+AF62+AK62+AN62</f>
        <v>260</v>
      </c>
      <c r="I62" s="172">
        <f>M62+Q62+U62+Y62+AC62+AG62+AK62+AO62</f>
        <v>47502.559999999998</v>
      </c>
      <c r="J62" s="172"/>
      <c r="K62" s="172"/>
      <c r="L62" s="172">
        <v>60</v>
      </c>
      <c r="M62" s="172">
        <v>10200</v>
      </c>
      <c r="N62" s="172">
        <v>55</v>
      </c>
      <c r="O62" s="172">
        <v>12925</v>
      </c>
      <c r="P62" s="172"/>
      <c r="Q62" s="172"/>
      <c r="R62" s="172">
        <v>446</v>
      </c>
      <c r="S62" s="172">
        <v>170314</v>
      </c>
      <c r="T62" s="172">
        <v>0</v>
      </c>
      <c r="U62" s="172">
        <v>0</v>
      </c>
      <c r="V62" s="172">
        <v>250</v>
      </c>
      <c r="W62" s="172">
        <v>64480</v>
      </c>
      <c r="X62" s="172">
        <v>100</v>
      </c>
      <c r="Y62" s="172">
        <v>34302.559999999998</v>
      </c>
      <c r="Z62" s="172"/>
      <c r="AA62" s="172"/>
      <c r="AB62" s="172"/>
      <c r="AC62" s="172"/>
      <c r="AD62" s="172">
        <v>0</v>
      </c>
      <c r="AE62" s="172">
        <v>0</v>
      </c>
      <c r="AF62" s="172">
        <v>100</v>
      </c>
      <c r="AG62" s="172">
        <v>3000</v>
      </c>
      <c r="AH62" s="172"/>
      <c r="AI62" s="172"/>
      <c r="AJ62" s="172"/>
      <c r="AK62" s="172"/>
      <c r="AL62" s="172"/>
      <c r="AM62" s="172"/>
      <c r="AN62" s="172"/>
      <c r="AO62" s="172"/>
    </row>
    <row r="63" spans="1:41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248">
        <f>J63+N63+R63+V63+Z63+AD63+AH63+AL63</f>
        <v>0</v>
      </c>
      <c r="G63" s="172">
        <f>+K63+O63+S63+W63+AA63+AE63+AI63+AM63</f>
        <v>0</v>
      </c>
      <c r="H63" s="172">
        <f>L63+P63+T63+X63+AB63+AF63+AK63+AN63</f>
        <v>10</v>
      </c>
      <c r="I63" s="172">
        <f>M63+Q63+U63+Y63+AC63+AG63+AK63+AO63</f>
        <v>1700</v>
      </c>
      <c r="J63" s="172"/>
      <c r="K63" s="172"/>
      <c r="L63" s="172">
        <v>10</v>
      </c>
      <c r="M63" s="172">
        <v>1700</v>
      </c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>
        <v>0</v>
      </c>
      <c r="AE63" s="172">
        <v>0</v>
      </c>
      <c r="AF63" s="172">
        <v>0</v>
      </c>
      <c r="AG63" s="172">
        <v>0</v>
      </c>
      <c r="AH63" s="172"/>
      <c r="AI63" s="172"/>
      <c r="AJ63" s="172"/>
      <c r="AK63" s="172"/>
      <c r="AL63" s="172"/>
      <c r="AM63" s="172"/>
      <c r="AN63" s="172"/>
      <c r="AO63" s="172"/>
    </row>
    <row r="64" spans="1:41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248">
        <f>J64+N64+R64+V64+Z64+AD64+AH64+AL64</f>
        <v>0</v>
      </c>
      <c r="G64" s="172">
        <f>+K64+O64+S64+W64+AA64+AE64+AI64+AM64</f>
        <v>0</v>
      </c>
      <c r="H64" s="172">
        <f>L64+P64+T64+X64+AB64+AF64+AK64+AN64</f>
        <v>0</v>
      </c>
      <c r="I64" s="172">
        <f>M64+Q64+U64+Y64+AC64+AG64+AK64+AO64</f>
        <v>0</v>
      </c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>
        <v>0</v>
      </c>
      <c r="AE64" s="172">
        <v>0</v>
      </c>
      <c r="AF64" s="172">
        <v>0</v>
      </c>
      <c r="AG64" s="172">
        <v>0</v>
      </c>
      <c r="AH64" s="172"/>
      <c r="AI64" s="172"/>
      <c r="AJ64" s="172"/>
      <c r="AK64" s="172"/>
      <c r="AL64" s="172"/>
      <c r="AM64" s="172"/>
      <c r="AN64" s="172"/>
      <c r="AO64" s="172"/>
    </row>
    <row r="65" spans="1:41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248">
        <f>J65+N65+R65+V65+Z65+AD65+AH65+AL65</f>
        <v>0</v>
      </c>
      <c r="G65" s="172">
        <f>+K65+O65+S65+W65+AA65+AE65+AI65+AM65</f>
        <v>0</v>
      </c>
      <c r="H65" s="172">
        <f>L65+P65+T65+X65+AB65+AF65+AK65+AN65</f>
        <v>105</v>
      </c>
      <c r="I65" s="172">
        <f>M65+Q65+U65+Y65+AC65+AG65+AK65+AO65</f>
        <v>8912.15</v>
      </c>
      <c r="J65" s="172"/>
      <c r="K65" s="172"/>
      <c r="L65" s="172">
        <v>80</v>
      </c>
      <c r="M65" s="172">
        <v>6800</v>
      </c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>
        <v>25</v>
      </c>
      <c r="Y65" s="172">
        <v>2112.15</v>
      </c>
      <c r="Z65" s="172"/>
      <c r="AA65" s="172"/>
      <c r="AB65" s="172"/>
      <c r="AC65" s="172"/>
      <c r="AD65" s="172">
        <v>0</v>
      </c>
      <c r="AE65" s="172">
        <v>0</v>
      </c>
      <c r="AF65" s="172">
        <v>0</v>
      </c>
      <c r="AG65" s="172">
        <v>0</v>
      </c>
      <c r="AH65" s="172"/>
      <c r="AI65" s="172"/>
      <c r="AJ65" s="172"/>
      <c r="AK65" s="172"/>
      <c r="AL65" s="172"/>
      <c r="AM65" s="172"/>
      <c r="AN65" s="172"/>
      <c r="AO65" s="172"/>
    </row>
    <row r="66" spans="1:41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248">
        <f>J66+N66+R66+V66+Z66+AD66+AH66+AL66</f>
        <v>523</v>
      </c>
      <c r="G66" s="172">
        <f>+K66+O66+S66+W66+AA66+AE66+AI66+AM66</f>
        <v>16661.3</v>
      </c>
      <c r="H66" s="172">
        <f>L66+P66+T66+X66+AB66+AF66+AK66+AN66</f>
        <v>257</v>
      </c>
      <c r="I66" s="172">
        <f>M66+Q66+U66+Y66+AC66+AG66+AK66+AO66</f>
        <v>1352</v>
      </c>
      <c r="J66" s="172"/>
      <c r="K66" s="172"/>
      <c r="L66" s="172"/>
      <c r="M66" s="172"/>
      <c r="N66" s="172">
        <v>270</v>
      </c>
      <c r="O66" s="172">
        <v>9180</v>
      </c>
      <c r="P66" s="172"/>
      <c r="Q66" s="172"/>
      <c r="R66" s="172">
        <v>65</v>
      </c>
      <c r="S66" s="172">
        <v>2048</v>
      </c>
      <c r="T66" s="172">
        <v>20</v>
      </c>
      <c r="U66" s="172">
        <v>630</v>
      </c>
      <c r="V66" s="172">
        <v>0</v>
      </c>
      <c r="W66" s="172">
        <v>0</v>
      </c>
      <c r="X66" s="172">
        <v>10</v>
      </c>
      <c r="Y66" s="172">
        <v>250</v>
      </c>
      <c r="Z66" s="172">
        <v>80</v>
      </c>
      <c r="AA66" s="172">
        <v>1966.3</v>
      </c>
      <c r="AB66" s="172"/>
      <c r="AC66" s="172"/>
      <c r="AD66" s="172">
        <v>0</v>
      </c>
      <c r="AE66" s="172">
        <v>0</v>
      </c>
      <c r="AF66" s="172">
        <v>0</v>
      </c>
      <c r="AG66" s="172">
        <v>0</v>
      </c>
      <c r="AH66" s="172">
        <v>108</v>
      </c>
      <c r="AI66" s="172">
        <v>3467</v>
      </c>
      <c r="AJ66" s="172">
        <v>10</v>
      </c>
      <c r="AK66" s="172">
        <v>222</v>
      </c>
      <c r="AL66" s="172">
        <v>0</v>
      </c>
      <c r="AM66" s="172">
        <v>0</v>
      </c>
      <c r="AN66" s="172">
        <v>5</v>
      </c>
      <c r="AO66" s="172">
        <v>250</v>
      </c>
    </row>
    <row r="67" spans="1:41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248">
        <f>J67+N67+R67+V67+Z67+AD67+AH67+AL67</f>
        <v>0</v>
      </c>
      <c r="G67" s="172">
        <f>+K67+O67+S67+W67+AA67+AE67+AI67+AM67</f>
        <v>0</v>
      </c>
      <c r="H67" s="172">
        <f>L67+P67+T67+X67+AB67+AF67+AK67+AN67</f>
        <v>0</v>
      </c>
      <c r="I67" s="172">
        <f>M67+Q67+U67+Y67+AC67+AG67+AK67+AO67</f>
        <v>0</v>
      </c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>
        <v>0</v>
      </c>
      <c r="AE67" s="172">
        <v>0</v>
      </c>
      <c r="AF67" s="172">
        <v>0</v>
      </c>
      <c r="AG67" s="172">
        <v>0</v>
      </c>
      <c r="AH67" s="172"/>
      <c r="AI67" s="172"/>
      <c r="AJ67" s="172"/>
      <c r="AK67" s="172"/>
      <c r="AL67" s="172"/>
      <c r="AM67" s="172"/>
      <c r="AN67" s="172"/>
      <c r="AO67" s="172"/>
    </row>
    <row r="68" spans="1:41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248">
        <f>J68+N68+R68+V68+Z68+AD68+AH68+AL68</f>
        <v>0</v>
      </c>
      <c r="G68" s="172">
        <f>+K68+O68+S68+W68+AA68+AE68+AI68+AM68</f>
        <v>0</v>
      </c>
      <c r="H68" s="172">
        <f>L68+P68+T68+X68+AB68+AF68+AK68+AN68</f>
        <v>0</v>
      </c>
      <c r="I68" s="172">
        <f>M68+Q68+U68+Y68+AC68+AG68+AK68+AO68</f>
        <v>0</v>
      </c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>
        <v>0</v>
      </c>
      <c r="AE68" s="172">
        <v>0</v>
      </c>
      <c r="AF68" s="172">
        <v>0</v>
      </c>
      <c r="AG68" s="172">
        <v>0</v>
      </c>
      <c r="AH68" s="172"/>
      <c r="AI68" s="172"/>
      <c r="AJ68" s="172"/>
      <c r="AK68" s="172"/>
      <c r="AL68" s="172"/>
      <c r="AM68" s="172"/>
      <c r="AN68" s="172"/>
      <c r="AO68" s="172"/>
    </row>
    <row r="69" spans="1:41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248">
        <f>J69+N69+R69+V69+Z69+AD69+AH69+AL69</f>
        <v>0</v>
      </c>
      <c r="G69" s="172">
        <f>+K69+O69+S69+W69+AA69+AE69+AI69+AM69</f>
        <v>0</v>
      </c>
      <c r="H69" s="172">
        <f>L69+P69+T69+X69+AB69+AF69+AK69+AN69</f>
        <v>0</v>
      </c>
      <c r="I69" s="172">
        <f>M69+Q69+U69+Y69+AC69+AG69+AK69+AO69</f>
        <v>0</v>
      </c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>
        <v>0</v>
      </c>
      <c r="AE69" s="172">
        <v>0</v>
      </c>
      <c r="AF69" s="172">
        <v>0</v>
      </c>
      <c r="AG69" s="172">
        <v>0</v>
      </c>
      <c r="AH69" s="172"/>
      <c r="AI69" s="172"/>
      <c r="AJ69" s="172"/>
      <c r="AK69" s="172"/>
      <c r="AL69" s="172"/>
      <c r="AM69" s="172"/>
      <c r="AN69" s="172"/>
      <c r="AO69" s="172"/>
    </row>
    <row r="70" spans="1:41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248">
        <f>J70+N70+R70+V70+Z70+AD70+AH70+AL70</f>
        <v>0</v>
      </c>
      <c r="G70" s="172">
        <f>+K70+O70+S70+W70+AA70+AE70+AI70+AM70</f>
        <v>0</v>
      </c>
      <c r="H70" s="172">
        <f>L70+P70+T70+X70+AB70+AF70+AK70+AN70</f>
        <v>400</v>
      </c>
      <c r="I70" s="172">
        <f>M70+Q70+U70+Y70+AC70+AG70+AK70+AO70</f>
        <v>131333.34</v>
      </c>
      <c r="J70" s="172"/>
      <c r="K70" s="172"/>
      <c r="L70" s="172">
        <v>100</v>
      </c>
      <c r="M70" s="172">
        <v>30000</v>
      </c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>
        <v>200</v>
      </c>
      <c r="Y70" s="172">
        <v>61333.34</v>
      </c>
      <c r="Z70" s="172"/>
      <c r="AA70" s="172"/>
      <c r="AB70" s="172"/>
      <c r="AC70" s="172"/>
      <c r="AD70" s="172">
        <v>0</v>
      </c>
      <c r="AE70" s="172">
        <v>0</v>
      </c>
      <c r="AF70" s="172">
        <v>100</v>
      </c>
      <c r="AG70" s="172">
        <v>40000</v>
      </c>
      <c r="AH70" s="172"/>
      <c r="AI70" s="172"/>
      <c r="AJ70" s="172"/>
      <c r="AK70" s="172"/>
      <c r="AL70" s="172"/>
      <c r="AM70" s="172"/>
      <c r="AN70" s="172"/>
      <c r="AO70" s="172"/>
    </row>
    <row r="71" spans="1:41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248">
        <f>J71+N71+R71+V71+Z71+AD71+AH71+AL71</f>
        <v>0</v>
      </c>
      <c r="G71" s="172">
        <f>+K71+O71+S71+W71+AA71+AE71+AI71+AM71</f>
        <v>0</v>
      </c>
      <c r="H71" s="172">
        <f>L71+P71+T71+X71+AB71+AF71+AK71+AN71</f>
        <v>0</v>
      </c>
      <c r="I71" s="172">
        <f>M71+Q71+U71+Y71+AC71+AG71+AK71+AO71</f>
        <v>0</v>
      </c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>
        <v>0</v>
      </c>
      <c r="AE71" s="172">
        <v>0</v>
      </c>
      <c r="AF71" s="172">
        <v>0</v>
      </c>
      <c r="AG71" s="172">
        <v>0</v>
      </c>
      <c r="AH71" s="172"/>
      <c r="AI71" s="172"/>
      <c r="AJ71" s="172"/>
      <c r="AK71" s="172"/>
      <c r="AL71" s="172"/>
      <c r="AM71" s="172"/>
      <c r="AN71" s="172"/>
      <c r="AO71" s="172"/>
    </row>
    <row r="72" spans="1:41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248">
        <f>J72+N72+R72+V72+Z72+AD72+AH72+AL72</f>
        <v>0</v>
      </c>
      <c r="G72" s="172">
        <f>+K72+O72+S72+W72+AA72+AE72+AI72+AM72</f>
        <v>0</v>
      </c>
      <c r="H72" s="172">
        <f>L72+P72+T72+X72+AB72+AF72+AK72+AN72</f>
        <v>60</v>
      </c>
      <c r="I72" s="172">
        <f>M72+Q72+U72+Y72+AC72+AG72+AK72+AO72</f>
        <v>21000</v>
      </c>
      <c r="J72" s="172"/>
      <c r="K72" s="172"/>
      <c r="L72" s="172">
        <v>60</v>
      </c>
      <c r="M72" s="172">
        <v>21000</v>
      </c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>
        <v>0</v>
      </c>
      <c r="AE72" s="172">
        <v>0</v>
      </c>
      <c r="AF72" s="172">
        <v>0</v>
      </c>
      <c r="AG72" s="172">
        <v>0</v>
      </c>
      <c r="AH72" s="172"/>
      <c r="AI72" s="172"/>
      <c r="AJ72" s="172"/>
      <c r="AK72" s="172"/>
      <c r="AL72" s="172"/>
      <c r="AM72" s="172"/>
      <c r="AN72" s="172"/>
      <c r="AO72" s="172"/>
    </row>
    <row r="73" spans="1:41" ht="15.75" x14ac:dyDescent="0.25">
      <c r="A73" s="296"/>
      <c r="B73" s="13" t="s">
        <v>127</v>
      </c>
      <c r="C73" s="13" t="s">
        <v>132</v>
      </c>
      <c r="D73" s="6" t="s">
        <v>51</v>
      </c>
      <c r="E73" s="25" t="s">
        <v>52</v>
      </c>
      <c r="F73" s="248">
        <f>J73+N73+R73+V73+Z73+AD73+AH73+AL73</f>
        <v>0</v>
      </c>
      <c r="G73" s="172">
        <f>+K73+O73+S73+W73+AA73+AE73+AI73+AM73</f>
        <v>0</v>
      </c>
      <c r="H73" s="172">
        <f>L73+P73+T73+X73+AB73+AF73+AK73+AN73</f>
        <v>0</v>
      </c>
      <c r="I73" s="172">
        <f>M73+Q73+U73+Y73+AC73+AG73+AK73+AO73</f>
        <v>0</v>
      </c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>
        <v>0</v>
      </c>
      <c r="AE73" s="172">
        <v>0</v>
      </c>
      <c r="AF73" s="172">
        <v>0</v>
      </c>
      <c r="AG73" s="172">
        <v>0</v>
      </c>
      <c r="AH73" s="172"/>
      <c r="AI73" s="172"/>
      <c r="AJ73" s="172"/>
      <c r="AK73" s="172"/>
      <c r="AL73" s="172"/>
      <c r="AM73" s="172"/>
      <c r="AN73" s="172"/>
      <c r="AO73" s="172"/>
    </row>
    <row r="74" spans="1:41" ht="15.75" x14ac:dyDescent="0.25">
      <c r="A74" s="296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248">
        <f>J74+N74+R74+V74+Z74+AD74+AH74+AL74</f>
        <v>1102</v>
      </c>
      <c r="G74" s="172">
        <f>+K74+O74+S74+W74+AA74+AE74+AI74+AM74</f>
        <v>19471.13</v>
      </c>
      <c r="H74" s="172">
        <f>L74+P74+T74+X74+AB74+AF74+AK74+AN74</f>
        <v>20</v>
      </c>
      <c r="I74" s="172">
        <f>M74+Q74+U74+Y74+AC74+AG74+AK74+AO74</f>
        <v>1000</v>
      </c>
      <c r="J74" s="172">
        <v>1090</v>
      </c>
      <c r="K74" s="172">
        <v>18530</v>
      </c>
      <c r="L74" s="172">
        <v>20</v>
      </c>
      <c r="M74" s="172">
        <v>1000</v>
      </c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>
        <v>12</v>
      </c>
      <c r="AA74" s="172">
        <v>941.13</v>
      </c>
      <c r="AB74" s="172"/>
      <c r="AC74" s="172"/>
      <c r="AD74" s="172">
        <v>0</v>
      </c>
      <c r="AE74" s="172">
        <v>0</v>
      </c>
      <c r="AF74" s="172">
        <v>0</v>
      </c>
      <c r="AG74" s="172">
        <v>0</v>
      </c>
      <c r="AH74" s="172"/>
      <c r="AI74" s="172"/>
      <c r="AJ74" s="172"/>
      <c r="AK74" s="172"/>
      <c r="AL74" s="172"/>
      <c r="AM74" s="172"/>
      <c r="AN74" s="172"/>
      <c r="AO74" s="172"/>
    </row>
    <row r="75" spans="1:41" ht="15.75" x14ac:dyDescent="0.25">
      <c r="A75" s="296"/>
      <c r="B75" s="13" t="s">
        <v>136</v>
      </c>
      <c r="C75" s="13" t="s">
        <v>137</v>
      </c>
      <c r="D75" s="13" t="s">
        <v>135</v>
      </c>
      <c r="E75" s="25" t="s">
        <v>52</v>
      </c>
      <c r="F75" s="248">
        <f>J75+N75+R75+V75+Z75+AD75+AH75+AL75</f>
        <v>0</v>
      </c>
      <c r="G75" s="172">
        <f>+K75+O75+S75+W75+AA75+AE75+AI75+AM75</f>
        <v>0</v>
      </c>
      <c r="H75" s="172">
        <f>L75+P75+T75+X75+AB75+AF75+AK75+AN75</f>
        <v>100</v>
      </c>
      <c r="I75" s="172">
        <f>M75+Q75+U75+Y75+AC75+AG75+AK75+AO75</f>
        <v>7842</v>
      </c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>
        <v>100</v>
      </c>
      <c r="Y75" s="172">
        <v>7842</v>
      </c>
      <c r="Z75" s="172"/>
      <c r="AA75" s="172"/>
      <c r="AB75" s="172"/>
      <c r="AC75" s="172"/>
      <c r="AD75" s="172">
        <v>0</v>
      </c>
      <c r="AE75" s="172">
        <v>0</v>
      </c>
      <c r="AF75" s="172">
        <v>0</v>
      </c>
      <c r="AG75" s="172">
        <v>0</v>
      </c>
      <c r="AH75" s="172"/>
      <c r="AI75" s="172"/>
      <c r="AJ75" s="172"/>
      <c r="AK75" s="172"/>
      <c r="AL75" s="172"/>
      <c r="AM75" s="172"/>
      <c r="AN75" s="172"/>
      <c r="AO75" s="172"/>
    </row>
    <row r="76" spans="1:41" ht="15.75" x14ac:dyDescent="0.25">
      <c r="A76" s="296"/>
      <c r="B76" s="13" t="s">
        <v>136</v>
      </c>
      <c r="C76" s="13" t="s">
        <v>138</v>
      </c>
      <c r="D76" s="13" t="s">
        <v>135</v>
      </c>
      <c r="E76" s="25" t="s">
        <v>52</v>
      </c>
      <c r="F76" s="248">
        <f>J76+N76+R76+V76+Z76+AD76+AH76+AL76</f>
        <v>0</v>
      </c>
      <c r="G76" s="172">
        <f>+K76+O76+S76+W76+AA76+AE76+AI76+AM76</f>
        <v>0</v>
      </c>
      <c r="H76" s="172">
        <f>L76+P76+T76+X76+AB76+AF76+AK76+AN76</f>
        <v>0</v>
      </c>
      <c r="I76" s="172">
        <f>M76+Q76+U76+Y76+AC76+AG76+AK76+AO76</f>
        <v>0</v>
      </c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>
        <v>0</v>
      </c>
      <c r="AE76" s="172">
        <v>0</v>
      </c>
      <c r="AF76" s="172">
        <v>0</v>
      </c>
      <c r="AG76" s="172">
        <v>0</v>
      </c>
      <c r="AH76" s="172"/>
      <c r="AI76" s="172"/>
      <c r="AJ76" s="172"/>
      <c r="AK76" s="172"/>
      <c r="AL76" s="172"/>
      <c r="AM76" s="172"/>
      <c r="AN76" s="172"/>
      <c r="AO76" s="172"/>
    </row>
    <row r="77" spans="1:41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248">
        <f>J77+N77+R77+V77+Z77+AD77+AH77+AL77</f>
        <v>3300</v>
      </c>
      <c r="G77" s="172">
        <f>+K77+O77+S77+W77+AA77+AE77+AI77+AM77</f>
        <v>3462</v>
      </c>
      <c r="H77" s="172">
        <f>L77+P77+T77+X77+AB77+AF77+AK77+AN77</f>
        <v>1600</v>
      </c>
      <c r="I77" s="172">
        <f>M77+Q77+U77+Y77+AC77+AG77+AK77+AO77</f>
        <v>8678.2999999999993</v>
      </c>
      <c r="J77" s="172">
        <v>1620</v>
      </c>
      <c r="K77" s="172">
        <v>1782</v>
      </c>
      <c r="L77" s="172">
        <v>1000</v>
      </c>
      <c r="M77" s="172">
        <v>6000</v>
      </c>
      <c r="N77" s="172"/>
      <c r="O77" s="172"/>
      <c r="P77" s="172"/>
      <c r="Q77" s="172"/>
      <c r="R77" s="172">
        <v>1680</v>
      </c>
      <c r="S77" s="172">
        <v>1680</v>
      </c>
      <c r="T77" s="172">
        <v>0</v>
      </c>
      <c r="U77" s="172">
        <v>0</v>
      </c>
      <c r="V77" s="172"/>
      <c r="W77" s="172"/>
      <c r="X77" s="172">
        <v>200</v>
      </c>
      <c r="Y77" s="172">
        <v>249.3</v>
      </c>
      <c r="Z77" s="172"/>
      <c r="AA77" s="172"/>
      <c r="AB77" s="172">
        <v>300</v>
      </c>
      <c r="AC77" s="172">
        <v>429</v>
      </c>
      <c r="AD77" s="172">
        <v>0</v>
      </c>
      <c r="AE77" s="172">
        <v>0</v>
      </c>
      <c r="AF77" s="172">
        <v>100</v>
      </c>
      <c r="AG77" s="172">
        <v>2000</v>
      </c>
      <c r="AH77" s="172"/>
      <c r="AI77" s="172"/>
      <c r="AJ77" s="172"/>
      <c r="AK77" s="172"/>
      <c r="AL77" s="172"/>
      <c r="AM77" s="172"/>
      <c r="AN77" s="172"/>
      <c r="AO77" s="172"/>
    </row>
    <row r="78" spans="1:41" ht="15.75" x14ac:dyDescent="0.25">
      <c r="A78" s="296"/>
      <c r="B78" s="5" t="s">
        <v>142</v>
      </c>
      <c r="C78" s="6" t="s">
        <v>143</v>
      </c>
      <c r="D78" s="6" t="s">
        <v>141</v>
      </c>
      <c r="E78" s="33" t="s">
        <v>18</v>
      </c>
      <c r="F78" s="248">
        <f>J78+N78+R78+V78+Z78+AD78+AH78+AL78</f>
        <v>0</v>
      </c>
      <c r="G78" s="172">
        <f>+K78+O78+S78+W78+AA78+AE78+AI78+AM78</f>
        <v>0</v>
      </c>
      <c r="H78" s="172">
        <f>L78+P78+T78+X78+AB78+AF78+AK78+AN78</f>
        <v>0</v>
      </c>
      <c r="I78" s="172">
        <f>M78+Q78+U78+Y78+AC78+AG78+AK78+AO78</f>
        <v>0</v>
      </c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>
        <v>0</v>
      </c>
      <c r="AE78" s="172">
        <v>0</v>
      </c>
      <c r="AF78" s="172">
        <v>0</v>
      </c>
      <c r="AG78" s="172">
        <v>0</v>
      </c>
      <c r="AH78" s="172"/>
      <c r="AI78" s="172"/>
      <c r="AJ78" s="172"/>
      <c r="AK78" s="172"/>
      <c r="AL78" s="172"/>
      <c r="AM78" s="172"/>
      <c r="AN78" s="172"/>
      <c r="AO78" s="172"/>
    </row>
    <row r="79" spans="1:41" ht="15.75" x14ac:dyDescent="0.25">
      <c r="A79" s="296"/>
      <c r="B79" s="5" t="s">
        <v>142</v>
      </c>
      <c r="C79" s="6" t="s">
        <v>144</v>
      </c>
      <c r="D79" s="6" t="s">
        <v>141</v>
      </c>
      <c r="E79" s="27" t="s">
        <v>10</v>
      </c>
      <c r="F79" s="248">
        <f>J79+N79+R79+V79+Z79+AD79+AH79+AL79</f>
        <v>0</v>
      </c>
      <c r="G79" s="172">
        <f>+K79+O79+S79+W79+AA79+AE79+AI79+AM79</f>
        <v>0</v>
      </c>
      <c r="H79" s="172">
        <f>L79+P79+T79+X79+AB79+AF79+AK79+AN79</f>
        <v>1000</v>
      </c>
      <c r="I79" s="172">
        <f>M79+Q79+U79+Y79+AC79+AG79+AK79+AO79</f>
        <v>70000</v>
      </c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>
        <v>0</v>
      </c>
      <c r="AE79" s="172">
        <v>0</v>
      </c>
      <c r="AF79" s="172">
        <v>1000</v>
      </c>
      <c r="AG79" s="172">
        <v>70000</v>
      </c>
      <c r="AH79" s="172"/>
      <c r="AI79" s="172"/>
      <c r="AJ79" s="172"/>
      <c r="AK79" s="172"/>
      <c r="AL79" s="172"/>
      <c r="AM79" s="172"/>
      <c r="AN79" s="172"/>
      <c r="AO79" s="172"/>
    </row>
    <row r="80" spans="1:41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248">
        <f>J80+N80+R80+V80+Z80+AD80+AH80+AL80</f>
        <v>0</v>
      </c>
      <c r="G80" s="172">
        <f>+K80+O80+S80+W80+AA80+AE80+AI80+AM80</f>
        <v>0</v>
      </c>
      <c r="H80" s="172">
        <f>L80+P80+T80+X80+AB80+AF80+AK80+AN80</f>
        <v>100</v>
      </c>
      <c r="I80" s="172">
        <f>M80+Q80+U80+Y80+AC80+AG80+AK80+AO80</f>
        <v>1600</v>
      </c>
      <c r="J80" s="172"/>
      <c r="K80" s="172"/>
      <c r="L80" s="172">
        <v>100</v>
      </c>
      <c r="M80" s="172">
        <v>1600</v>
      </c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>
        <v>0</v>
      </c>
      <c r="AE80" s="172">
        <v>0</v>
      </c>
      <c r="AF80" s="172">
        <v>0</v>
      </c>
      <c r="AG80" s="172">
        <v>0</v>
      </c>
      <c r="AH80" s="172"/>
      <c r="AI80" s="172"/>
      <c r="AJ80" s="172"/>
      <c r="AK80" s="172"/>
      <c r="AL80" s="172"/>
      <c r="AM80" s="172"/>
      <c r="AN80" s="172"/>
      <c r="AO80" s="172"/>
    </row>
    <row r="81" spans="1:41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248">
        <f>J81+N81+R81+V81+Z81+AD81+AH81+AL81</f>
        <v>0</v>
      </c>
      <c r="G81" s="172">
        <f>+K81+O81+S81+W81+AA81+AE81+AI81+AM81</f>
        <v>0</v>
      </c>
      <c r="H81" s="172">
        <f>L81+P81+T81+X81+AB81+AF81+AK81+AN81</f>
        <v>0</v>
      </c>
      <c r="I81" s="172">
        <f>M81+Q81+U81+Y81+AC81+AG81+AK81+AO81</f>
        <v>0</v>
      </c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>
        <v>0</v>
      </c>
      <c r="AE81" s="172">
        <v>0</v>
      </c>
      <c r="AF81" s="172">
        <v>0</v>
      </c>
      <c r="AG81" s="172">
        <v>0</v>
      </c>
      <c r="AH81" s="172"/>
      <c r="AI81" s="172"/>
      <c r="AJ81" s="172"/>
      <c r="AK81" s="172"/>
      <c r="AL81" s="172"/>
      <c r="AM81" s="172"/>
      <c r="AN81" s="172"/>
      <c r="AO81" s="172"/>
    </row>
    <row r="82" spans="1:41" ht="15.75" x14ac:dyDescent="0.25">
      <c r="A82" s="313"/>
      <c r="B82" s="5" t="s">
        <v>149</v>
      </c>
      <c r="C82" s="6" t="s">
        <v>74</v>
      </c>
      <c r="D82" s="6" t="s">
        <v>72</v>
      </c>
      <c r="E82" s="33" t="s">
        <v>18</v>
      </c>
      <c r="F82" s="248">
        <f>J82+N82+R82+V82+Z82+AD82+AH82+AL82</f>
        <v>1450</v>
      </c>
      <c r="G82" s="172">
        <f>+K82+O82+S82+W82+AA82+AE82+AI82+AM82</f>
        <v>508.90000000000003</v>
      </c>
      <c r="H82" s="172">
        <f>L82+P82+T82+X82+AB82+AF82+AK82+AN82</f>
        <v>450</v>
      </c>
      <c r="I82" s="172">
        <f>M82+Q82+U82+Y82+AC82+AG82+AK82+AO82</f>
        <v>340</v>
      </c>
      <c r="J82" s="172"/>
      <c r="K82" s="172"/>
      <c r="L82" s="172"/>
      <c r="M82" s="172"/>
      <c r="N82" s="172">
        <v>50</v>
      </c>
      <c r="O82" s="172">
        <v>100</v>
      </c>
      <c r="P82" s="172">
        <v>50</v>
      </c>
      <c r="Q82" s="172">
        <v>100</v>
      </c>
      <c r="R82" s="172"/>
      <c r="S82" s="172"/>
      <c r="T82" s="172"/>
      <c r="U82" s="172"/>
      <c r="V82" s="172">
        <v>600</v>
      </c>
      <c r="W82" s="172">
        <v>227.83</v>
      </c>
      <c r="X82" s="172">
        <v>100</v>
      </c>
      <c r="Y82" s="172">
        <v>60</v>
      </c>
      <c r="Z82" s="172">
        <v>800</v>
      </c>
      <c r="AA82" s="172">
        <v>181.07</v>
      </c>
      <c r="AB82" s="172">
        <v>300</v>
      </c>
      <c r="AC82" s="172">
        <v>180</v>
      </c>
      <c r="AD82" s="172">
        <v>0</v>
      </c>
      <c r="AE82" s="172">
        <v>0</v>
      </c>
      <c r="AF82" s="172">
        <v>0</v>
      </c>
      <c r="AG82" s="172">
        <v>0</v>
      </c>
      <c r="AH82" s="172"/>
      <c r="AI82" s="172"/>
      <c r="AJ82" s="172"/>
      <c r="AK82" s="172"/>
      <c r="AL82" s="172"/>
      <c r="AM82" s="172"/>
      <c r="AN82" s="172"/>
      <c r="AO82" s="172"/>
    </row>
    <row r="83" spans="1:41" ht="15.75" x14ac:dyDescent="0.25">
      <c r="A83" s="313"/>
      <c r="B83" s="5" t="s">
        <v>149</v>
      </c>
      <c r="C83" s="50" t="s">
        <v>150</v>
      </c>
      <c r="D83" s="6" t="s">
        <v>72</v>
      </c>
      <c r="E83" s="33" t="s">
        <v>18</v>
      </c>
      <c r="F83" s="248">
        <f>J83+N83+R83+V83+Z83+AD83+AH83+AL83</f>
        <v>17130</v>
      </c>
      <c r="G83" s="172">
        <f>+K83+O83+S83+W83+AA83+AE83+AI83+AM83</f>
        <v>92397</v>
      </c>
      <c r="H83" s="172">
        <f>L83+P83+T83+X83+AB83+AF83+AK83+AN83</f>
        <v>732</v>
      </c>
      <c r="I83" s="172">
        <f>M83+Q83+U83+Y83+AC83+AG83+AK83+AO83</f>
        <v>692</v>
      </c>
      <c r="J83" s="172">
        <v>15560</v>
      </c>
      <c r="K83" s="172">
        <v>90248</v>
      </c>
      <c r="L83" s="172"/>
      <c r="M83" s="172"/>
      <c r="N83" s="172">
        <v>950</v>
      </c>
      <c r="O83" s="172">
        <v>1000</v>
      </c>
      <c r="P83" s="172"/>
      <c r="Q83" s="172"/>
      <c r="R83" s="172">
        <v>0</v>
      </c>
      <c r="S83" s="172">
        <v>0</v>
      </c>
      <c r="T83" s="172">
        <v>50</v>
      </c>
      <c r="U83" s="172">
        <v>40</v>
      </c>
      <c r="V83" s="172">
        <v>0</v>
      </c>
      <c r="W83" s="172">
        <v>0</v>
      </c>
      <c r="X83" s="172">
        <v>300</v>
      </c>
      <c r="Y83" s="172">
        <v>240</v>
      </c>
      <c r="Z83" s="172"/>
      <c r="AA83" s="172"/>
      <c r="AB83" s="172">
        <v>300</v>
      </c>
      <c r="AC83" s="172">
        <v>330</v>
      </c>
      <c r="AD83" s="172">
        <v>0</v>
      </c>
      <c r="AE83" s="172">
        <v>0</v>
      </c>
      <c r="AF83" s="172">
        <v>0</v>
      </c>
      <c r="AG83" s="172">
        <v>0</v>
      </c>
      <c r="AH83" s="172">
        <v>570</v>
      </c>
      <c r="AI83" s="172">
        <v>609</v>
      </c>
      <c r="AJ83" s="172">
        <v>50</v>
      </c>
      <c r="AK83" s="172">
        <v>32</v>
      </c>
      <c r="AL83" s="172">
        <v>50</v>
      </c>
      <c r="AM83" s="172">
        <v>540</v>
      </c>
      <c r="AN83" s="172">
        <v>50</v>
      </c>
      <c r="AO83" s="172">
        <v>50</v>
      </c>
    </row>
    <row r="84" spans="1:41" ht="15.75" x14ac:dyDescent="0.25">
      <c r="A84" s="313"/>
      <c r="B84" s="52" t="s">
        <v>149</v>
      </c>
      <c r="C84" s="64" t="s">
        <v>498</v>
      </c>
      <c r="D84" s="6" t="s">
        <v>72</v>
      </c>
      <c r="E84" s="27" t="s">
        <v>10</v>
      </c>
      <c r="F84" s="248">
        <f>J84+N84+R84+V84+Z84+AD84+AH84+AL84</f>
        <v>45</v>
      </c>
      <c r="G84" s="172">
        <f>+K84+O84+S84+W84+AA84+AE84+AI84+AM84</f>
        <v>4410</v>
      </c>
      <c r="H84" s="172">
        <f>L84+P84+T84+X84+AB84+AF84+AK84+AN84</f>
        <v>100</v>
      </c>
      <c r="I84" s="172">
        <f>M84+Q84+U84+Y84+AC84+AG84+AK84+AO84</f>
        <v>100000</v>
      </c>
      <c r="J84" s="172">
        <v>45</v>
      </c>
      <c r="K84" s="172">
        <v>4410</v>
      </c>
      <c r="L84" s="172">
        <v>100</v>
      </c>
      <c r="M84" s="172">
        <v>100000</v>
      </c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>
        <v>0</v>
      </c>
      <c r="AE84" s="172">
        <v>0</v>
      </c>
      <c r="AF84" s="172">
        <v>0</v>
      </c>
      <c r="AG84" s="172">
        <v>0</v>
      </c>
      <c r="AH84" s="172"/>
      <c r="AI84" s="172"/>
      <c r="AJ84" s="172"/>
      <c r="AK84" s="172"/>
      <c r="AL84" s="172"/>
      <c r="AM84" s="172"/>
      <c r="AN84" s="172"/>
      <c r="AO84" s="172"/>
    </row>
    <row r="85" spans="1:41" ht="15.75" x14ac:dyDescent="0.25">
      <c r="A85" s="313"/>
      <c r="B85" s="52" t="s">
        <v>149</v>
      </c>
      <c r="C85" s="64" t="s">
        <v>499</v>
      </c>
      <c r="D85" s="6" t="s">
        <v>72</v>
      </c>
      <c r="E85" s="27" t="s">
        <v>10</v>
      </c>
      <c r="F85" s="248">
        <f>J85+N85+R85+V85+Z85+AD85+AH85+AL85</f>
        <v>0</v>
      </c>
      <c r="G85" s="172">
        <f>+K85+O85+S85+W85+AA85+AE85+AI85+AM85</f>
        <v>0</v>
      </c>
      <c r="H85" s="172">
        <f>L85+P85+T85+X85+AB85+AF85+AK85+AN85</f>
        <v>0</v>
      </c>
      <c r="I85" s="172">
        <f>M85+Q85+U85+Y85+AC85+AG85+AK85+AO85</f>
        <v>0</v>
      </c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>
        <v>0</v>
      </c>
      <c r="AE85" s="172">
        <v>0</v>
      </c>
      <c r="AF85" s="172">
        <v>0</v>
      </c>
      <c r="AG85" s="172">
        <v>0</v>
      </c>
      <c r="AH85" s="172"/>
      <c r="AI85" s="172"/>
      <c r="AJ85" s="172"/>
      <c r="AK85" s="172"/>
      <c r="AL85" s="172"/>
      <c r="AM85" s="172"/>
      <c r="AN85" s="172"/>
      <c r="AO85" s="172"/>
    </row>
    <row r="86" spans="1:41" ht="15.75" x14ac:dyDescent="0.25">
      <c r="A86" s="312"/>
      <c r="B86" s="52" t="s">
        <v>149</v>
      </c>
      <c r="C86" s="64" t="s">
        <v>500</v>
      </c>
      <c r="D86" s="6" t="s">
        <v>72</v>
      </c>
      <c r="E86" s="27" t="s">
        <v>10</v>
      </c>
      <c r="F86" s="248">
        <f>J86+N86+R86+V86+Z86+AD86+AH86+AL86</f>
        <v>0</v>
      </c>
      <c r="G86" s="172">
        <f>+K86+O86+S86+W86+AA86+AE86+AI86+AM86</f>
        <v>0</v>
      </c>
      <c r="H86" s="172">
        <f>L86+P86+T86+X86+AB86+AF86+AK86+AN86</f>
        <v>0</v>
      </c>
      <c r="I86" s="172">
        <f>M86+Q86+U86+Y86+AC86+AG86+AK86+AO86</f>
        <v>0</v>
      </c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>
        <v>0</v>
      </c>
      <c r="AE86" s="172">
        <v>0</v>
      </c>
      <c r="AF86" s="172">
        <v>0</v>
      </c>
      <c r="AG86" s="172">
        <v>0</v>
      </c>
      <c r="AH86" s="172"/>
      <c r="AI86" s="172"/>
      <c r="AJ86" s="172"/>
      <c r="AK86" s="172"/>
      <c r="AL86" s="172"/>
      <c r="AM86" s="172"/>
      <c r="AN86" s="172"/>
      <c r="AO86" s="172"/>
    </row>
    <row r="87" spans="1:41" ht="15.75" x14ac:dyDescent="0.25">
      <c r="A87" s="296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248">
        <f>J87+N87+R87+V87+Z87+AD87+AH87+AL87</f>
        <v>0</v>
      </c>
      <c r="G87" s="172">
        <f>+K87+O87+S87+W87+AA87+AE87+AI87+AM87</f>
        <v>0</v>
      </c>
      <c r="H87" s="172">
        <f>L87+P87+T87+X87+AB87+AF87+AK87+AN87</f>
        <v>40</v>
      </c>
      <c r="I87" s="172">
        <f>M87+Q87+U87+Y87+AC87+AG87+AK87+AO87</f>
        <v>5600</v>
      </c>
      <c r="J87" s="172"/>
      <c r="K87" s="172"/>
      <c r="L87" s="172">
        <v>40</v>
      </c>
      <c r="M87" s="172">
        <v>5600</v>
      </c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>
        <v>0</v>
      </c>
      <c r="AE87" s="172">
        <v>0</v>
      </c>
      <c r="AF87" s="172">
        <v>0</v>
      </c>
      <c r="AG87" s="172">
        <v>0</v>
      </c>
      <c r="AH87" s="172"/>
      <c r="AI87" s="172"/>
      <c r="AJ87" s="172"/>
      <c r="AK87" s="172"/>
      <c r="AL87" s="172"/>
      <c r="AM87" s="172"/>
      <c r="AN87" s="172"/>
      <c r="AO87" s="172"/>
    </row>
    <row r="88" spans="1:41" ht="15.75" x14ac:dyDescent="0.25">
      <c r="A88" s="296"/>
      <c r="B88" s="13" t="s">
        <v>154</v>
      </c>
      <c r="C88" s="13" t="s">
        <v>155</v>
      </c>
      <c r="D88" s="6" t="s">
        <v>153</v>
      </c>
      <c r="E88" s="25" t="s">
        <v>10</v>
      </c>
      <c r="F88" s="248">
        <f>J88+N88+R88+V88+Z88+AD88+AH88+AL88</f>
        <v>0</v>
      </c>
      <c r="G88" s="172">
        <f>+K88+O88+S88+W88+AA88+AE88+AI88+AM88</f>
        <v>0</v>
      </c>
      <c r="H88" s="172">
        <f>L88+P88+T88+X88+AB88+AF88+AK88+AN88</f>
        <v>40</v>
      </c>
      <c r="I88" s="172">
        <f>M88+Q88+U88+Y88+AC88+AG88+AK88+AO88</f>
        <v>7600</v>
      </c>
      <c r="J88" s="172"/>
      <c r="K88" s="172"/>
      <c r="L88" s="172">
        <v>40</v>
      </c>
      <c r="M88" s="172">
        <v>7600</v>
      </c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>
        <v>0</v>
      </c>
      <c r="AE88" s="172">
        <v>0</v>
      </c>
      <c r="AF88" s="172">
        <v>0</v>
      </c>
      <c r="AG88" s="172">
        <v>0</v>
      </c>
      <c r="AH88" s="172"/>
      <c r="AI88" s="172"/>
      <c r="AJ88" s="172"/>
      <c r="AK88" s="172"/>
      <c r="AL88" s="172"/>
      <c r="AM88" s="172"/>
      <c r="AN88" s="172"/>
      <c r="AO88" s="172"/>
    </row>
    <row r="89" spans="1:41" ht="15.75" x14ac:dyDescent="0.25">
      <c r="A89" s="296"/>
      <c r="B89" s="13" t="s">
        <v>154</v>
      </c>
      <c r="C89" s="13" t="s">
        <v>156</v>
      </c>
      <c r="D89" s="6" t="s">
        <v>153</v>
      </c>
      <c r="E89" s="25" t="s">
        <v>10</v>
      </c>
      <c r="F89" s="248">
        <f>J89+N89+R89+V89+Z89+AD89+AH89+AL89</f>
        <v>0</v>
      </c>
      <c r="G89" s="172">
        <f>+K89+O89+S89+W89+AA89+AE89+AI89+AM89</f>
        <v>0</v>
      </c>
      <c r="H89" s="172">
        <f>L89+P89+T89+X89+AB89+AF89+AK89+AN89</f>
        <v>0</v>
      </c>
      <c r="I89" s="172">
        <f>M89+Q89+U89+Y89+AC89+AG89+AK89+AO89</f>
        <v>0</v>
      </c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>
        <v>0</v>
      </c>
      <c r="AE89" s="172">
        <v>0</v>
      </c>
      <c r="AF89" s="172">
        <v>0</v>
      </c>
      <c r="AG89" s="172">
        <v>0</v>
      </c>
      <c r="AH89" s="172"/>
      <c r="AI89" s="172"/>
      <c r="AJ89" s="172"/>
      <c r="AK89" s="172"/>
      <c r="AL89" s="172"/>
      <c r="AM89" s="172"/>
      <c r="AN89" s="172"/>
      <c r="AO89" s="172"/>
    </row>
    <row r="90" spans="1:41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248">
        <f>J90+N90+R90+V90+Z90+AD90+AH90+AL90</f>
        <v>5235</v>
      </c>
      <c r="G90" s="172">
        <f>+K90+O90+S90+W90+AA90+AE90+AI90+AM90</f>
        <v>37465</v>
      </c>
      <c r="H90" s="172">
        <f>L90+P90+T90+X90+AB90+AF90+AK90+AN90</f>
        <v>2837</v>
      </c>
      <c r="I90" s="172">
        <f>M90+Q90+U90+Y90+AC90+AG90+AK90+AO90</f>
        <v>4037</v>
      </c>
      <c r="J90" s="172">
        <v>1280</v>
      </c>
      <c r="K90" s="172">
        <v>2804</v>
      </c>
      <c r="L90" s="172">
        <v>400</v>
      </c>
      <c r="M90" s="172">
        <v>1600</v>
      </c>
      <c r="N90" s="172">
        <v>400</v>
      </c>
      <c r="O90" s="172"/>
      <c r="P90" s="172"/>
      <c r="Q90" s="172"/>
      <c r="R90" s="172">
        <v>1755</v>
      </c>
      <c r="S90" s="172">
        <v>17111</v>
      </c>
      <c r="T90" s="172">
        <v>0</v>
      </c>
      <c r="U90" s="172">
        <v>0</v>
      </c>
      <c r="V90" s="172"/>
      <c r="W90" s="172"/>
      <c r="X90" s="172"/>
      <c r="Y90" s="172"/>
      <c r="Z90" s="172"/>
      <c r="AA90" s="172"/>
      <c r="AB90" s="172"/>
      <c r="AC90" s="172"/>
      <c r="AD90" s="172">
        <v>0</v>
      </c>
      <c r="AE90" s="172">
        <v>0</v>
      </c>
      <c r="AF90" s="172">
        <v>0</v>
      </c>
      <c r="AG90" s="172">
        <v>0</v>
      </c>
      <c r="AH90" s="172">
        <v>1800</v>
      </c>
      <c r="AI90" s="172">
        <v>17550</v>
      </c>
      <c r="AJ90" s="172">
        <v>250</v>
      </c>
      <c r="AK90" s="172">
        <v>2437</v>
      </c>
      <c r="AL90" s="172"/>
      <c r="AM90" s="172"/>
      <c r="AN90" s="172"/>
      <c r="AO90" s="172"/>
    </row>
    <row r="91" spans="1:41" ht="15.75" x14ac:dyDescent="0.25">
      <c r="A91" s="296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248">
        <f>J91+N91+R91+V91+Z91+AD91+AH91+AL91</f>
        <v>1572</v>
      </c>
      <c r="G91" s="172">
        <f>+K91+O91+S91+W91+AA91+AE91+AI91+AM91</f>
        <v>35734</v>
      </c>
      <c r="H91" s="172">
        <f>L91+P91+T91+X91+AB91+AF91+AK91+AN91</f>
        <v>2050</v>
      </c>
      <c r="I91" s="172">
        <f>M91+Q91+U91+Y91+AC91+AG91+AK91+AO91</f>
        <v>54525</v>
      </c>
      <c r="J91" s="172">
        <v>800</v>
      </c>
      <c r="K91" s="172">
        <v>17600</v>
      </c>
      <c r="L91" s="172">
        <v>600</v>
      </c>
      <c r="M91" s="172">
        <v>10800</v>
      </c>
      <c r="N91" s="172"/>
      <c r="O91" s="172"/>
      <c r="P91" s="172"/>
      <c r="Q91" s="172"/>
      <c r="R91" s="172">
        <v>722</v>
      </c>
      <c r="S91" s="172">
        <v>15884</v>
      </c>
      <c r="T91" s="172">
        <v>100</v>
      </c>
      <c r="U91" s="172">
        <v>3300</v>
      </c>
      <c r="V91" s="172"/>
      <c r="W91" s="172"/>
      <c r="X91" s="172">
        <v>300</v>
      </c>
      <c r="Y91" s="172">
        <v>13200</v>
      </c>
      <c r="Z91" s="172"/>
      <c r="AA91" s="172"/>
      <c r="AB91" s="172">
        <v>500</v>
      </c>
      <c r="AC91" s="172">
        <v>16000</v>
      </c>
      <c r="AD91" s="172">
        <v>0</v>
      </c>
      <c r="AE91" s="172">
        <v>0</v>
      </c>
      <c r="AF91" s="172">
        <v>500</v>
      </c>
      <c r="AG91" s="172">
        <v>9225</v>
      </c>
      <c r="AH91" s="172"/>
      <c r="AI91" s="172"/>
      <c r="AJ91" s="172"/>
      <c r="AK91" s="172"/>
      <c r="AL91" s="172">
        <v>50</v>
      </c>
      <c r="AM91" s="172">
        <v>2250</v>
      </c>
      <c r="AN91" s="172">
        <v>50</v>
      </c>
      <c r="AO91" s="172">
        <v>2000</v>
      </c>
    </row>
    <row r="92" spans="1:41" ht="15.75" x14ac:dyDescent="0.25">
      <c r="A92" s="296"/>
      <c r="B92" s="8" t="s">
        <v>163</v>
      </c>
      <c r="C92" s="6" t="s">
        <v>164</v>
      </c>
      <c r="D92" s="6" t="s">
        <v>162</v>
      </c>
      <c r="E92" s="27" t="s">
        <v>10</v>
      </c>
      <c r="F92" s="248">
        <f>J92+N92+R92+V92+Z92+AD92+AH92+AL92</f>
        <v>5881</v>
      </c>
      <c r="G92" s="172">
        <f>+K92+O92+S92+W92+AA92+AE92+AI92+AM92</f>
        <v>186649</v>
      </c>
      <c r="H92" s="172">
        <f>L92+P92+T92+X92+AB92+AF92+AK92+AN92</f>
        <v>5176</v>
      </c>
      <c r="I92" s="172">
        <f>M92+Q92+U92+Y92+AC92+AG92+AK92+AO92</f>
        <v>131276</v>
      </c>
      <c r="J92" s="172">
        <v>1780</v>
      </c>
      <c r="K92" s="172">
        <v>54112</v>
      </c>
      <c r="L92" s="172">
        <v>600</v>
      </c>
      <c r="M92" s="172">
        <v>19200</v>
      </c>
      <c r="N92" s="172">
        <v>700</v>
      </c>
      <c r="O92" s="172">
        <v>22960</v>
      </c>
      <c r="P92" s="172">
        <v>1500</v>
      </c>
      <c r="Q92" s="172">
        <v>49200</v>
      </c>
      <c r="R92" s="172">
        <v>2480</v>
      </c>
      <c r="S92" s="172">
        <v>86552</v>
      </c>
      <c r="T92" s="172">
        <v>1000</v>
      </c>
      <c r="U92" s="172">
        <v>35000</v>
      </c>
      <c r="V92" s="172">
        <v>141</v>
      </c>
      <c r="W92" s="172">
        <v>3525</v>
      </c>
      <c r="X92" s="172">
        <v>300</v>
      </c>
      <c r="Y92" s="172">
        <v>13200</v>
      </c>
      <c r="Z92" s="172"/>
      <c r="AA92" s="172"/>
      <c r="AB92" s="172">
        <v>100</v>
      </c>
      <c r="AC92" s="172">
        <v>3500</v>
      </c>
      <c r="AD92" s="172">
        <v>0</v>
      </c>
      <c r="AE92" s="172">
        <v>0</v>
      </c>
      <c r="AF92" s="172">
        <v>500</v>
      </c>
      <c r="AG92" s="172">
        <v>10000</v>
      </c>
      <c r="AH92" s="172">
        <v>780</v>
      </c>
      <c r="AI92" s="172">
        <v>19500</v>
      </c>
      <c r="AJ92" s="172">
        <v>40</v>
      </c>
      <c r="AK92" s="172">
        <v>1176</v>
      </c>
      <c r="AL92" s="172"/>
      <c r="AM92" s="172"/>
      <c r="AN92" s="172"/>
      <c r="AO92" s="172"/>
    </row>
    <row r="93" spans="1:41" ht="15.75" x14ac:dyDescent="0.25">
      <c r="A93" s="296"/>
      <c r="B93" s="8" t="s">
        <v>163</v>
      </c>
      <c r="C93" s="6" t="s">
        <v>165</v>
      </c>
      <c r="D93" s="6" t="s">
        <v>162</v>
      </c>
      <c r="E93" s="27" t="s">
        <v>10</v>
      </c>
      <c r="F93" s="248">
        <f>J93+N93+R93+V93+Z93+AD93+AH93+AL93</f>
        <v>0</v>
      </c>
      <c r="G93" s="172">
        <f>+K93+O93+S93+W93+AA93+AE93+AI93+AM93</f>
        <v>0</v>
      </c>
      <c r="H93" s="172">
        <f>L93+P93+T93+X93+AB93+AF93+AK93+AN93</f>
        <v>600</v>
      </c>
      <c r="I93" s="172">
        <f>M93+Q93+U93+Y93+AC93+AG93+AK93+AO93</f>
        <v>10200</v>
      </c>
      <c r="J93" s="172"/>
      <c r="K93" s="172"/>
      <c r="L93" s="172">
        <v>600</v>
      </c>
      <c r="M93" s="172">
        <v>10200</v>
      </c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>
        <v>0</v>
      </c>
      <c r="AE93" s="172">
        <v>0</v>
      </c>
      <c r="AF93" s="172">
        <v>0</v>
      </c>
      <c r="AG93" s="172">
        <v>0</v>
      </c>
      <c r="AH93" s="172"/>
      <c r="AI93" s="172"/>
      <c r="AJ93" s="172"/>
      <c r="AK93" s="172"/>
      <c r="AL93" s="172"/>
      <c r="AM93" s="172"/>
      <c r="AN93" s="172"/>
      <c r="AO93" s="172"/>
    </row>
    <row r="94" spans="1:41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248">
        <f>J94+N94+R94+V94+Z94+AD94+AH94+AL94</f>
        <v>238</v>
      </c>
      <c r="G94" s="172">
        <f>+K94+O94+S94+W94+AA94+AE94+AI94+AM94</f>
        <v>34903</v>
      </c>
      <c r="H94" s="172">
        <f>L94+P94+T94+X94+AB94+AF94+AK94+AN94</f>
        <v>1395</v>
      </c>
      <c r="I94" s="172">
        <f>M94+Q94+U94+Y94+AC94+AG94+AK94+AO94</f>
        <v>29302.25</v>
      </c>
      <c r="J94" s="172"/>
      <c r="K94" s="172"/>
      <c r="L94" s="172">
        <v>40</v>
      </c>
      <c r="M94" s="172">
        <v>4400</v>
      </c>
      <c r="N94" s="172">
        <v>10</v>
      </c>
      <c r="O94" s="172">
        <v>1900</v>
      </c>
      <c r="P94" s="172">
        <v>10</v>
      </c>
      <c r="Q94" s="172">
        <v>1900</v>
      </c>
      <c r="R94" s="172">
        <v>0</v>
      </c>
      <c r="S94" s="172">
        <v>0</v>
      </c>
      <c r="T94" s="172">
        <v>5</v>
      </c>
      <c r="U94" s="172">
        <v>685</v>
      </c>
      <c r="V94" s="172">
        <v>78</v>
      </c>
      <c r="W94" s="172">
        <v>11583</v>
      </c>
      <c r="X94" s="172">
        <v>45</v>
      </c>
      <c r="Y94" s="172">
        <v>4692.25</v>
      </c>
      <c r="Z94" s="172"/>
      <c r="AA94" s="172"/>
      <c r="AB94" s="172">
        <v>30</v>
      </c>
      <c r="AC94" s="172">
        <v>4170</v>
      </c>
      <c r="AD94" s="172">
        <v>0</v>
      </c>
      <c r="AE94" s="172">
        <v>0</v>
      </c>
      <c r="AF94" s="172">
        <v>100</v>
      </c>
      <c r="AG94" s="172">
        <v>11000</v>
      </c>
      <c r="AH94" s="172">
        <v>140</v>
      </c>
      <c r="AI94" s="172">
        <v>20120</v>
      </c>
      <c r="AJ94" s="172">
        <v>12</v>
      </c>
      <c r="AK94" s="172">
        <v>1155</v>
      </c>
      <c r="AL94" s="172">
        <v>10</v>
      </c>
      <c r="AM94" s="172">
        <v>1300</v>
      </c>
      <c r="AN94" s="172">
        <v>10</v>
      </c>
      <c r="AO94" s="172">
        <v>1300</v>
      </c>
    </row>
    <row r="95" spans="1:41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248">
        <f>J95+N95+R95+V95+Z95+AD95+AH95+AL95</f>
        <v>227</v>
      </c>
      <c r="G95" s="172">
        <f>+K95+O95+S95+W95+AA95+AE95+AI95+AM95</f>
        <v>152805.79</v>
      </c>
      <c r="H95" s="172">
        <f>L95+P95+T95+X95+AB95+AF95+AK95+AN95</f>
        <v>5</v>
      </c>
      <c r="I95" s="172">
        <f>M95+Q95+U95+Y95+AC95+AG95+AK95+AO95</f>
        <v>0</v>
      </c>
      <c r="J95" s="172"/>
      <c r="K95" s="172"/>
      <c r="L95" s="172"/>
      <c r="M95" s="172"/>
      <c r="N95" s="172">
        <v>195</v>
      </c>
      <c r="O95" s="172">
        <v>152805.79</v>
      </c>
      <c r="P95" s="172"/>
      <c r="Q95" s="172"/>
      <c r="R95" s="172"/>
      <c r="S95" s="172"/>
      <c r="T95" s="172"/>
      <c r="U95" s="172"/>
      <c r="V95" s="172"/>
      <c r="W95" s="172"/>
      <c r="X95" s="172">
        <v>5</v>
      </c>
      <c r="Y95" s="172"/>
      <c r="Z95" s="172"/>
      <c r="AA95" s="172"/>
      <c r="AB95" s="172"/>
      <c r="AC95" s="172"/>
      <c r="AD95" s="172">
        <v>0</v>
      </c>
      <c r="AE95" s="172">
        <v>0</v>
      </c>
      <c r="AF95" s="172">
        <v>0</v>
      </c>
      <c r="AG95" s="172">
        <v>0</v>
      </c>
      <c r="AH95" s="172">
        <v>16</v>
      </c>
      <c r="AI95" s="172"/>
      <c r="AJ95" s="172">
        <v>3</v>
      </c>
      <c r="AK95" s="172"/>
      <c r="AL95" s="172">
        <v>16</v>
      </c>
      <c r="AM95" s="172"/>
      <c r="AN95" s="172"/>
      <c r="AO95" s="172"/>
    </row>
    <row r="96" spans="1:41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248">
        <f>J96+N96+R96+V96+Z96+AD96+AH96+AL96</f>
        <v>10</v>
      </c>
      <c r="G96" s="172">
        <f>+K96+O96+S96+W96+AA96+AE96+AI96+AM96</f>
        <v>100</v>
      </c>
      <c r="H96" s="172">
        <f>L96+P96+T96+X96+AB96+AF96+AK96+AN96</f>
        <v>110</v>
      </c>
      <c r="I96" s="172">
        <f>M96+Q96+U96+Y96+AC96+AG96+AK96+AO96</f>
        <v>1669</v>
      </c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>
        <v>0</v>
      </c>
      <c r="W96" s="172">
        <v>0</v>
      </c>
      <c r="X96" s="172">
        <v>100</v>
      </c>
      <c r="Y96" s="172">
        <v>1569</v>
      </c>
      <c r="Z96" s="172"/>
      <c r="AA96" s="172"/>
      <c r="AB96" s="172"/>
      <c r="AC96" s="172"/>
      <c r="AD96" s="172">
        <v>0</v>
      </c>
      <c r="AE96" s="172">
        <v>0</v>
      </c>
      <c r="AF96" s="172">
        <v>0</v>
      </c>
      <c r="AG96" s="172">
        <v>0</v>
      </c>
      <c r="AH96" s="172"/>
      <c r="AI96" s="172"/>
      <c r="AJ96" s="172"/>
      <c r="AK96" s="172"/>
      <c r="AL96" s="172">
        <v>10</v>
      </c>
      <c r="AM96" s="172">
        <v>100</v>
      </c>
      <c r="AN96" s="172">
        <v>10</v>
      </c>
      <c r="AO96" s="172">
        <v>100</v>
      </c>
    </row>
    <row r="97" spans="1:41" ht="15.75" x14ac:dyDescent="0.25">
      <c r="A97" s="296"/>
      <c r="B97" s="5" t="s">
        <v>175</v>
      </c>
      <c r="C97" s="6" t="s">
        <v>511</v>
      </c>
      <c r="D97" s="5" t="s">
        <v>173</v>
      </c>
      <c r="E97" s="27" t="s">
        <v>174</v>
      </c>
      <c r="F97" s="248">
        <f>J97+N97+R97+V97+Z97+AD97+AH97+AL97</f>
        <v>910</v>
      </c>
      <c r="G97" s="172">
        <f>+K97+O97+S97+W97+AA97+AE97+AI97+AM97</f>
        <v>17009</v>
      </c>
      <c r="H97" s="172">
        <f>L97+P97+T97+X97+AB97+AF97+AK97+AN97</f>
        <v>500</v>
      </c>
      <c r="I97" s="172">
        <f>M97+Q97+U97+Y97+AC97+AG97+AK97+AO97</f>
        <v>1529.4</v>
      </c>
      <c r="J97" s="172"/>
      <c r="K97" s="172"/>
      <c r="L97" s="172"/>
      <c r="M97" s="172"/>
      <c r="N97" s="172"/>
      <c r="O97" s="172"/>
      <c r="P97" s="172"/>
      <c r="Q97" s="172"/>
      <c r="R97" s="172">
        <v>0</v>
      </c>
      <c r="S97" s="172">
        <v>0</v>
      </c>
      <c r="T97" s="172">
        <v>20</v>
      </c>
      <c r="U97" s="172">
        <v>330</v>
      </c>
      <c r="V97" s="172"/>
      <c r="W97" s="172"/>
      <c r="X97" s="172"/>
      <c r="Y97" s="172"/>
      <c r="Z97" s="172">
        <v>380</v>
      </c>
      <c r="AA97" s="172">
        <v>7106</v>
      </c>
      <c r="AB97" s="172">
        <v>60</v>
      </c>
      <c r="AC97" s="172">
        <v>779.4</v>
      </c>
      <c r="AD97" s="172">
        <v>0</v>
      </c>
      <c r="AE97" s="172">
        <v>0</v>
      </c>
      <c r="AF97" s="172">
        <v>0</v>
      </c>
      <c r="AG97" s="172">
        <v>0</v>
      </c>
      <c r="AH97" s="172">
        <v>530</v>
      </c>
      <c r="AI97" s="172">
        <v>9903</v>
      </c>
      <c r="AJ97" s="172">
        <v>30</v>
      </c>
      <c r="AK97" s="172">
        <v>420</v>
      </c>
      <c r="AL97" s="172"/>
      <c r="AM97" s="172"/>
      <c r="AN97" s="172"/>
      <c r="AO97" s="172"/>
    </row>
    <row r="98" spans="1:41" ht="15.75" x14ac:dyDescent="0.25">
      <c r="A98" s="296"/>
      <c r="B98" s="5" t="s">
        <v>175</v>
      </c>
      <c r="C98" s="5" t="s">
        <v>512</v>
      </c>
      <c r="D98" s="5" t="s">
        <v>173</v>
      </c>
      <c r="E98" s="34" t="s">
        <v>174</v>
      </c>
      <c r="F98" s="248">
        <f>J98+N98+R98+V98+Z98+AD98+AH98+AL98</f>
        <v>0</v>
      </c>
      <c r="G98" s="172">
        <f>+K98+O98+S98+W98+AA98+AE98+AI98+AM98</f>
        <v>0</v>
      </c>
      <c r="H98" s="172">
        <f>L98+P98+T98+X98+AB98+AF98+AK98+AN98</f>
        <v>0</v>
      </c>
      <c r="I98" s="172">
        <f>M98+Q98+U98+Y98+AC98+AG98+AK98+AO98</f>
        <v>0</v>
      </c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>
        <v>0</v>
      </c>
      <c r="AE98" s="172">
        <v>0</v>
      </c>
      <c r="AF98" s="172">
        <v>0</v>
      </c>
      <c r="AG98" s="172">
        <v>0</v>
      </c>
      <c r="AH98" s="172"/>
      <c r="AI98" s="172"/>
      <c r="AJ98" s="172"/>
      <c r="AK98" s="172"/>
      <c r="AL98" s="172"/>
      <c r="AM98" s="172"/>
      <c r="AN98" s="172"/>
      <c r="AO98" s="172"/>
    </row>
    <row r="99" spans="1:41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248">
        <f>J99+N99+R99+V99+Z99+AD99+AH99+AL99</f>
        <v>0</v>
      </c>
      <c r="G99" s="172">
        <f>+K99+O99+S99+W99+AA99+AE99+AI99+AM99</f>
        <v>0</v>
      </c>
      <c r="H99" s="172">
        <f>L99+P99+T99+X99+AB99+AF99+AK99+AN99</f>
        <v>0</v>
      </c>
      <c r="I99" s="172">
        <f>M99+Q99+U99+Y99+AC99+AG99+AK99+AO99</f>
        <v>0</v>
      </c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>
        <v>0</v>
      </c>
      <c r="AE99" s="172">
        <v>0</v>
      </c>
      <c r="AF99" s="172">
        <v>0</v>
      </c>
      <c r="AG99" s="172">
        <v>0</v>
      </c>
      <c r="AH99" s="172"/>
      <c r="AI99" s="172"/>
      <c r="AJ99" s="172"/>
      <c r="AK99" s="172"/>
      <c r="AL99" s="172"/>
      <c r="AM99" s="172"/>
      <c r="AN99" s="172"/>
      <c r="AO99" s="172"/>
    </row>
    <row r="100" spans="1:41" ht="15.75" x14ac:dyDescent="0.25">
      <c r="A100" s="296"/>
      <c r="B100" s="5" t="s">
        <v>178</v>
      </c>
      <c r="C100" s="6" t="s">
        <v>179</v>
      </c>
      <c r="D100" s="6" t="s">
        <v>141</v>
      </c>
      <c r="E100" s="33" t="s">
        <v>18</v>
      </c>
      <c r="F100" s="248">
        <f>J100+N100+R100+V100+Z100+AD100+AH100+AL100</f>
        <v>0</v>
      </c>
      <c r="G100" s="172">
        <f>+K100+O100+S100+W100+AA100+AE100+AI100+AM100</f>
        <v>0</v>
      </c>
      <c r="H100" s="172">
        <f>L100+P100+T100+X100+AB100+AF100+AK100+AN100</f>
        <v>400</v>
      </c>
      <c r="I100" s="172">
        <f>M100+Q100+U100+Y100+AC100+AG100+AK100+AO100</f>
        <v>21700</v>
      </c>
      <c r="J100" s="172"/>
      <c r="K100" s="172"/>
      <c r="L100" s="172"/>
      <c r="M100" s="172"/>
      <c r="N100" s="172"/>
      <c r="O100" s="172"/>
      <c r="P100" s="172"/>
      <c r="Q100" s="172"/>
      <c r="R100" s="172">
        <v>0</v>
      </c>
      <c r="S100" s="172">
        <v>0</v>
      </c>
      <c r="T100" s="172">
        <v>50</v>
      </c>
      <c r="U100" s="172">
        <v>100</v>
      </c>
      <c r="V100" s="172"/>
      <c r="W100" s="172"/>
      <c r="X100" s="172"/>
      <c r="Y100" s="172"/>
      <c r="Z100" s="172"/>
      <c r="AA100" s="172"/>
      <c r="AB100" s="172"/>
      <c r="AC100" s="172"/>
      <c r="AD100" s="172">
        <v>0</v>
      </c>
      <c r="AE100" s="172">
        <v>0</v>
      </c>
      <c r="AF100" s="172">
        <v>300</v>
      </c>
      <c r="AG100" s="172">
        <v>21000</v>
      </c>
      <c r="AH100" s="172"/>
      <c r="AI100" s="172"/>
      <c r="AJ100" s="172"/>
      <c r="AK100" s="172"/>
      <c r="AL100" s="172">
        <v>0</v>
      </c>
      <c r="AM100" s="172">
        <v>0</v>
      </c>
      <c r="AN100" s="172">
        <v>50</v>
      </c>
      <c r="AO100" s="172">
        <v>600</v>
      </c>
    </row>
    <row r="101" spans="1:41" ht="15.75" x14ac:dyDescent="0.25">
      <c r="A101" s="296"/>
      <c r="B101" s="5" t="s">
        <v>178</v>
      </c>
      <c r="C101" s="6" t="s">
        <v>180</v>
      </c>
      <c r="D101" s="6" t="s">
        <v>141</v>
      </c>
      <c r="E101" s="27" t="s">
        <v>52</v>
      </c>
      <c r="F101" s="248">
        <f>J101+N101+R101+V101+Z101+AD101+AH101+AL101</f>
        <v>410</v>
      </c>
      <c r="G101" s="172">
        <f>+K101+O101+S101+W101+AA101+AE101+AI101+AM101</f>
        <v>40006.080000000002</v>
      </c>
      <c r="H101" s="172">
        <f>L101+P101+T101+X101+AB101+AF101+AK101+AN101</f>
        <v>350</v>
      </c>
      <c r="I101" s="172">
        <f>M101+Q101+U101+Y101+AC101+AG101+AK101+AO101</f>
        <v>55316</v>
      </c>
      <c r="J101" s="172">
        <v>300</v>
      </c>
      <c r="K101" s="172">
        <v>28200</v>
      </c>
      <c r="L101" s="172">
        <v>100</v>
      </c>
      <c r="M101" s="172">
        <v>34000</v>
      </c>
      <c r="N101" s="172"/>
      <c r="O101" s="172"/>
      <c r="P101" s="172"/>
      <c r="Q101" s="172"/>
      <c r="R101" s="172"/>
      <c r="S101" s="172"/>
      <c r="T101" s="172"/>
      <c r="U101" s="172"/>
      <c r="V101" s="172">
        <v>110</v>
      </c>
      <c r="W101" s="172">
        <v>11806.08</v>
      </c>
      <c r="X101" s="172">
        <v>200</v>
      </c>
      <c r="Y101" s="172">
        <v>16716</v>
      </c>
      <c r="Z101" s="172"/>
      <c r="AA101" s="172"/>
      <c r="AB101" s="172">
        <v>50</v>
      </c>
      <c r="AC101" s="172">
        <v>4600</v>
      </c>
      <c r="AD101" s="172">
        <v>0</v>
      </c>
      <c r="AE101" s="172">
        <v>0</v>
      </c>
      <c r="AF101" s="172">
        <v>0</v>
      </c>
      <c r="AG101" s="172">
        <v>0</v>
      </c>
      <c r="AH101" s="172"/>
      <c r="AI101" s="172"/>
      <c r="AJ101" s="172"/>
      <c r="AK101" s="172"/>
      <c r="AL101" s="172"/>
      <c r="AM101" s="172"/>
      <c r="AN101" s="172"/>
      <c r="AO101" s="172"/>
    </row>
    <row r="102" spans="1:41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248">
        <f>J102+N102+R102+V102+Z102+AD102+AH102+AL102</f>
        <v>0</v>
      </c>
      <c r="G102" s="172">
        <f>+K102+O102+S102+W102+AA102+AE102+AI102+AM102</f>
        <v>0</v>
      </c>
      <c r="H102" s="172">
        <f>L102+P102+T102+X102+AB102+AF102+AK102+AN102</f>
        <v>0</v>
      </c>
      <c r="I102" s="172">
        <f>M102+Q102+U102+Y102+AC102+AG102+AK102+AO102</f>
        <v>0</v>
      </c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>
        <v>0</v>
      </c>
      <c r="AE102" s="172">
        <v>0</v>
      </c>
      <c r="AF102" s="172">
        <v>0</v>
      </c>
      <c r="AG102" s="172">
        <v>0</v>
      </c>
      <c r="AH102" s="172"/>
      <c r="AI102" s="172"/>
      <c r="AJ102" s="172"/>
      <c r="AK102" s="172"/>
      <c r="AL102" s="172"/>
      <c r="AM102" s="172"/>
      <c r="AN102" s="172"/>
      <c r="AO102" s="172"/>
    </row>
    <row r="103" spans="1:41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33" t="s">
        <v>18</v>
      </c>
      <c r="F103" s="248">
        <f>J103+N103+R103+V103+Z103+AD103+AH103+AL103</f>
        <v>0</v>
      </c>
      <c r="G103" s="172">
        <f>+K103+O103+S103+W103+AA103+AE103+AI103+AM103</f>
        <v>0</v>
      </c>
      <c r="H103" s="172">
        <f>L103+P103+T103+X103+AB103+AF103+AK103+AN103</f>
        <v>0</v>
      </c>
      <c r="I103" s="172">
        <f>M103+Q103+U103+Y103+AC103+AG103+AK103+AO103</f>
        <v>0</v>
      </c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</row>
    <row r="104" spans="1:41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33" t="s">
        <v>18</v>
      </c>
      <c r="F104" s="248">
        <f>J104+N104+R104+V104+Z104+AD104+AH104+AL104</f>
        <v>50</v>
      </c>
      <c r="G104" s="172">
        <f>+K104+O104+S104+W104+AA104+AE104+AI104+AM104</f>
        <v>1324</v>
      </c>
      <c r="H104" s="172">
        <f>L104+P104+T104+X104+AB104+AF104+AK104+AN104</f>
        <v>600</v>
      </c>
      <c r="I104" s="172">
        <f>M104+Q104+U104+Y104+AC104+AG104+AK104+AO104</f>
        <v>40000</v>
      </c>
      <c r="J104" s="172"/>
      <c r="K104" s="172"/>
      <c r="L104" s="172"/>
      <c r="M104" s="172"/>
      <c r="N104" s="172">
        <v>50</v>
      </c>
      <c r="O104" s="172">
        <v>1324</v>
      </c>
      <c r="P104" s="172"/>
      <c r="Q104" s="172"/>
      <c r="R104" s="172"/>
      <c r="S104" s="172"/>
      <c r="T104" s="172"/>
      <c r="U104" s="172"/>
      <c r="V104" s="172"/>
      <c r="W104" s="172"/>
      <c r="X104" s="172">
        <v>100</v>
      </c>
      <c r="Y104" s="172">
        <v>3500</v>
      </c>
      <c r="Z104" s="172"/>
      <c r="AA104" s="172"/>
      <c r="AB104" s="172"/>
      <c r="AC104" s="172"/>
      <c r="AD104" s="172">
        <v>0</v>
      </c>
      <c r="AE104" s="172">
        <v>0</v>
      </c>
      <c r="AF104" s="172">
        <v>500</v>
      </c>
      <c r="AG104" s="172">
        <v>36500</v>
      </c>
      <c r="AH104" s="172"/>
      <c r="AI104" s="172"/>
      <c r="AJ104" s="172"/>
      <c r="AK104" s="172"/>
      <c r="AL104" s="172"/>
      <c r="AM104" s="172"/>
      <c r="AN104" s="172"/>
      <c r="AO104" s="172"/>
    </row>
    <row r="105" spans="1:41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27" t="s">
        <v>52</v>
      </c>
      <c r="F105" s="248">
        <f>J105+N105+R105+V105+Z105+AD105+AH105+AL105</f>
        <v>0</v>
      </c>
      <c r="G105" s="172">
        <f>+K105+O105+S105+W105+AA105+AE105+AI105+AM105</f>
        <v>0</v>
      </c>
      <c r="H105" s="172">
        <f>L105+P105+T105+X105+AB105+AF105+AK105+AN105</f>
        <v>110</v>
      </c>
      <c r="I105" s="172">
        <f>M105+Q105+U105+Y105+AC105+AG105+AK105+AO105</f>
        <v>44930</v>
      </c>
      <c r="J105" s="172"/>
      <c r="K105" s="172"/>
      <c r="L105" s="172">
        <v>100</v>
      </c>
      <c r="M105" s="172">
        <v>44000</v>
      </c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>
        <v>10</v>
      </c>
      <c r="Y105" s="172">
        <v>930</v>
      </c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</row>
    <row r="106" spans="1:41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27" t="s">
        <v>10</v>
      </c>
      <c r="F106" s="248">
        <f>J106+N106+R106+V106+Z106+AD106+AH106+AL106</f>
        <v>109</v>
      </c>
      <c r="G106" s="172">
        <f>+K106+O106+S106+W106+AA106+AE106+AI106+AM106</f>
        <v>9594.2999999999993</v>
      </c>
      <c r="H106" s="172">
        <f>L106+P106+T106+X106+AB106+AF106+AK106+AN106</f>
        <v>960</v>
      </c>
      <c r="I106" s="172">
        <f>M106+Q106+U106+Y106+AC106+AG106+AK106+AO106</f>
        <v>3720</v>
      </c>
      <c r="J106" s="172"/>
      <c r="K106" s="172"/>
      <c r="L106" s="172"/>
      <c r="M106" s="172"/>
      <c r="N106" s="172"/>
      <c r="O106" s="172"/>
      <c r="P106" s="172"/>
      <c r="Q106" s="172"/>
      <c r="R106" s="172">
        <v>0</v>
      </c>
      <c r="S106" s="172">
        <v>0</v>
      </c>
      <c r="T106" s="172">
        <v>30</v>
      </c>
      <c r="U106" s="172">
        <v>2790</v>
      </c>
      <c r="V106" s="172"/>
      <c r="W106" s="172"/>
      <c r="X106" s="172"/>
      <c r="Y106" s="172"/>
      <c r="Z106" s="172">
        <v>15</v>
      </c>
      <c r="AA106" s="172">
        <v>1093.5</v>
      </c>
      <c r="AB106" s="172"/>
      <c r="AC106" s="172"/>
      <c r="AD106" s="172">
        <v>12</v>
      </c>
      <c r="AE106" s="172">
        <v>874.8</v>
      </c>
      <c r="AF106" s="172"/>
      <c r="AG106" s="172"/>
      <c r="AH106" s="172">
        <v>82</v>
      </c>
      <c r="AI106" s="172">
        <v>7626</v>
      </c>
      <c r="AJ106" s="172">
        <v>10</v>
      </c>
      <c r="AK106" s="172">
        <v>930</v>
      </c>
      <c r="AL106" s="172"/>
      <c r="AM106" s="172"/>
      <c r="AN106" s="172"/>
      <c r="AO106" s="172"/>
    </row>
    <row r="107" spans="1:41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248">
        <f>J107+N107+R107+V107+Z107+AD107+AH107+AL107</f>
        <v>9885</v>
      </c>
      <c r="G107" s="172">
        <f>+K107+O107+S107+W107+AA107+AE107+AI107+AM107</f>
        <v>243815.44</v>
      </c>
      <c r="H107" s="172">
        <f>L107+P107+T107+X107+AB107+AF107+AK107+AN107</f>
        <v>2260</v>
      </c>
      <c r="I107" s="172">
        <f>M107+Q107+U107+Y107+AC107+AG107+AK107+AO107</f>
        <v>9540</v>
      </c>
      <c r="J107" s="172">
        <v>4420</v>
      </c>
      <c r="K107" s="172">
        <v>221000</v>
      </c>
      <c r="L107" s="172">
        <v>1000</v>
      </c>
      <c r="M107" s="172">
        <v>5100</v>
      </c>
      <c r="N107" s="172">
        <v>1800</v>
      </c>
      <c r="O107" s="172">
        <v>5000</v>
      </c>
      <c r="P107" s="172"/>
      <c r="Q107" s="172"/>
      <c r="R107" s="172">
        <v>0</v>
      </c>
      <c r="S107" s="172">
        <v>0</v>
      </c>
      <c r="T107" s="172">
        <v>150</v>
      </c>
      <c r="U107" s="172">
        <v>570</v>
      </c>
      <c r="V107" s="172">
        <v>530</v>
      </c>
      <c r="W107" s="172">
        <v>2484.77</v>
      </c>
      <c r="X107" s="172">
        <v>700</v>
      </c>
      <c r="Y107" s="172">
        <v>2672</v>
      </c>
      <c r="Z107" s="172">
        <v>1590</v>
      </c>
      <c r="AA107" s="172">
        <v>7851.67</v>
      </c>
      <c r="AB107" s="172">
        <v>200</v>
      </c>
      <c r="AC107" s="172">
        <v>988</v>
      </c>
      <c r="AD107" s="172">
        <v>990</v>
      </c>
      <c r="AE107" s="172">
        <v>5148</v>
      </c>
      <c r="AF107" s="172">
        <v>0</v>
      </c>
      <c r="AG107" s="172">
        <v>0</v>
      </c>
      <c r="AH107" s="172">
        <v>555</v>
      </c>
      <c r="AI107" s="172">
        <v>2331</v>
      </c>
      <c r="AJ107" s="172">
        <v>60</v>
      </c>
      <c r="AK107" s="172">
        <v>210</v>
      </c>
      <c r="AL107" s="172"/>
      <c r="AM107" s="172"/>
      <c r="AN107" s="172"/>
      <c r="AO107" s="172"/>
    </row>
    <row r="108" spans="1:41" ht="15.75" x14ac:dyDescent="0.25">
      <c r="A108" s="296"/>
      <c r="B108" s="13" t="s">
        <v>189</v>
      </c>
      <c r="C108" s="6" t="s">
        <v>190</v>
      </c>
      <c r="D108" s="6" t="s">
        <v>188</v>
      </c>
      <c r="E108" s="33" t="s">
        <v>18</v>
      </c>
      <c r="F108" s="248">
        <f>J108+N108+R108+V108+Z108+AD108+AH108+AL108</f>
        <v>3150</v>
      </c>
      <c r="G108" s="172">
        <f>+K108+O108+S108+W108+AA108+AE108+AI108+AM108</f>
        <v>5233.05</v>
      </c>
      <c r="H108" s="172">
        <f>L108+P108+T108+X108+AB108+AF108+AK108+AN108</f>
        <v>1777</v>
      </c>
      <c r="I108" s="172">
        <f>M108+Q108+U108+Y108+AC108+AG108+AK108+AO108</f>
        <v>3201</v>
      </c>
      <c r="J108" s="172">
        <v>2550</v>
      </c>
      <c r="K108" s="172">
        <v>1275</v>
      </c>
      <c r="L108" s="172">
        <v>60</v>
      </c>
      <c r="M108" s="172">
        <v>1200</v>
      </c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>
        <v>500</v>
      </c>
      <c r="Y108" s="172">
        <v>340</v>
      </c>
      <c r="Z108" s="172">
        <v>180</v>
      </c>
      <c r="AA108" s="172">
        <v>98.05</v>
      </c>
      <c r="AB108" s="172">
        <v>100</v>
      </c>
      <c r="AC108" s="172">
        <v>54</v>
      </c>
      <c r="AD108" s="172">
        <v>0</v>
      </c>
      <c r="AE108" s="172">
        <v>0</v>
      </c>
      <c r="AF108" s="172">
        <v>0</v>
      </c>
      <c r="AG108" s="172">
        <v>0</v>
      </c>
      <c r="AH108" s="172">
        <v>240</v>
      </c>
      <c r="AI108" s="172">
        <v>2960</v>
      </c>
      <c r="AJ108" s="172">
        <v>90</v>
      </c>
      <c r="AK108" s="172">
        <v>1107</v>
      </c>
      <c r="AL108" s="172">
        <v>180</v>
      </c>
      <c r="AM108" s="172">
        <v>900</v>
      </c>
      <c r="AN108" s="172">
        <v>10</v>
      </c>
      <c r="AO108" s="172">
        <v>500</v>
      </c>
    </row>
    <row r="109" spans="1:41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248">
        <f>J109+N109+R109+V109+Z109+AD109+AH109+AL109</f>
        <v>0</v>
      </c>
      <c r="G109" s="172">
        <f>+K109+O109+S109+W109+AA109+AE109+AI109+AM109</f>
        <v>0</v>
      </c>
      <c r="H109" s="172">
        <f>L109+P109+T109+X109+AB109+AF109+AK109+AN109</f>
        <v>2600</v>
      </c>
      <c r="I109" s="172">
        <f>M109+Q109+U109+Y109+AC109+AG109+AK109+AO109</f>
        <v>5600</v>
      </c>
      <c r="J109" s="172"/>
      <c r="K109" s="172"/>
      <c r="L109" s="172">
        <v>600</v>
      </c>
      <c r="M109" s="172">
        <v>2100</v>
      </c>
      <c r="N109" s="172"/>
      <c r="O109" s="172"/>
      <c r="P109" s="172"/>
      <c r="Q109" s="172"/>
      <c r="R109" s="172"/>
      <c r="S109" s="172"/>
      <c r="T109" s="172"/>
      <c r="U109" s="172"/>
      <c r="V109" s="172">
        <v>0</v>
      </c>
      <c r="W109" s="172">
        <v>0</v>
      </c>
      <c r="X109" s="172">
        <v>2000</v>
      </c>
      <c r="Y109" s="172">
        <v>3500</v>
      </c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</row>
    <row r="110" spans="1:41" ht="15.75" x14ac:dyDescent="0.25">
      <c r="A110" s="296"/>
      <c r="B110" s="5" t="s">
        <v>193</v>
      </c>
      <c r="C110" s="6" t="s">
        <v>194</v>
      </c>
      <c r="D110" s="6" t="s">
        <v>162</v>
      </c>
      <c r="E110" s="27" t="s">
        <v>52</v>
      </c>
      <c r="F110" s="248">
        <f>J110+N110+R110+V110+Z110+AD110+AH110+AL110</f>
        <v>9521</v>
      </c>
      <c r="G110" s="172">
        <f>+K110+O110+S110+W110+AA110+AE110+AI110+AM110</f>
        <v>42442</v>
      </c>
      <c r="H110" s="172">
        <f>L110+P110+T110+X110+AB110+AF110+AK110+AN110</f>
        <v>400</v>
      </c>
      <c r="I110" s="172">
        <f>M110+Q110+U110+Y110+AC110+AG110+AK110+AO110</f>
        <v>2400</v>
      </c>
      <c r="J110" s="172">
        <v>221</v>
      </c>
      <c r="K110" s="172">
        <v>4442</v>
      </c>
      <c r="L110" s="172">
        <v>400</v>
      </c>
      <c r="M110" s="172">
        <v>2400</v>
      </c>
      <c r="N110" s="172">
        <v>9300</v>
      </c>
      <c r="O110" s="172">
        <v>38000</v>
      </c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</row>
    <row r="111" spans="1:41" ht="15.75" x14ac:dyDescent="0.25">
      <c r="A111" s="296"/>
      <c r="B111" s="5" t="s">
        <v>193</v>
      </c>
      <c r="C111" s="6" t="s">
        <v>195</v>
      </c>
      <c r="D111" s="6" t="s">
        <v>162</v>
      </c>
      <c r="E111" s="27" t="s">
        <v>10</v>
      </c>
      <c r="F111" s="248">
        <f>J111+N111+R111+V111+Z111+AD111+AH111+AL111</f>
        <v>18029</v>
      </c>
      <c r="G111" s="172">
        <f>+K111+O111+S111+W111+AA111+AE111+AI111+AM111</f>
        <v>280509.08</v>
      </c>
      <c r="H111" s="172">
        <f>L111+P111+T111+X111+AB111+AF111+AK111+AN111</f>
        <v>13568</v>
      </c>
      <c r="I111" s="172">
        <f>M111+Q111+U111+Y111+AC111+AG111+AK111+AO111</f>
        <v>88222</v>
      </c>
      <c r="J111" s="172">
        <v>680</v>
      </c>
      <c r="K111" s="172">
        <v>9507</v>
      </c>
      <c r="L111" s="172">
        <v>1000</v>
      </c>
      <c r="M111" s="172">
        <v>15000</v>
      </c>
      <c r="N111" s="172">
        <v>3000</v>
      </c>
      <c r="O111" s="172">
        <v>48000</v>
      </c>
      <c r="P111" s="172">
        <v>2000</v>
      </c>
      <c r="Q111" s="172">
        <v>36000</v>
      </c>
      <c r="R111" s="172">
        <v>0</v>
      </c>
      <c r="S111" s="172">
        <v>0</v>
      </c>
      <c r="T111" s="172">
        <v>200</v>
      </c>
      <c r="U111" s="172">
        <v>3200</v>
      </c>
      <c r="V111" s="172">
        <v>2073</v>
      </c>
      <c r="W111" s="172">
        <v>29670.07</v>
      </c>
      <c r="X111" s="172">
        <v>800</v>
      </c>
      <c r="Y111" s="172">
        <v>11664</v>
      </c>
      <c r="Z111" s="172">
        <v>7390</v>
      </c>
      <c r="AA111" s="172">
        <v>124891</v>
      </c>
      <c r="AB111" s="172"/>
      <c r="AC111" s="172"/>
      <c r="AD111" s="172">
        <v>2719</v>
      </c>
      <c r="AE111" s="172">
        <v>37495.01</v>
      </c>
      <c r="AF111" s="172">
        <v>1000</v>
      </c>
      <c r="AG111" s="172">
        <v>13790</v>
      </c>
      <c r="AH111" s="172">
        <v>2167</v>
      </c>
      <c r="AI111" s="172">
        <v>30946</v>
      </c>
      <c r="AJ111" s="172">
        <v>600</v>
      </c>
      <c r="AK111" s="172">
        <v>8568</v>
      </c>
      <c r="AL111" s="172"/>
      <c r="AM111" s="172"/>
      <c r="AN111" s="172"/>
      <c r="AO111" s="172"/>
    </row>
    <row r="112" spans="1:41" ht="15.75" x14ac:dyDescent="0.25">
      <c r="A112" s="296"/>
      <c r="B112" s="5" t="s">
        <v>193</v>
      </c>
      <c r="C112" s="6" t="s">
        <v>196</v>
      </c>
      <c r="D112" s="6" t="s">
        <v>162</v>
      </c>
      <c r="E112" s="27" t="s">
        <v>10</v>
      </c>
      <c r="F112" s="248">
        <f>J112+N112+R112+V112+Z112+AD112+AH112+AL112</f>
        <v>9929</v>
      </c>
      <c r="G112" s="172">
        <f>+K112+O112+S112+W112+AA112+AE112+AI112+AM112</f>
        <v>168494.97</v>
      </c>
      <c r="H112" s="172">
        <f>L112+P112+T112+X112+AB112+AF112+AK112+AN112</f>
        <v>5716</v>
      </c>
      <c r="I112" s="172">
        <f>M112+Q112+U112+Y112+AC112+AG112+AK112+AO112</f>
        <v>80227</v>
      </c>
      <c r="J112" s="172">
        <v>3292</v>
      </c>
      <c r="K112" s="172">
        <v>52672</v>
      </c>
      <c r="L112" s="172">
        <v>1000</v>
      </c>
      <c r="M112" s="172">
        <v>19000</v>
      </c>
      <c r="N112" s="172">
        <v>2000</v>
      </c>
      <c r="O112" s="172">
        <v>34720</v>
      </c>
      <c r="P112" s="172">
        <v>1000</v>
      </c>
      <c r="Q112" s="172">
        <v>17000</v>
      </c>
      <c r="R112" s="172">
        <v>0</v>
      </c>
      <c r="S112" s="172">
        <v>0</v>
      </c>
      <c r="T112" s="172">
        <v>200</v>
      </c>
      <c r="U112" s="172">
        <v>3626</v>
      </c>
      <c r="V112" s="172">
        <v>1825</v>
      </c>
      <c r="W112" s="172">
        <v>32830.99</v>
      </c>
      <c r="X112" s="172">
        <v>500</v>
      </c>
      <c r="Y112" s="172">
        <v>6485</v>
      </c>
      <c r="Z112" s="172">
        <v>1940</v>
      </c>
      <c r="AA112" s="172">
        <v>34145.980000000003</v>
      </c>
      <c r="AB112" s="172">
        <v>1000</v>
      </c>
      <c r="AC112" s="172">
        <v>16900</v>
      </c>
      <c r="AD112" s="172"/>
      <c r="AE112" s="172"/>
      <c r="AF112" s="172">
        <v>1000</v>
      </c>
      <c r="AG112" s="172">
        <v>16200</v>
      </c>
      <c r="AH112" s="172">
        <v>872</v>
      </c>
      <c r="AI112" s="172">
        <v>14126</v>
      </c>
      <c r="AJ112" s="172">
        <v>60</v>
      </c>
      <c r="AK112" s="172">
        <v>1016</v>
      </c>
      <c r="AL112" s="172"/>
      <c r="AM112" s="172"/>
      <c r="AN112" s="172"/>
      <c r="AO112" s="172"/>
    </row>
    <row r="113" spans="1:41" ht="15.75" x14ac:dyDescent="0.25">
      <c r="A113" s="296"/>
      <c r="B113" s="5" t="s">
        <v>193</v>
      </c>
      <c r="C113" s="6" t="s">
        <v>197</v>
      </c>
      <c r="D113" s="6" t="s">
        <v>162</v>
      </c>
      <c r="E113" s="27" t="s">
        <v>10</v>
      </c>
      <c r="F113" s="248">
        <f>J113+N113+R113+V113+Z113+AD113+AH113+AL113</f>
        <v>8630</v>
      </c>
      <c r="G113" s="172">
        <f>+K113+O113+S113+W113+AA113+AE113+AI113+AM113</f>
        <v>176472.53</v>
      </c>
      <c r="H113" s="172">
        <f>L113+P113+T113+X113+AB113+AF113+AK113+AN113</f>
        <v>4527</v>
      </c>
      <c r="I113" s="172">
        <f>M113+Q113+U113+Y113+AC113+AG113+AK113+AO113</f>
        <v>69785</v>
      </c>
      <c r="J113" s="172">
        <v>56</v>
      </c>
      <c r="K113" s="172">
        <v>890</v>
      </c>
      <c r="L113" s="172">
        <v>1000</v>
      </c>
      <c r="M113" s="172">
        <v>35000</v>
      </c>
      <c r="N113" s="172">
        <v>4498</v>
      </c>
      <c r="O113" s="172">
        <v>98911</v>
      </c>
      <c r="P113" s="172"/>
      <c r="Q113" s="172"/>
      <c r="R113" s="172">
        <v>698</v>
      </c>
      <c r="S113" s="172">
        <v>13067</v>
      </c>
      <c r="T113" s="172">
        <v>200</v>
      </c>
      <c r="U113" s="172">
        <v>3744</v>
      </c>
      <c r="V113" s="172">
        <v>525</v>
      </c>
      <c r="W113" s="172">
        <v>11178</v>
      </c>
      <c r="X113" s="172">
        <v>400</v>
      </c>
      <c r="Y113" s="172">
        <v>7024</v>
      </c>
      <c r="Z113" s="172">
        <v>505</v>
      </c>
      <c r="AA113" s="172">
        <v>11059.5</v>
      </c>
      <c r="AB113" s="172">
        <v>100</v>
      </c>
      <c r="AC113" s="172">
        <v>2190</v>
      </c>
      <c r="AD113" s="172">
        <v>1033</v>
      </c>
      <c r="AE113" s="172">
        <v>15402.03</v>
      </c>
      <c r="AF113" s="172">
        <v>1000</v>
      </c>
      <c r="AG113" s="172">
        <v>20000</v>
      </c>
      <c r="AH113" s="172">
        <v>1315</v>
      </c>
      <c r="AI113" s="172">
        <v>25965</v>
      </c>
      <c r="AJ113" s="172">
        <v>100</v>
      </c>
      <c r="AK113" s="172">
        <v>1827</v>
      </c>
      <c r="AL113" s="172"/>
      <c r="AM113" s="172"/>
      <c r="AN113" s="172"/>
      <c r="AO113" s="172"/>
    </row>
    <row r="114" spans="1:41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248">
        <f>J114+N114+R114+V114+Z114+AD114+AH114+AL114</f>
        <v>3257</v>
      </c>
      <c r="G114" s="172">
        <f>+K114+O114+S114+W114+AA114+AE114+AI114+AM114</f>
        <v>391195</v>
      </c>
      <c r="H114" s="172">
        <f>L114+P114+T114+X114+AB114+AF114+AK114+AN114</f>
        <v>3470</v>
      </c>
      <c r="I114" s="172">
        <f>M114+Q114+U114+Y114+AC114+AG114+AK114+AO114</f>
        <v>136100</v>
      </c>
      <c r="J114" s="172">
        <v>693</v>
      </c>
      <c r="K114" s="172">
        <v>55440</v>
      </c>
      <c r="L114" s="172">
        <v>1000</v>
      </c>
      <c r="M114" s="172">
        <v>75000</v>
      </c>
      <c r="N114" s="172">
        <v>150</v>
      </c>
      <c r="O114" s="172">
        <v>13500</v>
      </c>
      <c r="P114" s="172"/>
      <c r="Q114" s="172"/>
      <c r="R114" s="172">
        <v>1686</v>
      </c>
      <c r="S114" s="172">
        <v>176828</v>
      </c>
      <c r="T114" s="172">
        <v>0</v>
      </c>
      <c r="U114" s="172">
        <v>0</v>
      </c>
      <c r="V114" s="172"/>
      <c r="W114" s="172"/>
      <c r="X114" s="172">
        <v>70</v>
      </c>
      <c r="Y114" s="172">
        <v>8400</v>
      </c>
      <c r="Z114" s="172"/>
      <c r="AA114" s="172"/>
      <c r="AB114" s="172"/>
      <c r="AC114" s="172"/>
      <c r="AD114" s="172">
        <v>20</v>
      </c>
      <c r="AE114" s="172">
        <v>700</v>
      </c>
      <c r="AF114" s="172">
        <v>500</v>
      </c>
      <c r="AG114" s="172">
        <v>35000</v>
      </c>
      <c r="AH114" s="172">
        <v>590</v>
      </c>
      <c r="AI114" s="172">
        <v>135700</v>
      </c>
      <c r="AJ114" s="172">
        <v>20</v>
      </c>
      <c r="AK114" s="172">
        <v>1700</v>
      </c>
      <c r="AL114" s="172">
        <v>118</v>
      </c>
      <c r="AM114" s="172">
        <v>9027</v>
      </c>
      <c r="AN114" s="172">
        <v>200</v>
      </c>
      <c r="AO114" s="172">
        <v>16000</v>
      </c>
    </row>
    <row r="115" spans="1:41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248">
        <f>J115+N115+R115+V115+Z115+AD115+AH115+AL115</f>
        <v>0</v>
      </c>
      <c r="G115" s="172">
        <f>+K115+O115+S115+W115+AA115+AE115+AI115+AM115</f>
        <v>0</v>
      </c>
      <c r="H115" s="172">
        <f>L115+P115+T115+X115+AB115+AF115+AK115+AN115</f>
        <v>1300</v>
      </c>
      <c r="I115" s="172">
        <f>M115+Q115+U115+Y115+AC115+AG115+AK115+AO115</f>
        <v>48100</v>
      </c>
      <c r="J115" s="172"/>
      <c r="K115" s="172"/>
      <c r="L115" s="172">
        <v>100</v>
      </c>
      <c r="M115" s="172">
        <v>2100</v>
      </c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>
        <v>0</v>
      </c>
      <c r="AE115" s="172">
        <v>0</v>
      </c>
      <c r="AF115" s="172">
        <v>200</v>
      </c>
      <c r="AG115" s="172">
        <v>21000</v>
      </c>
      <c r="AH115" s="172"/>
      <c r="AI115" s="172"/>
      <c r="AJ115" s="172"/>
      <c r="AK115" s="172"/>
      <c r="AL115" s="172">
        <v>0</v>
      </c>
      <c r="AM115" s="172">
        <v>0</v>
      </c>
      <c r="AN115" s="172">
        <v>1000</v>
      </c>
      <c r="AO115" s="172">
        <v>25000</v>
      </c>
    </row>
    <row r="116" spans="1:41" ht="15.75" x14ac:dyDescent="0.25">
      <c r="A116" s="296"/>
      <c r="B116" s="5" t="s">
        <v>203</v>
      </c>
      <c r="C116" s="6" t="s">
        <v>204</v>
      </c>
      <c r="D116" s="13" t="s">
        <v>200</v>
      </c>
      <c r="E116" s="27" t="s">
        <v>10</v>
      </c>
      <c r="F116" s="248">
        <f>J116+N116+R116+V116+Z116+AD116+AH116+AL116</f>
        <v>17590</v>
      </c>
      <c r="G116" s="172">
        <f>+K116+O116+S116+W116+AA116+AE116+AI116+AM116</f>
        <v>345405</v>
      </c>
      <c r="H116" s="172">
        <f>L116+P116+T116+X116+AB116+AF116+AK116+AN116</f>
        <v>500</v>
      </c>
      <c r="I116" s="172">
        <f>M116+Q116+U116+Y116+AC116+AG116+AK116+AO116</f>
        <v>15219</v>
      </c>
      <c r="J116" s="172"/>
      <c r="K116" s="172"/>
      <c r="L116" s="172">
        <v>300</v>
      </c>
      <c r="M116" s="172">
        <v>7800</v>
      </c>
      <c r="N116" s="172"/>
      <c r="O116" s="172"/>
      <c r="P116" s="172"/>
      <c r="Q116" s="172"/>
      <c r="R116" s="172">
        <v>16710</v>
      </c>
      <c r="S116" s="172">
        <v>325845</v>
      </c>
      <c r="T116" s="172">
        <v>0</v>
      </c>
      <c r="U116" s="172">
        <v>0</v>
      </c>
      <c r="V116" s="172"/>
      <c r="W116" s="172"/>
      <c r="X116" s="172">
        <v>200</v>
      </c>
      <c r="Y116" s="172">
        <v>7419</v>
      </c>
      <c r="Z116" s="172">
        <v>480</v>
      </c>
      <c r="AA116" s="172">
        <v>9960</v>
      </c>
      <c r="AB116" s="172"/>
      <c r="AC116" s="172"/>
      <c r="AD116" s="172">
        <v>400</v>
      </c>
      <c r="AE116" s="172">
        <v>9600</v>
      </c>
      <c r="AF116" s="172">
        <v>0</v>
      </c>
      <c r="AG116" s="172">
        <v>0</v>
      </c>
      <c r="AH116" s="172"/>
      <c r="AI116" s="172"/>
      <c r="AJ116" s="172"/>
      <c r="AK116" s="172"/>
      <c r="AL116" s="172"/>
      <c r="AM116" s="172"/>
      <c r="AN116" s="172"/>
      <c r="AO116" s="172"/>
    </row>
    <row r="117" spans="1:41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248">
        <f>J117+N117+R117+V117+Z117+AD117+AH117+AL117</f>
        <v>570</v>
      </c>
      <c r="G117" s="172">
        <f>+K117+O117+S117+W117+AA117+AE117+AI117+AM117</f>
        <v>45600</v>
      </c>
      <c r="H117" s="172">
        <f>L117+P117+T117+X117+AB117+AF117+AK117+AN117</f>
        <v>16150</v>
      </c>
      <c r="I117" s="172">
        <f>M117+Q117+U117+Y117+AC117+AG117+AK117+AO117</f>
        <v>28000</v>
      </c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>
        <v>150</v>
      </c>
      <c r="Y117" s="172">
        <v>12000</v>
      </c>
      <c r="Z117" s="172"/>
      <c r="AA117" s="172"/>
      <c r="AB117" s="172"/>
      <c r="AC117" s="172"/>
      <c r="AD117" s="172">
        <v>0</v>
      </c>
      <c r="AE117" s="172">
        <v>0</v>
      </c>
      <c r="AF117" s="172">
        <v>0</v>
      </c>
      <c r="AG117" s="172">
        <v>0</v>
      </c>
      <c r="AH117" s="172">
        <v>570</v>
      </c>
      <c r="AI117" s="172">
        <v>45600</v>
      </c>
      <c r="AJ117" s="172">
        <v>200</v>
      </c>
      <c r="AK117" s="172">
        <v>16000</v>
      </c>
      <c r="AL117" s="172"/>
      <c r="AM117" s="172"/>
      <c r="AN117" s="172"/>
      <c r="AO117" s="172"/>
    </row>
    <row r="118" spans="1:41" ht="15.75" x14ac:dyDescent="0.25">
      <c r="A118" s="296"/>
      <c r="B118" s="5" t="s">
        <v>206</v>
      </c>
      <c r="C118" s="6" t="s">
        <v>207</v>
      </c>
      <c r="D118" s="13" t="s">
        <v>200</v>
      </c>
      <c r="E118" s="27" t="s">
        <v>10</v>
      </c>
      <c r="F118" s="248">
        <f>J118+N118+R118+V118+Z118+AD118+AH118+AL118</f>
        <v>0</v>
      </c>
      <c r="G118" s="172">
        <f>+K118+O118+S118+W118+AA118+AE118+AI118+AM118</f>
        <v>0</v>
      </c>
      <c r="H118" s="172">
        <f>L118+P118+T118+X118+AB118+AF118+AK118+AN118</f>
        <v>0</v>
      </c>
      <c r="I118" s="172">
        <f>M118+Q118+U118+Y118+AC118+AG118+AK118+AO118</f>
        <v>0</v>
      </c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>
        <v>0</v>
      </c>
      <c r="AE118" s="172">
        <v>0</v>
      </c>
      <c r="AF118" s="172">
        <v>0</v>
      </c>
      <c r="AG118" s="172">
        <v>0</v>
      </c>
      <c r="AH118" s="172"/>
      <c r="AI118" s="172"/>
      <c r="AJ118" s="172"/>
      <c r="AK118" s="172"/>
      <c r="AL118" s="172"/>
      <c r="AM118" s="172"/>
      <c r="AN118" s="172"/>
      <c r="AO118" s="172"/>
    </row>
    <row r="119" spans="1:41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248">
        <f>J119+N119+R119+V119+Z119+AD119+AH119+AL119</f>
        <v>11100</v>
      </c>
      <c r="G119" s="172">
        <f>+K119+O119+S119+W119+AA119+AE119+AI119+AM119</f>
        <v>251137.24</v>
      </c>
      <c r="H119" s="172">
        <f>L119+P119+T119+X119+AB119+AF119+AK119+AN119</f>
        <v>5000</v>
      </c>
      <c r="I119" s="172">
        <f>M119+Q119+U119+Y119+AC119+AG119+AK119+AO119</f>
        <v>171600</v>
      </c>
      <c r="J119" s="172"/>
      <c r="K119" s="172"/>
      <c r="L119" s="172">
        <v>1000</v>
      </c>
      <c r="M119" s="172">
        <v>92000</v>
      </c>
      <c r="N119" s="172"/>
      <c r="O119" s="172"/>
      <c r="P119" s="172"/>
      <c r="Q119" s="172"/>
      <c r="R119" s="172"/>
      <c r="S119" s="172"/>
      <c r="T119" s="172"/>
      <c r="U119" s="172"/>
      <c r="V119" s="172">
        <v>8400</v>
      </c>
      <c r="W119" s="172">
        <v>189357.24</v>
      </c>
      <c r="X119" s="172">
        <v>2000</v>
      </c>
      <c r="Y119" s="172">
        <v>35300</v>
      </c>
      <c r="Z119" s="172"/>
      <c r="AA119" s="172"/>
      <c r="AB119" s="172"/>
      <c r="AC119" s="172"/>
      <c r="AD119" s="172">
        <v>1700</v>
      </c>
      <c r="AE119" s="172">
        <v>40800</v>
      </c>
      <c r="AF119" s="172">
        <v>1000</v>
      </c>
      <c r="AG119" s="172">
        <v>23300</v>
      </c>
      <c r="AH119" s="172"/>
      <c r="AI119" s="172"/>
      <c r="AJ119" s="172"/>
      <c r="AK119" s="172"/>
      <c r="AL119" s="172">
        <v>1000</v>
      </c>
      <c r="AM119" s="172">
        <v>20980</v>
      </c>
      <c r="AN119" s="172">
        <v>1000</v>
      </c>
      <c r="AO119" s="172">
        <v>21000</v>
      </c>
    </row>
    <row r="120" spans="1:41" ht="15.75" x14ac:dyDescent="0.25">
      <c r="A120" s="296"/>
      <c r="B120" s="5" t="s">
        <v>210</v>
      </c>
      <c r="C120" s="6" t="s">
        <v>211</v>
      </c>
      <c r="D120" s="13" t="s">
        <v>200</v>
      </c>
      <c r="E120" s="27" t="s">
        <v>10</v>
      </c>
      <c r="F120" s="248">
        <f>J120+N120+R120+V120+Z120+AD120+AH120+AL120</f>
        <v>5275</v>
      </c>
      <c r="G120" s="172">
        <f>+K120+O120+S120+W120+AA120+AE120+AI120+AM120</f>
        <v>109445</v>
      </c>
      <c r="H120" s="172">
        <f>L120+P120+T120+X120+AB120+AF120+AK120+AN120</f>
        <v>18750</v>
      </c>
      <c r="I120" s="172">
        <f>M120+Q120+U120+Y120+AC120+AG120+AK120+AO120</f>
        <v>173356</v>
      </c>
      <c r="J120" s="172">
        <v>250</v>
      </c>
      <c r="K120" s="172">
        <v>5250</v>
      </c>
      <c r="L120" s="172">
        <v>4000</v>
      </c>
      <c r="M120" s="172">
        <v>104000</v>
      </c>
      <c r="N120" s="172">
        <v>800</v>
      </c>
      <c r="O120" s="172">
        <v>18632</v>
      </c>
      <c r="P120" s="172">
        <v>1000</v>
      </c>
      <c r="Q120" s="172">
        <v>22950</v>
      </c>
      <c r="R120" s="172">
        <v>0</v>
      </c>
      <c r="S120" s="172">
        <v>0</v>
      </c>
      <c r="T120" s="172">
        <v>600</v>
      </c>
      <c r="U120" s="172">
        <v>14256</v>
      </c>
      <c r="V120" s="172"/>
      <c r="W120" s="172"/>
      <c r="X120" s="172"/>
      <c r="Y120" s="172"/>
      <c r="Z120" s="172"/>
      <c r="AA120" s="172"/>
      <c r="AB120" s="172">
        <v>1000</v>
      </c>
      <c r="AC120" s="172">
        <v>20000</v>
      </c>
      <c r="AD120" s="172">
        <v>0</v>
      </c>
      <c r="AE120" s="172">
        <v>0</v>
      </c>
      <c r="AF120" s="172">
        <v>0</v>
      </c>
      <c r="AG120" s="172">
        <v>0</v>
      </c>
      <c r="AH120" s="172">
        <v>4225</v>
      </c>
      <c r="AI120" s="172">
        <v>85563</v>
      </c>
      <c r="AJ120" s="172">
        <v>600</v>
      </c>
      <c r="AK120" s="172">
        <v>12150</v>
      </c>
      <c r="AL120" s="172"/>
      <c r="AM120" s="172"/>
      <c r="AN120" s="172"/>
      <c r="AO120" s="172"/>
    </row>
    <row r="121" spans="1:41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248">
        <f>J121+N121+R121+V121+Z121+AD121+AH121+AL121</f>
        <v>0</v>
      </c>
      <c r="G121" s="172">
        <f>+K121+O121+S121+W121+AA121+AE121+AI121+AM121</f>
        <v>0</v>
      </c>
      <c r="H121" s="172">
        <f>L121+P121+T121+X121+AB121+AF121+AK121+AN121</f>
        <v>600</v>
      </c>
      <c r="I121" s="172">
        <f>M121+Q121+U121+Y121+AC121+AG121+AK121+AO121</f>
        <v>13362</v>
      </c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>
        <v>600</v>
      </c>
      <c r="Y121" s="172">
        <v>13362</v>
      </c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</row>
    <row r="122" spans="1:41" ht="15.75" x14ac:dyDescent="0.25">
      <c r="A122" s="296"/>
      <c r="B122" s="5" t="s">
        <v>215</v>
      </c>
      <c r="C122" s="6" t="s">
        <v>216</v>
      </c>
      <c r="D122" s="6" t="s">
        <v>214</v>
      </c>
      <c r="E122" s="27" t="s">
        <v>10</v>
      </c>
      <c r="F122" s="248">
        <f>J122+N122+R122+V122+Z122+AD122+AH122+AL122</f>
        <v>7549</v>
      </c>
      <c r="G122" s="172">
        <f>+K122+O122+S122+W122+AA122+AE122+AI122+AM122</f>
        <v>160743.4</v>
      </c>
      <c r="H122" s="172">
        <f>L122+P122+T122+X122+AB122+AF122+AK122+AN122</f>
        <v>14650</v>
      </c>
      <c r="I122" s="172">
        <f>M122+Q122+U122+Y122+AC122+AG122+AK122+AO122</f>
        <v>100433.25</v>
      </c>
      <c r="J122" s="172">
        <v>1520</v>
      </c>
      <c r="K122" s="172">
        <v>38000</v>
      </c>
      <c r="L122" s="172">
        <v>3000</v>
      </c>
      <c r="M122" s="172">
        <v>69000</v>
      </c>
      <c r="N122" s="172">
        <v>300</v>
      </c>
      <c r="O122" s="172">
        <v>8730</v>
      </c>
      <c r="P122" s="172"/>
      <c r="Q122" s="172"/>
      <c r="R122" s="172">
        <v>3570</v>
      </c>
      <c r="S122" s="172">
        <v>71400</v>
      </c>
      <c r="T122" s="172">
        <v>0</v>
      </c>
      <c r="U122" s="172">
        <v>0</v>
      </c>
      <c r="V122" s="172">
        <v>320</v>
      </c>
      <c r="W122" s="172">
        <v>6026.4</v>
      </c>
      <c r="X122" s="172">
        <v>300</v>
      </c>
      <c r="Y122" s="172">
        <v>683.25</v>
      </c>
      <c r="Z122" s="172">
        <v>259</v>
      </c>
      <c r="AA122" s="172">
        <v>4662</v>
      </c>
      <c r="AB122" s="172">
        <v>200</v>
      </c>
      <c r="AC122" s="172">
        <v>3600</v>
      </c>
      <c r="AD122" s="172">
        <v>0</v>
      </c>
      <c r="AE122" s="172">
        <v>0</v>
      </c>
      <c r="AF122" s="172">
        <v>1000</v>
      </c>
      <c r="AG122" s="172">
        <v>17000</v>
      </c>
      <c r="AH122" s="172">
        <v>1580</v>
      </c>
      <c r="AI122" s="172">
        <v>31925</v>
      </c>
      <c r="AJ122" s="172">
        <v>500</v>
      </c>
      <c r="AK122" s="172">
        <v>10150</v>
      </c>
      <c r="AL122" s="172"/>
      <c r="AM122" s="172"/>
      <c r="AN122" s="172"/>
      <c r="AO122" s="172"/>
    </row>
    <row r="123" spans="1:41" ht="15.75" x14ac:dyDescent="0.25">
      <c r="A123" s="296"/>
      <c r="B123" s="5" t="s">
        <v>215</v>
      </c>
      <c r="C123" s="6" t="s">
        <v>150</v>
      </c>
      <c r="D123" s="6" t="s">
        <v>214</v>
      </c>
      <c r="E123" s="33" t="s">
        <v>18</v>
      </c>
      <c r="F123" s="248">
        <f>J123+N123+R123+V123+Z123+AD123+AH123+AL123</f>
        <v>0</v>
      </c>
      <c r="G123" s="172">
        <f>+K123+O123+S123+W123+AA123+AE123+AI123+AM123</f>
        <v>0</v>
      </c>
      <c r="H123" s="172">
        <f>L123+P123+T123+X123+AB123+AF123+AK123+AN123</f>
        <v>800</v>
      </c>
      <c r="I123" s="172">
        <f>M123+Q123+U123+Y123+AC123+AG123+AK123+AO123</f>
        <v>1560</v>
      </c>
      <c r="J123" s="172"/>
      <c r="K123" s="172"/>
      <c r="L123" s="172">
        <v>600</v>
      </c>
      <c r="M123" s="172">
        <v>960</v>
      </c>
      <c r="N123" s="172"/>
      <c r="O123" s="172"/>
      <c r="P123" s="172"/>
      <c r="Q123" s="172"/>
      <c r="R123" s="172"/>
      <c r="S123" s="172"/>
      <c r="T123" s="172"/>
      <c r="U123" s="172"/>
      <c r="V123" s="172">
        <v>0</v>
      </c>
      <c r="W123" s="172">
        <v>0</v>
      </c>
      <c r="X123" s="172">
        <v>200</v>
      </c>
      <c r="Y123" s="172">
        <v>600</v>
      </c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</row>
    <row r="124" spans="1:41" ht="15.75" x14ac:dyDescent="0.25">
      <c r="A124" s="296"/>
      <c r="B124" s="5" t="s">
        <v>215</v>
      </c>
      <c r="C124" s="6" t="s">
        <v>217</v>
      </c>
      <c r="D124" s="6" t="s">
        <v>214</v>
      </c>
      <c r="E124" s="33" t="s">
        <v>18</v>
      </c>
      <c r="F124" s="248">
        <f>J124+N124+R124+V124+Z124+AD124+AH124+AL124</f>
        <v>9760</v>
      </c>
      <c r="G124" s="172">
        <f>+K124+O124+S124+W124+AA124+AE124+AI124+AM124</f>
        <v>17496</v>
      </c>
      <c r="H124" s="172">
        <f>L124+P124+T124+X124+AB124+AF124+AK124+AN124</f>
        <v>147</v>
      </c>
      <c r="I124" s="172">
        <f>M124+Q124+U124+Y124+AC124+AG124+AK124+AO124</f>
        <v>147</v>
      </c>
      <c r="J124" s="172"/>
      <c r="K124" s="172"/>
      <c r="L124" s="172"/>
      <c r="M124" s="172"/>
      <c r="N124" s="172"/>
      <c r="O124" s="172"/>
      <c r="P124" s="172"/>
      <c r="Q124" s="172"/>
      <c r="R124" s="172">
        <v>9460</v>
      </c>
      <c r="S124" s="172">
        <v>16839</v>
      </c>
      <c r="T124" s="172">
        <v>0</v>
      </c>
      <c r="U124" s="172">
        <v>0</v>
      </c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>
        <v>300</v>
      </c>
      <c r="AI124" s="172">
        <v>657</v>
      </c>
      <c r="AJ124" s="172">
        <v>50</v>
      </c>
      <c r="AK124" s="172">
        <v>147</v>
      </c>
      <c r="AL124" s="172"/>
      <c r="AM124" s="172"/>
      <c r="AN124" s="172"/>
      <c r="AO124" s="172"/>
    </row>
    <row r="125" spans="1:41" ht="15.75" x14ac:dyDescent="0.25">
      <c r="A125" s="296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248">
        <f>J125+N125+R125+V125+Z125+AD125+AH125+AL125</f>
        <v>5010</v>
      </c>
      <c r="G125" s="172">
        <f>+K125+O125+S125+W125+AA125+AE125+AI125+AM125</f>
        <v>1321500</v>
      </c>
      <c r="H125" s="172">
        <f>L125+P125+T125+X125+AB125+AF125+AK125+AN125</f>
        <v>400</v>
      </c>
      <c r="I125" s="172">
        <f>M125+Q125+U125+Y125+AC125+AG125+AK125+AO125</f>
        <v>100000</v>
      </c>
      <c r="J125" s="172">
        <v>4610</v>
      </c>
      <c r="K125" s="172">
        <v>1244700</v>
      </c>
      <c r="L125" s="172">
        <v>200</v>
      </c>
      <c r="M125" s="172">
        <v>60000</v>
      </c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>
        <v>200</v>
      </c>
      <c r="Y125" s="172">
        <v>40000</v>
      </c>
      <c r="Z125" s="172">
        <v>400</v>
      </c>
      <c r="AA125" s="172">
        <v>76800</v>
      </c>
      <c r="AB125" s="172"/>
      <c r="AC125" s="172"/>
      <c r="AD125" s="172">
        <v>0</v>
      </c>
      <c r="AE125" s="172">
        <v>0</v>
      </c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</row>
    <row r="126" spans="1:41" ht="15.75" x14ac:dyDescent="0.25">
      <c r="A126" s="296"/>
      <c r="B126" s="5" t="s">
        <v>221</v>
      </c>
      <c r="C126" s="6" t="s">
        <v>222</v>
      </c>
      <c r="D126" s="6" t="s">
        <v>51</v>
      </c>
      <c r="E126" s="27" t="s">
        <v>220</v>
      </c>
      <c r="F126" s="248">
        <f>J126+N126+R126+V126+Z126+AD126+AH126+AL126</f>
        <v>1686</v>
      </c>
      <c r="G126" s="172">
        <f>+K126+O126+S126+W126+AA126+AE126+AI126+AM126</f>
        <v>488948</v>
      </c>
      <c r="H126" s="172">
        <f>L126+P126+T126+X126+AB126+AF126+AK126+AN126</f>
        <v>150</v>
      </c>
      <c r="I126" s="172">
        <f>M126+Q126+U126+Y126+AC126+AG126+AK126+AO126</f>
        <v>49600</v>
      </c>
      <c r="J126" s="172"/>
      <c r="K126" s="172"/>
      <c r="L126" s="172"/>
      <c r="M126" s="172"/>
      <c r="N126" s="172">
        <v>50</v>
      </c>
      <c r="O126" s="172">
        <v>9600</v>
      </c>
      <c r="P126" s="172">
        <v>50</v>
      </c>
      <c r="Q126" s="172">
        <v>9600</v>
      </c>
      <c r="R126" s="172">
        <v>1636</v>
      </c>
      <c r="S126" s="172">
        <v>479348</v>
      </c>
      <c r="T126" s="172">
        <v>0</v>
      </c>
      <c r="U126" s="172">
        <v>0</v>
      </c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>
        <v>100</v>
      </c>
      <c r="AG126" s="172">
        <v>40000</v>
      </c>
      <c r="AH126" s="172"/>
      <c r="AI126" s="172"/>
      <c r="AJ126" s="172"/>
      <c r="AK126" s="172"/>
      <c r="AL126" s="172"/>
      <c r="AM126" s="172"/>
      <c r="AN126" s="172"/>
      <c r="AO126" s="172"/>
    </row>
    <row r="127" spans="1:41" ht="15.75" x14ac:dyDescent="0.25">
      <c r="A127" s="296"/>
      <c r="B127" s="5" t="s">
        <v>221</v>
      </c>
      <c r="C127" s="6" t="s">
        <v>223</v>
      </c>
      <c r="D127" s="6" t="s">
        <v>51</v>
      </c>
      <c r="E127" s="27" t="s">
        <v>220</v>
      </c>
      <c r="F127" s="248">
        <f>J127+N127+R127+V127+Z127+AD127+AH127+AL127</f>
        <v>0</v>
      </c>
      <c r="G127" s="172">
        <f>+K127+O127+S127+W127+AA127+AE127+AI127+AM127</f>
        <v>0</v>
      </c>
      <c r="H127" s="172">
        <f>L127+P127+T127+X127+AB127+AF127+AK127+AN127</f>
        <v>200</v>
      </c>
      <c r="I127" s="172">
        <f>M127+Q127+U127+Y127+AC127+AG127+AK127+AO127</f>
        <v>65000</v>
      </c>
      <c r="J127" s="172"/>
      <c r="K127" s="172"/>
      <c r="L127" s="172">
        <v>200</v>
      </c>
      <c r="M127" s="172">
        <v>65000</v>
      </c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</row>
    <row r="128" spans="1:41" ht="15.75" x14ac:dyDescent="0.25">
      <c r="A128" s="296"/>
      <c r="B128" s="5" t="s">
        <v>221</v>
      </c>
      <c r="C128" s="6" t="s">
        <v>224</v>
      </c>
      <c r="D128" s="6" t="s">
        <v>51</v>
      </c>
      <c r="E128" s="27" t="s">
        <v>220</v>
      </c>
      <c r="F128" s="248">
        <f>J128+N128+R128+V128+Z128+AD128+AH128+AL128</f>
        <v>0</v>
      </c>
      <c r="G128" s="172">
        <f>+K128+O128+S128+W128+AA128+AE128+AI128+AM128</f>
        <v>0</v>
      </c>
      <c r="H128" s="172">
        <f>L128+P128+T128+X128+AB128+AF128+AK128+AN128</f>
        <v>0</v>
      </c>
      <c r="I128" s="172">
        <f>M128+Q128+U128+Y128+AC128+AG128+AK128+AO128</f>
        <v>0</v>
      </c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</row>
    <row r="129" spans="1:41" ht="15.75" x14ac:dyDescent="0.25">
      <c r="A129" s="296"/>
      <c r="B129" s="5" t="s">
        <v>221</v>
      </c>
      <c r="C129" s="6" t="s">
        <v>225</v>
      </c>
      <c r="D129" s="6" t="s">
        <v>51</v>
      </c>
      <c r="E129" s="27" t="s">
        <v>220</v>
      </c>
      <c r="F129" s="248">
        <f>J129+N129+R129+V129+Z129+AD129+AH129+AL129</f>
        <v>0</v>
      </c>
      <c r="G129" s="172">
        <f>+K129+O129+S129+W129+AA129+AE129+AI129+AM129</f>
        <v>0</v>
      </c>
      <c r="H129" s="172">
        <f>L129+P129+T129+X129+AB129+AF129+AK129+AN129</f>
        <v>0</v>
      </c>
      <c r="I129" s="172">
        <f>M129+Q129+U129+Y129+AC129+AG129+AK129+AO129</f>
        <v>0</v>
      </c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</row>
    <row r="130" spans="1:41" ht="15.75" x14ac:dyDescent="0.25">
      <c r="A130" s="296"/>
      <c r="B130" s="5" t="s">
        <v>221</v>
      </c>
      <c r="C130" s="6" t="s">
        <v>226</v>
      </c>
      <c r="D130" s="6" t="s">
        <v>51</v>
      </c>
      <c r="E130" s="27" t="s">
        <v>220</v>
      </c>
      <c r="F130" s="248">
        <f>J130+N130+R130+V130+Z130+AD130+AH130+AL130</f>
        <v>0</v>
      </c>
      <c r="G130" s="172">
        <f>+K130+O130+S130+W130+AA130+AE130+AI130+AM130</f>
        <v>0</v>
      </c>
      <c r="H130" s="172">
        <f>L130+P130+T130+X130+AB130+AF130+AK130+AN130</f>
        <v>0</v>
      </c>
      <c r="I130" s="172">
        <f>M130+Q130+U130+Y130+AC130+AG130+AK130+AO130</f>
        <v>0</v>
      </c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</row>
    <row r="131" spans="1:41" ht="15.75" x14ac:dyDescent="0.25">
      <c r="A131" s="296"/>
      <c r="B131" s="5" t="s">
        <v>221</v>
      </c>
      <c r="C131" s="6" t="s">
        <v>227</v>
      </c>
      <c r="D131" s="6" t="s">
        <v>51</v>
      </c>
      <c r="E131" s="27" t="s">
        <v>220</v>
      </c>
      <c r="F131" s="248">
        <f>J131+N131+R131+V131+Z131+AD131+AH131+AL131</f>
        <v>0</v>
      </c>
      <c r="G131" s="172">
        <f>+K131+O131+S131+W131+AA131+AE131+AI131+AM131</f>
        <v>0</v>
      </c>
      <c r="H131" s="172">
        <f>L131+P131+T131+X131+AB131+AF131+AK131+AN131</f>
        <v>0</v>
      </c>
      <c r="I131" s="172">
        <f>M131+Q131+U131+Y131+AC131+AG131+AK131+AO131</f>
        <v>0</v>
      </c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</row>
    <row r="132" spans="1:41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248">
        <f>J132+N132+R132+V132+Z132+AD132+AH132+AL132</f>
        <v>1635</v>
      </c>
      <c r="G132" s="172">
        <f>+K132+O132+S132+W132+AA132+AE132+AI132+AM132</f>
        <v>42030.62</v>
      </c>
      <c r="H132" s="172">
        <f>L132+P132+T132+X132+AB132+AF132+AK132+AN132</f>
        <v>2260</v>
      </c>
      <c r="I132" s="172">
        <f>M132+Q132+U132+Y132+AC132+AG132+AK132+AO132</f>
        <v>16087</v>
      </c>
      <c r="J132" s="172"/>
      <c r="K132" s="172"/>
      <c r="L132" s="172"/>
      <c r="M132" s="172"/>
      <c r="N132" s="172">
        <v>315</v>
      </c>
      <c r="O132" s="172">
        <v>8060</v>
      </c>
      <c r="P132" s="172"/>
      <c r="Q132" s="172"/>
      <c r="R132" s="172">
        <v>335</v>
      </c>
      <c r="S132" s="172">
        <v>5628</v>
      </c>
      <c r="T132" s="172">
        <v>200</v>
      </c>
      <c r="U132" s="172">
        <v>3440</v>
      </c>
      <c r="V132" s="172">
        <v>370</v>
      </c>
      <c r="W132" s="172">
        <v>10007.620000000001</v>
      </c>
      <c r="X132" s="172">
        <v>60</v>
      </c>
      <c r="Y132" s="172">
        <v>647</v>
      </c>
      <c r="Z132" s="172">
        <v>515</v>
      </c>
      <c r="AA132" s="172">
        <v>14935</v>
      </c>
      <c r="AB132" s="172">
        <v>200</v>
      </c>
      <c r="AC132" s="172">
        <v>5800</v>
      </c>
      <c r="AD132" s="172"/>
      <c r="AE132" s="172"/>
      <c r="AF132" s="172">
        <v>100</v>
      </c>
      <c r="AG132" s="172">
        <v>4500</v>
      </c>
      <c r="AH132" s="172">
        <v>100</v>
      </c>
      <c r="AI132" s="172">
        <v>3400</v>
      </c>
      <c r="AJ132" s="172">
        <v>50</v>
      </c>
      <c r="AK132" s="172">
        <v>1700</v>
      </c>
      <c r="AL132" s="172"/>
      <c r="AM132" s="172"/>
      <c r="AN132" s="172"/>
      <c r="AO132" s="172"/>
    </row>
    <row r="133" spans="1:41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248">
        <f>J133+N133+R133+V133+Z133+AD133+AH133+AL133</f>
        <v>0</v>
      </c>
      <c r="G133" s="172">
        <f>+K133+O133+S133+W133+AA133+AE133+AI133+AM133</f>
        <v>0</v>
      </c>
      <c r="H133" s="172">
        <f>L133+P133+T133+X133+AB133+AF133+AK133+AN133</f>
        <v>0</v>
      </c>
      <c r="I133" s="172">
        <f>M133+Q133+U133+Y133+AC133+AG133+AK133+AO133</f>
        <v>0</v>
      </c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</row>
    <row r="134" spans="1:41" ht="15.75" x14ac:dyDescent="0.25">
      <c r="A134" s="296"/>
      <c r="B134" s="5" t="s">
        <v>231</v>
      </c>
      <c r="C134" s="6" t="s">
        <v>233</v>
      </c>
      <c r="D134" s="6" t="s">
        <v>51</v>
      </c>
      <c r="E134" s="27" t="s">
        <v>220</v>
      </c>
      <c r="F134" s="248">
        <f>J134+N134+R134+V134+Z134+AD134+AH134+AL134</f>
        <v>0</v>
      </c>
      <c r="G134" s="172">
        <f>+K134+O134+S134+W134+AA134+AE134+AI134+AM134</f>
        <v>0</v>
      </c>
      <c r="H134" s="172">
        <f>L134+P134+T134+X134+AB134+AF134+AK134+AN134</f>
        <v>0</v>
      </c>
      <c r="I134" s="172">
        <f>M134+Q134+U134+Y134+AC134+AG134+AK134+AO134</f>
        <v>0</v>
      </c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</row>
    <row r="135" spans="1:41" ht="15.75" x14ac:dyDescent="0.25">
      <c r="A135" s="296"/>
      <c r="B135" s="5" t="s">
        <v>231</v>
      </c>
      <c r="C135" s="6" t="s">
        <v>234</v>
      </c>
      <c r="D135" s="6" t="s">
        <v>51</v>
      </c>
      <c r="E135" s="27" t="s">
        <v>220</v>
      </c>
      <c r="F135" s="248">
        <f>J135+N135+R135+V135+Z135+AD135+AH135+AL135</f>
        <v>0</v>
      </c>
      <c r="G135" s="172">
        <f>+K135+O135+S135+W135+AA135+AE135+AI135+AM135</f>
        <v>0</v>
      </c>
      <c r="H135" s="172">
        <f>L135+P135+T135+X135+AB135+AF135+AK135+AN135</f>
        <v>0</v>
      </c>
      <c r="I135" s="172">
        <f>M135+Q135+U135+Y135+AC135+AG135+AK135+AO135</f>
        <v>0</v>
      </c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</row>
    <row r="136" spans="1:41" ht="15.75" x14ac:dyDescent="0.25">
      <c r="A136" s="296"/>
      <c r="B136" s="5" t="s">
        <v>235</v>
      </c>
      <c r="C136" s="6" t="s">
        <v>236</v>
      </c>
      <c r="D136" s="6" t="s">
        <v>51</v>
      </c>
      <c r="E136" s="27" t="s">
        <v>220</v>
      </c>
      <c r="F136" s="248">
        <f>J136+N136+R136+V136+Z136+AD136+AH136+AL136</f>
        <v>0</v>
      </c>
      <c r="G136" s="172">
        <f>+K136+O136+S136+W136+AA136+AE136+AI136+AM136</f>
        <v>0</v>
      </c>
      <c r="H136" s="172">
        <f>L136+P136+T136+X136+AB136+AF136+AK136+AN136</f>
        <v>0</v>
      </c>
      <c r="I136" s="172">
        <f>M136+Q136+U136+Y136+AC136+AG136+AK136+AO136</f>
        <v>0</v>
      </c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</row>
    <row r="137" spans="1:41" ht="15.75" x14ac:dyDescent="0.25">
      <c r="A137" s="296"/>
      <c r="B137" s="5" t="s">
        <v>231</v>
      </c>
      <c r="C137" s="6" t="s">
        <v>237</v>
      </c>
      <c r="D137" s="6" t="s">
        <v>51</v>
      </c>
      <c r="E137" s="27" t="s">
        <v>220</v>
      </c>
      <c r="F137" s="248">
        <f>J137+N137+R137+V137+Z137+AD137+AH137+AL137</f>
        <v>0</v>
      </c>
      <c r="G137" s="172">
        <f>+K137+O137+S137+W137+AA137+AE137+AI137+AM137</f>
        <v>0</v>
      </c>
      <c r="H137" s="172">
        <f>L137+P137+T137+X137+AB137+AF137+AK137+AN137</f>
        <v>0</v>
      </c>
      <c r="I137" s="172">
        <f>M137+Q137+U137+Y137+AC137+AG137+AK137+AO137</f>
        <v>0</v>
      </c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</row>
    <row r="138" spans="1:41" ht="15.75" x14ac:dyDescent="0.25">
      <c r="A138" s="296"/>
      <c r="B138" s="5" t="s">
        <v>231</v>
      </c>
      <c r="C138" s="6" t="s">
        <v>238</v>
      </c>
      <c r="D138" s="6" t="s">
        <v>51</v>
      </c>
      <c r="E138" s="27" t="s">
        <v>220</v>
      </c>
      <c r="F138" s="248">
        <f>J138+N138+R138+V138+Z138+AD138+AH138+AL138</f>
        <v>0</v>
      </c>
      <c r="G138" s="172">
        <f>+K138+O138+S138+W138+AA138+AE138+AI138+AM138</f>
        <v>0</v>
      </c>
      <c r="H138" s="172">
        <f>L138+P138+T138+X138+AB138+AF138+AK138+AN138</f>
        <v>0</v>
      </c>
      <c r="I138" s="172">
        <f>M138+Q138+U138+Y138+AC138+AG138+AK138+AO138</f>
        <v>0</v>
      </c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</row>
    <row r="139" spans="1:41" ht="15.75" x14ac:dyDescent="0.25">
      <c r="A139" s="296"/>
      <c r="B139" s="5" t="s">
        <v>239</v>
      </c>
      <c r="C139" s="6" t="s">
        <v>240</v>
      </c>
      <c r="D139" s="6" t="s">
        <v>51</v>
      </c>
      <c r="E139" s="27" t="s">
        <v>220</v>
      </c>
      <c r="F139" s="248">
        <f>J139+N139+R139+V139+Z139+AD139+AH139+AL139</f>
        <v>0</v>
      </c>
      <c r="G139" s="172">
        <f>+K139+O139+S139+W139+AA139+AE139+AI139+AM139</f>
        <v>0</v>
      </c>
      <c r="H139" s="172">
        <f>L139+P139+T139+X139+AB139+AF139+AK139+AN139</f>
        <v>0</v>
      </c>
      <c r="I139" s="172">
        <f>M139+Q139+U139+Y139+AC139+AG139+AK139+AO139</f>
        <v>0</v>
      </c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</row>
    <row r="140" spans="1:41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248">
        <f>J140+N140+R140+V140+Z140+AD140+AH140+AL140</f>
        <v>0</v>
      </c>
      <c r="G140" s="172">
        <f>+K140+O140+S140+W140+AA140+AE140+AI140+AM140</f>
        <v>0</v>
      </c>
      <c r="H140" s="172">
        <f>L140+P140+T140+X140+AB140+AF140+AK140+AN140</f>
        <v>0</v>
      </c>
      <c r="I140" s="172">
        <f>M140+Q140+U140+Y140+AC140+AG140+AK140+AO140</f>
        <v>0</v>
      </c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</row>
    <row r="141" spans="1:41" ht="15.75" x14ac:dyDescent="0.25">
      <c r="A141" s="296"/>
      <c r="B141" s="8" t="s">
        <v>241</v>
      </c>
      <c r="C141" s="6" t="s">
        <v>243</v>
      </c>
      <c r="D141" s="6" t="s">
        <v>51</v>
      </c>
      <c r="E141" s="27" t="s">
        <v>220</v>
      </c>
      <c r="F141" s="248">
        <f>J141+N141+R141+V141+Z141+AD141+AH141+AL141</f>
        <v>0</v>
      </c>
      <c r="G141" s="172">
        <f>+K141+O141+S141+W141+AA141+AE141+AI141+AM141</f>
        <v>0</v>
      </c>
      <c r="H141" s="172">
        <f>L141+P141+T141+X141+AB141+AF141+AK141+AN141</f>
        <v>0</v>
      </c>
      <c r="I141" s="172">
        <f>M141+Q141+U141+Y141+AC141+AG141+AK141+AO141</f>
        <v>0</v>
      </c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</row>
    <row r="142" spans="1:41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248">
        <f>J142+N142+R142+V142+Z142+AD142+AH142+AL142</f>
        <v>570</v>
      </c>
      <c r="G142" s="172">
        <f>+K142+O142+S142+W142+AA142+AE142+AI142+AM142</f>
        <v>196171.2</v>
      </c>
      <c r="H142" s="172">
        <f>L142+P142+T142+X142+AB142+AF142+AK142+AN142</f>
        <v>100</v>
      </c>
      <c r="I142" s="172">
        <f>M142+Q142+U142+Y142+AC142+AG142+AK142+AO142</f>
        <v>34750</v>
      </c>
      <c r="J142" s="172"/>
      <c r="K142" s="172"/>
      <c r="L142" s="172">
        <v>50</v>
      </c>
      <c r="M142" s="172">
        <v>17500</v>
      </c>
      <c r="N142" s="172"/>
      <c r="O142" s="172"/>
      <c r="P142" s="172"/>
      <c r="Q142" s="172"/>
      <c r="R142" s="172"/>
      <c r="S142" s="172"/>
      <c r="T142" s="172"/>
      <c r="U142" s="172"/>
      <c r="V142" s="172">
        <v>0</v>
      </c>
      <c r="W142" s="172">
        <v>0</v>
      </c>
      <c r="X142" s="172">
        <v>50</v>
      </c>
      <c r="Y142" s="172">
        <v>17250</v>
      </c>
      <c r="Z142" s="172">
        <v>570</v>
      </c>
      <c r="AA142" s="172">
        <v>196171.2</v>
      </c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</row>
    <row r="143" spans="1:41" ht="15.75" x14ac:dyDescent="0.25">
      <c r="A143" s="314"/>
      <c r="B143" s="8" t="s">
        <v>244</v>
      </c>
      <c r="C143" s="41" t="s">
        <v>247</v>
      </c>
      <c r="D143" s="41" t="s">
        <v>246</v>
      </c>
      <c r="E143" s="29" t="s">
        <v>10</v>
      </c>
      <c r="F143" s="248">
        <f>J143+N143+R143+V143+Z143+AD143+AH143+AL143</f>
        <v>0</v>
      </c>
      <c r="G143" s="172">
        <f>+K143+O143+S143+W143+AA143+AE143+AI143+AM143</f>
        <v>0</v>
      </c>
      <c r="H143" s="172">
        <f>L143+P143+T143+X143+AB143+AF143+AK143+AN143</f>
        <v>0</v>
      </c>
      <c r="I143" s="172">
        <f>M143+Q143+U143+Y143+AC143+AG143+AK143+AO143</f>
        <v>0</v>
      </c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</row>
    <row r="144" spans="1:41" ht="15.75" x14ac:dyDescent="0.25">
      <c r="A144" s="314"/>
      <c r="B144" s="8" t="s">
        <v>244</v>
      </c>
      <c r="C144" s="41" t="s">
        <v>248</v>
      </c>
      <c r="D144" s="41" t="s">
        <v>246</v>
      </c>
      <c r="E144" s="29" t="s">
        <v>10</v>
      </c>
      <c r="F144" s="248">
        <f>J144+N144+R144+V144+Z144+AD144+AH144+AL144</f>
        <v>0</v>
      </c>
      <c r="G144" s="172">
        <f>+K144+O144+S144+W144+AA144+AE144+AI144+AM144</f>
        <v>0</v>
      </c>
      <c r="H144" s="172">
        <f>L144+P144+T144+X144+AB144+AF144+AK144+AN144</f>
        <v>0</v>
      </c>
      <c r="I144" s="172">
        <f>M144+Q144+U144+Y144+AC144+AG144+AK144+AO144</f>
        <v>0</v>
      </c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</row>
    <row r="145" spans="1:41" ht="15.75" x14ac:dyDescent="0.25">
      <c r="A145" s="314"/>
      <c r="B145" s="8" t="s">
        <v>244</v>
      </c>
      <c r="C145" s="41" t="s">
        <v>249</v>
      </c>
      <c r="D145" s="41" t="s">
        <v>246</v>
      </c>
      <c r="E145" s="33" t="s">
        <v>18</v>
      </c>
      <c r="F145" s="248">
        <f>J145+N145+R145+V145+Z145+AD145+AH145+AL145</f>
        <v>0</v>
      </c>
      <c r="G145" s="172">
        <f>+K145+O145+S145+W145+AA145+AE145+AI145+AM145</f>
        <v>0</v>
      </c>
      <c r="H145" s="172">
        <f>L145+P145+T145+X145+AB145+AF145+AK145+AN145</f>
        <v>0</v>
      </c>
      <c r="I145" s="172">
        <f>M145+Q145+U145+Y145+AC145+AG145+AK145+AO145</f>
        <v>0</v>
      </c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</row>
    <row r="146" spans="1:41" ht="15.75" x14ac:dyDescent="0.25">
      <c r="A146" s="314"/>
      <c r="B146" s="8" t="s">
        <v>244</v>
      </c>
      <c r="C146" s="41" t="s">
        <v>250</v>
      </c>
      <c r="D146" s="41" t="s">
        <v>246</v>
      </c>
      <c r="E146" s="33" t="s">
        <v>18</v>
      </c>
      <c r="F146" s="248">
        <f>J146+N146+R146+V146+Z146+AD146+AH146+AL146</f>
        <v>0</v>
      </c>
      <c r="G146" s="172">
        <f>+K146+O146+S146+W146+AA146+AE146+AI146+AM146</f>
        <v>0</v>
      </c>
      <c r="H146" s="172">
        <f>L146+P146+T146+X146+AB146+AF146+AK146+AN146</f>
        <v>0</v>
      </c>
      <c r="I146" s="172">
        <f>M146+Q146+U146+Y146+AC146+AG146+AK146+AO146</f>
        <v>0</v>
      </c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</row>
    <row r="147" spans="1:41" ht="15.75" x14ac:dyDescent="0.25">
      <c r="A147" s="314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248">
        <f>J147+N147+R147+V147+Z147+AD147+AH147+AL147</f>
        <v>0</v>
      </c>
      <c r="G147" s="172">
        <f>+K147+O147+S147+W147+AA147+AE147+AI147+AM147</f>
        <v>0</v>
      </c>
      <c r="H147" s="172">
        <f>L147+P147+T147+X147+AB147+AF147+AK147+AN147</f>
        <v>0</v>
      </c>
      <c r="I147" s="172">
        <f>M147+Q147+U147+Y147+AC147+AG147+AK147+AO147</f>
        <v>0</v>
      </c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</row>
    <row r="148" spans="1:41" ht="15.75" x14ac:dyDescent="0.25">
      <c r="A148" s="314"/>
      <c r="B148" s="3" t="s">
        <v>253</v>
      </c>
      <c r="C148" s="41" t="s">
        <v>254</v>
      </c>
      <c r="D148" s="41" t="s">
        <v>62</v>
      </c>
      <c r="E148" s="35" t="s">
        <v>52</v>
      </c>
      <c r="F148" s="248">
        <f>J148+N148+R148+V148+Z148+AD148+AH148+AL148</f>
        <v>384</v>
      </c>
      <c r="G148" s="172">
        <f>+K148+O148+S148+W148+AA148+AE148+AI148+AM148</f>
        <v>3052</v>
      </c>
      <c r="H148" s="172">
        <f>L148+P148+T148+X148+AB148+AF148+AK148+AN148</f>
        <v>270</v>
      </c>
      <c r="I148" s="172">
        <f>M148+Q148+U148+Y148+AC148+AG148+AK148+AO148</f>
        <v>2843</v>
      </c>
      <c r="J148" s="172">
        <v>240</v>
      </c>
      <c r="K148" s="172">
        <v>720</v>
      </c>
      <c r="L148" s="172">
        <v>60</v>
      </c>
      <c r="M148" s="172">
        <v>1500</v>
      </c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>
        <v>100</v>
      </c>
      <c r="Y148" s="172">
        <v>1233</v>
      </c>
      <c r="Z148" s="172"/>
      <c r="AA148" s="172"/>
      <c r="AB148" s="172"/>
      <c r="AC148" s="172"/>
      <c r="AD148" s="172"/>
      <c r="AE148" s="172"/>
      <c r="AF148" s="172"/>
      <c r="AG148" s="172"/>
      <c r="AH148" s="172">
        <v>144</v>
      </c>
      <c r="AI148" s="172">
        <v>2332</v>
      </c>
      <c r="AJ148" s="172">
        <v>6</v>
      </c>
      <c r="AK148" s="172">
        <v>110</v>
      </c>
      <c r="AL148" s="172"/>
      <c r="AM148" s="172"/>
      <c r="AN148" s="172"/>
      <c r="AO148" s="172"/>
    </row>
    <row r="149" spans="1:41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248">
        <f>J149+N149+R149+V149+Z149+AD149+AH149+AL149</f>
        <v>0</v>
      </c>
      <c r="G149" s="172">
        <f>+K149+O149+S149+W149+AA149+AE149+AI149+AM149</f>
        <v>0</v>
      </c>
      <c r="H149" s="172">
        <f>L149+P149+T149+X149+AB149+AF149+AK149+AN149</f>
        <v>0</v>
      </c>
      <c r="I149" s="172">
        <f>M149+Q149+U149+Y149+AC149+AG149+AK149+AO149</f>
        <v>0</v>
      </c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</row>
    <row r="150" spans="1:41" ht="15.75" x14ac:dyDescent="0.25">
      <c r="A150" s="314"/>
      <c r="B150" s="31" t="s">
        <v>255</v>
      </c>
      <c r="C150" s="41" t="s">
        <v>258</v>
      </c>
      <c r="D150" s="41" t="s">
        <v>257</v>
      </c>
      <c r="E150" s="29" t="s">
        <v>509</v>
      </c>
      <c r="F150" s="248">
        <f>J150+N150+R150+V150+Z150+AD150+AH150+AL150</f>
        <v>0</v>
      </c>
      <c r="G150" s="172">
        <f>+K150+O150+S150+W150+AA150+AE150+AI150+AM150</f>
        <v>0</v>
      </c>
      <c r="H150" s="172">
        <f>L150+P150+T150+X150+AB150+AF150+AK150+AN150</f>
        <v>400</v>
      </c>
      <c r="I150" s="172">
        <f>M150+Q150+U150+Y150+AC150+AG150+AK150+AO150</f>
        <v>7159</v>
      </c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>
        <v>400</v>
      </c>
      <c r="Y150" s="172">
        <v>7159</v>
      </c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</row>
    <row r="151" spans="1:41" ht="15.75" x14ac:dyDescent="0.25">
      <c r="A151" s="314"/>
      <c r="B151" s="31" t="s">
        <v>255</v>
      </c>
      <c r="C151" s="41" t="s">
        <v>259</v>
      </c>
      <c r="D151" s="41" t="s">
        <v>257</v>
      </c>
      <c r="E151" s="29" t="s">
        <v>509</v>
      </c>
      <c r="F151" s="248">
        <f>J151+N151+R151+V151+Z151+AD151+AH151+AL151</f>
        <v>0</v>
      </c>
      <c r="G151" s="172">
        <f>+K151+O151+S151+W151+AA151+AE151+AI151+AM151</f>
        <v>0</v>
      </c>
      <c r="H151" s="172">
        <f>L151+P151+T151+X151+AB151+AF151+AK151+AN151</f>
        <v>0</v>
      </c>
      <c r="I151" s="172">
        <f>M151+Q151+U151+Y151+AC151+AG151+AK151+AO151</f>
        <v>0</v>
      </c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</row>
    <row r="152" spans="1:41" ht="15.75" x14ac:dyDescent="0.25">
      <c r="A152" s="314"/>
      <c r="B152" s="31" t="s">
        <v>255</v>
      </c>
      <c r="C152" s="41" t="s">
        <v>260</v>
      </c>
      <c r="D152" s="41" t="s">
        <v>257</v>
      </c>
      <c r="E152" s="29" t="s">
        <v>509</v>
      </c>
      <c r="F152" s="248">
        <f>J152+N152+R152+V152+Z152+AD152+AH152+AL152</f>
        <v>0</v>
      </c>
      <c r="G152" s="172">
        <f>+K152+O152+S152+W152+AA152+AE152+AI152+AM152</f>
        <v>0</v>
      </c>
      <c r="H152" s="172">
        <f>L152+P152+T152+X152+AB152+AF152+AK152+AN152</f>
        <v>0</v>
      </c>
      <c r="I152" s="172">
        <f>M152+Q152+U152+Y152+AC152+AG152+AK152+AO152</f>
        <v>0</v>
      </c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</row>
    <row r="153" spans="1:41" ht="15.75" x14ac:dyDescent="0.25">
      <c r="A153" s="314"/>
      <c r="B153" s="31" t="s">
        <v>255</v>
      </c>
      <c r="C153" s="41" t="s">
        <v>261</v>
      </c>
      <c r="D153" s="41" t="s">
        <v>257</v>
      </c>
      <c r="E153" s="29" t="s">
        <v>509</v>
      </c>
      <c r="F153" s="248">
        <f>J153+N153+R153+V153+Z153+AD153+AH153+AL153</f>
        <v>0</v>
      </c>
      <c r="G153" s="172">
        <f>+K153+O153+S153+W153+AA153+AE153+AI153+AM153</f>
        <v>0</v>
      </c>
      <c r="H153" s="172">
        <f>L153+P153+T153+X153+AB153+AF153+AK153+AN153</f>
        <v>0</v>
      </c>
      <c r="I153" s="172">
        <f>M153+Q153+U153+Y153+AC153+AG153+AK153+AO153</f>
        <v>0</v>
      </c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</row>
    <row r="154" spans="1:41" ht="15.75" x14ac:dyDescent="0.25">
      <c r="A154" s="314"/>
      <c r="B154" s="31" t="s">
        <v>255</v>
      </c>
      <c r="C154" s="41" t="s">
        <v>262</v>
      </c>
      <c r="D154" s="41" t="s">
        <v>257</v>
      </c>
      <c r="E154" s="29" t="s">
        <v>10</v>
      </c>
      <c r="F154" s="248">
        <f>J154+N154+R154+V154+Z154+AD154+AH154+AL154</f>
        <v>0</v>
      </c>
      <c r="G154" s="172">
        <f>+K154+O154+S154+W154+AA154+AE154+AI154+AM154</f>
        <v>0</v>
      </c>
      <c r="H154" s="172">
        <f>L154+P154+T154+X154+AB154+AF154+AK154+AN154</f>
        <v>0</v>
      </c>
      <c r="I154" s="172">
        <f>M154+Q154+U154+Y154+AC154+AG154+AK154+AO154</f>
        <v>0</v>
      </c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</row>
    <row r="155" spans="1:41" ht="15.75" x14ac:dyDescent="0.25">
      <c r="A155" s="314"/>
      <c r="B155" s="31" t="s">
        <v>255</v>
      </c>
      <c r="C155" s="41" t="s">
        <v>263</v>
      </c>
      <c r="D155" s="41" t="s">
        <v>257</v>
      </c>
      <c r="E155" s="33" t="s">
        <v>18</v>
      </c>
      <c r="F155" s="248">
        <f>J155+N155+R155+V155+Z155+AD155+AH155+AL155</f>
        <v>0</v>
      </c>
      <c r="G155" s="172">
        <f>+K155+O155+S155+W155+AA155+AE155+AI155+AM155</f>
        <v>0</v>
      </c>
      <c r="H155" s="172">
        <f>L155+P155+T155+X155+AB155+AF155+AK155+AN155</f>
        <v>0</v>
      </c>
      <c r="I155" s="172">
        <f>M155+Q155+U155+Y155+AC155+AG155+AK155+AO155</f>
        <v>0</v>
      </c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</row>
    <row r="156" spans="1:41" ht="15.75" x14ac:dyDescent="0.25">
      <c r="A156" s="314"/>
      <c r="B156" s="31" t="s">
        <v>255</v>
      </c>
      <c r="C156" s="41" t="s">
        <v>264</v>
      </c>
      <c r="D156" s="41" t="s">
        <v>257</v>
      </c>
      <c r="E156" s="33" t="s">
        <v>18</v>
      </c>
      <c r="F156" s="248">
        <f>J156+N156+R156+V156+Z156+AD156+AH156+AL156</f>
        <v>780</v>
      </c>
      <c r="G156" s="172">
        <f>+K156+O156+S156+W156+AA156+AE156+AI156+AM156</f>
        <v>28080</v>
      </c>
      <c r="H156" s="172">
        <f>L156+P156+T156+X156+AB156+AF156+AK156+AN156</f>
        <v>1000</v>
      </c>
      <c r="I156" s="172">
        <f>M156+Q156+U156+Y156+AC156+AG156+AK156+AO156</f>
        <v>18000</v>
      </c>
      <c r="J156" s="172">
        <v>780</v>
      </c>
      <c r="K156" s="172">
        <v>28080</v>
      </c>
      <c r="L156" s="172">
        <v>1000</v>
      </c>
      <c r="M156" s="172">
        <v>18000</v>
      </c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</row>
    <row r="157" spans="1:41" ht="15.75" x14ac:dyDescent="0.25">
      <c r="A157" s="314"/>
      <c r="B157" s="31" t="s">
        <v>255</v>
      </c>
      <c r="C157" s="41" t="s">
        <v>265</v>
      </c>
      <c r="D157" s="41" t="s">
        <v>257</v>
      </c>
      <c r="E157" s="33" t="s">
        <v>18</v>
      </c>
      <c r="F157" s="248">
        <f>J157+N157+R157+V157+Z157+AD157+AH157+AL157</f>
        <v>0</v>
      </c>
      <c r="G157" s="172">
        <f>+K157+O157+S157+W157+AA157+AE157+AI157+AM157</f>
        <v>0</v>
      </c>
      <c r="H157" s="172">
        <f>L157+P157+T157+X157+AB157+AF157+AK157+AN157</f>
        <v>0</v>
      </c>
      <c r="I157" s="172">
        <f>M157+Q157+U157+Y157+AC157+AG157+AK157+AO157</f>
        <v>0</v>
      </c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</row>
    <row r="158" spans="1:41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248">
        <f>J158+N158+R158+V158+Z158+AD158+AH158+AL158</f>
        <v>4800</v>
      </c>
      <c r="G158" s="172">
        <f>+K158+O158+S158+W158+AA158+AE158+AI158+AM158</f>
        <v>3084</v>
      </c>
      <c r="H158" s="172">
        <f>L158+P158+T158+X158+AB158+AF158+AK158+AN158</f>
        <v>1070</v>
      </c>
      <c r="I158" s="172">
        <f>M158+Q158+U158+Y158+AC158+AG158+AK158+AO158</f>
        <v>1098</v>
      </c>
      <c r="J158" s="172">
        <v>3000</v>
      </c>
      <c r="K158" s="172">
        <v>2400</v>
      </c>
      <c r="L158" s="172">
        <v>100</v>
      </c>
      <c r="M158" s="172">
        <v>400</v>
      </c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>
        <v>400</v>
      </c>
      <c r="Y158" s="172">
        <v>128</v>
      </c>
      <c r="Z158" s="172"/>
      <c r="AA158" s="172"/>
      <c r="AB158" s="172"/>
      <c r="AC158" s="172"/>
      <c r="AD158" s="172"/>
      <c r="AE158" s="172"/>
      <c r="AF158" s="172"/>
      <c r="AG158" s="172"/>
      <c r="AH158" s="172">
        <v>1800</v>
      </c>
      <c r="AI158" s="172">
        <v>684</v>
      </c>
      <c r="AJ158" s="172">
        <v>1500</v>
      </c>
      <c r="AK158" s="172">
        <v>570</v>
      </c>
      <c r="AL158" s="172"/>
      <c r="AM158" s="172"/>
      <c r="AN158" s="172"/>
      <c r="AO158" s="172"/>
    </row>
    <row r="159" spans="1:41" ht="15.75" x14ac:dyDescent="0.25">
      <c r="A159" s="314"/>
      <c r="B159" s="31" t="s">
        <v>266</v>
      </c>
      <c r="C159" s="31" t="s">
        <v>268</v>
      </c>
      <c r="D159" s="41" t="s">
        <v>257</v>
      </c>
      <c r="E159" s="29" t="s">
        <v>10</v>
      </c>
      <c r="F159" s="248">
        <f>J159+N159+R159+V159+Z159+AD159+AH159+AL159</f>
        <v>0</v>
      </c>
      <c r="G159" s="172">
        <f>+K159+O159+S159+W159+AA159+AE159+AI159+AM159</f>
        <v>0</v>
      </c>
      <c r="H159" s="172">
        <f>L159+P159+T159+X159+AB159+AF159+AK159+AN159</f>
        <v>0</v>
      </c>
      <c r="I159" s="172">
        <f>M159+Q159+U159+Y159+AC159+AG159+AK159+AO159</f>
        <v>0</v>
      </c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</row>
    <row r="160" spans="1:41" ht="15.75" x14ac:dyDescent="0.25">
      <c r="A160" s="314"/>
      <c r="B160" s="31" t="s">
        <v>266</v>
      </c>
      <c r="C160" s="31" t="s">
        <v>269</v>
      </c>
      <c r="D160" s="31" t="s">
        <v>257</v>
      </c>
      <c r="E160" s="29" t="s">
        <v>10</v>
      </c>
      <c r="F160" s="248">
        <f>J160+N160+R160+V160+Z160+AD160+AH160+AL160</f>
        <v>0</v>
      </c>
      <c r="G160" s="172">
        <f>+K160+O160+S160+W160+AA160+AE160+AI160+AM160</f>
        <v>0</v>
      </c>
      <c r="H160" s="172">
        <f>L160+P160+T160+X160+AB160+AF160+AK160+AN160</f>
        <v>0</v>
      </c>
      <c r="I160" s="172">
        <f>M160+Q160+U160+Y160+AC160+AG160+AK160+AO160</f>
        <v>0</v>
      </c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</row>
    <row r="161" spans="1:41" ht="15.75" x14ac:dyDescent="0.25">
      <c r="A161" s="314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248">
        <f>J161+N161+R161+V161+Z161+AD161+AH161+AL161</f>
        <v>2060</v>
      </c>
      <c r="G161" s="172">
        <f>+K161+O161+S161+W161+AA161+AE161+AI161+AM161</f>
        <v>1742</v>
      </c>
      <c r="H161" s="172">
        <f>L161+P161+T161+X161+AB161+AF161+AK161+AN161</f>
        <v>1125</v>
      </c>
      <c r="I161" s="172">
        <f>M161+Q161+U161+Y161+AC161+AG161+AK161+AO161</f>
        <v>1091</v>
      </c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>
        <v>200</v>
      </c>
      <c r="Y161" s="172">
        <v>166</v>
      </c>
      <c r="Z161" s="172"/>
      <c r="AA161" s="172"/>
      <c r="AB161" s="172">
        <v>500</v>
      </c>
      <c r="AC161" s="172">
        <v>500</v>
      </c>
      <c r="AD161" s="172"/>
      <c r="AE161" s="172"/>
      <c r="AF161" s="172"/>
      <c r="AG161" s="172"/>
      <c r="AH161" s="172">
        <v>2060</v>
      </c>
      <c r="AI161" s="172">
        <v>1742</v>
      </c>
      <c r="AJ161" s="172">
        <v>500</v>
      </c>
      <c r="AK161" s="172">
        <v>425</v>
      </c>
      <c r="AL161" s="172"/>
      <c r="AM161" s="172"/>
      <c r="AN161" s="172"/>
      <c r="AO161" s="172"/>
    </row>
    <row r="162" spans="1:41" ht="15.75" x14ac:dyDescent="0.25">
      <c r="A162" s="314"/>
      <c r="B162" s="31" t="s">
        <v>270</v>
      </c>
      <c r="C162" s="31" t="s">
        <v>272</v>
      </c>
      <c r="D162" s="41" t="s">
        <v>257</v>
      </c>
      <c r="E162" s="29" t="s">
        <v>10</v>
      </c>
      <c r="F162" s="248">
        <f>J162+N162+R162+V162+Z162+AD162+AH162+AL162</f>
        <v>6</v>
      </c>
      <c r="G162" s="172">
        <f>+K162+O162+S162+W162+AA162+AE162+AI162+AM162</f>
        <v>351</v>
      </c>
      <c r="H162" s="172">
        <f>L162+P162+T162+X162+AB162+AF162+AK162+AN162</f>
        <v>30</v>
      </c>
      <c r="I162" s="172">
        <f>M162+Q162+U162+Y162+AC162+AG162+AK162+AO162</f>
        <v>1500</v>
      </c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>
        <v>6</v>
      </c>
      <c r="AA162" s="172">
        <v>351</v>
      </c>
      <c r="AB162" s="172">
        <v>30</v>
      </c>
      <c r="AC162" s="172">
        <v>1500</v>
      </c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</row>
    <row r="163" spans="1:41" ht="15.75" x14ac:dyDescent="0.25">
      <c r="A163" s="314"/>
      <c r="B163" s="31" t="s">
        <v>270</v>
      </c>
      <c r="C163" s="31" t="s">
        <v>273</v>
      </c>
      <c r="D163" s="41" t="s">
        <v>257</v>
      </c>
      <c r="E163" s="29" t="s">
        <v>10</v>
      </c>
      <c r="F163" s="248">
        <f>J163+N163+R163+V163+Z163+AD163+AH163+AL163</f>
        <v>0</v>
      </c>
      <c r="G163" s="172">
        <f>+K163+O163+S163+W163+AA163+AE163+AI163+AM163</f>
        <v>0</v>
      </c>
      <c r="H163" s="172">
        <f>L163+P163+T163+X163+AB163+AF163+AK163+AN163</f>
        <v>0</v>
      </c>
      <c r="I163" s="172">
        <f>M163+Q163+U163+Y163+AC163+AG163+AK163+AO163</f>
        <v>0</v>
      </c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</row>
    <row r="164" spans="1:41" ht="15.75" x14ac:dyDescent="0.25">
      <c r="A164" s="314"/>
      <c r="B164" s="31" t="s">
        <v>270</v>
      </c>
      <c r="C164" s="31" t="s">
        <v>274</v>
      </c>
      <c r="D164" s="41" t="s">
        <v>257</v>
      </c>
      <c r="E164" s="29" t="s">
        <v>10</v>
      </c>
      <c r="F164" s="248">
        <f>J164+N164+R164+V164+Z164+AD164+AH164+AL164</f>
        <v>1600</v>
      </c>
      <c r="G164" s="172">
        <f>+K164+O164+S164+W164+AA164+AE164+AI164+AM164</f>
        <v>2000</v>
      </c>
      <c r="H164" s="172">
        <f>L164+P164+T164+X164+AB164+AF164+AK164+AN164</f>
        <v>10</v>
      </c>
      <c r="I164" s="172">
        <f>M164+Q164+U164+Y164+AC164+AG164+AK164+AO164</f>
        <v>3800</v>
      </c>
      <c r="J164" s="172">
        <v>1600</v>
      </c>
      <c r="K164" s="172">
        <v>2000</v>
      </c>
      <c r="L164" s="172">
        <v>10</v>
      </c>
      <c r="M164" s="172">
        <v>3800</v>
      </c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</row>
    <row r="165" spans="1:41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248">
        <f>J165+N165+R165+V165+Z165+AD165+AH165+AL165</f>
        <v>0</v>
      </c>
      <c r="G165" s="172">
        <f>+K165+O165+S165+W165+AA165+AE165+AI165+AM165</f>
        <v>0</v>
      </c>
      <c r="H165" s="172">
        <f>L165+P165+T165+X165+AB165+AF165+AK165+AN165</f>
        <v>0</v>
      </c>
      <c r="I165" s="172">
        <f>M165+Q165+U165+Y165+AC165+AG165+AK165+AO165</f>
        <v>0</v>
      </c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</row>
    <row r="166" spans="1:41" ht="15.75" x14ac:dyDescent="0.25">
      <c r="A166" s="314"/>
      <c r="B166" s="31" t="s">
        <v>278</v>
      </c>
      <c r="C166" s="41" t="s">
        <v>279</v>
      </c>
      <c r="D166" s="41" t="s">
        <v>277</v>
      </c>
      <c r="E166" s="29" t="s">
        <v>52</v>
      </c>
      <c r="F166" s="248">
        <f>J166+N166+R166+V166+Z166+AD166+AH166+AL166</f>
        <v>0</v>
      </c>
      <c r="G166" s="172">
        <f>+K166+O166+S166+W166+AA166+AE166+AI166+AM166</f>
        <v>0</v>
      </c>
      <c r="H166" s="172">
        <f>L166+P166+T166+X166+AB166+AF166+AK166+AN166</f>
        <v>0</v>
      </c>
      <c r="I166" s="172">
        <f>M166+Q166+U166+Y166+AC166+AG166+AK166+AO166</f>
        <v>0</v>
      </c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</row>
    <row r="167" spans="1:41" ht="15.75" x14ac:dyDescent="0.25">
      <c r="A167" s="314"/>
      <c r="B167" s="31" t="s">
        <v>278</v>
      </c>
      <c r="C167" s="41" t="s">
        <v>280</v>
      </c>
      <c r="D167" s="41" t="s">
        <v>277</v>
      </c>
      <c r="E167" s="29" t="s">
        <v>52</v>
      </c>
      <c r="F167" s="248">
        <f>J167+N167+R167+V167+Z167+AD167+AH167+AL167</f>
        <v>0</v>
      </c>
      <c r="G167" s="172">
        <f>+K167+O167+S167+W167+AA167+AE167+AI167+AM167</f>
        <v>0</v>
      </c>
      <c r="H167" s="172">
        <f>L167+P167+T167+X167+AB167+AF167+AK167+AN167</f>
        <v>0</v>
      </c>
      <c r="I167" s="172">
        <f>M167+Q167+U167+Y167+AC167+AG167+AK167+AO167</f>
        <v>0</v>
      </c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</row>
    <row r="168" spans="1:41" ht="15.75" x14ac:dyDescent="0.25">
      <c r="A168" s="314"/>
      <c r="B168" s="31" t="s">
        <v>278</v>
      </c>
      <c r="C168" s="41" t="s">
        <v>281</v>
      </c>
      <c r="D168" s="41" t="s">
        <v>277</v>
      </c>
      <c r="E168" s="29" t="s">
        <v>52</v>
      </c>
      <c r="F168" s="248">
        <f>J168+N168+R168+V168+Z168+AD168+AH168+AL168</f>
        <v>0</v>
      </c>
      <c r="G168" s="172">
        <f>+K168+O168+S168+W168+AA168+AE168+AI168+AM168</f>
        <v>0</v>
      </c>
      <c r="H168" s="172">
        <f>L168+P168+T168+X168+AB168+AF168+AK168+AN168</f>
        <v>30</v>
      </c>
      <c r="I168" s="172">
        <f>M168+Q168+U168+Y168+AC168+AG168+AK168+AO168</f>
        <v>300</v>
      </c>
      <c r="J168" s="172"/>
      <c r="K168" s="172"/>
      <c r="L168" s="172">
        <v>30</v>
      </c>
      <c r="M168" s="172">
        <v>300</v>
      </c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</row>
    <row r="169" spans="1:41" ht="15.75" x14ac:dyDescent="0.25">
      <c r="A169" s="314"/>
      <c r="B169" s="31" t="s">
        <v>278</v>
      </c>
      <c r="C169" s="41" t="s">
        <v>282</v>
      </c>
      <c r="D169" s="41" t="s">
        <v>277</v>
      </c>
      <c r="E169" s="29" t="s">
        <v>52</v>
      </c>
      <c r="F169" s="248">
        <f>J169+N169+R169+V169+Z169+AD169+AH169+AL169</f>
        <v>0</v>
      </c>
      <c r="G169" s="172">
        <f>+K169+O169+S169+W169+AA169+AE169+AI169+AM169</f>
        <v>0</v>
      </c>
      <c r="H169" s="172">
        <f>L169+P169+T169+X169+AB169+AF169+AK169+AN169</f>
        <v>0</v>
      </c>
      <c r="I169" s="172">
        <f>M169+Q169+U169+Y169+AC169+AG169+AK169+AO169</f>
        <v>0</v>
      </c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</row>
    <row r="170" spans="1:41" ht="15.75" x14ac:dyDescent="0.25">
      <c r="A170" s="314"/>
      <c r="B170" s="31" t="s">
        <v>278</v>
      </c>
      <c r="C170" s="41" t="s">
        <v>283</v>
      </c>
      <c r="D170" s="41" t="s">
        <v>277</v>
      </c>
      <c r="E170" s="29" t="s">
        <v>10</v>
      </c>
      <c r="F170" s="248">
        <f>J170+N170+R170+V170+Z170+AD170+AH170+AL170</f>
        <v>0</v>
      </c>
      <c r="G170" s="172">
        <f>+K170+O170+S170+W170+AA170+AE170+AI170+AM170</f>
        <v>0</v>
      </c>
      <c r="H170" s="172">
        <f>L170+P170+T170+X170+AB170+AF170+AK170+AN170</f>
        <v>0</v>
      </c>
      <c r="I170" s="172">
        <f>M170+Q170+U170+Y170+AC170+AG170+AK170+AO170</f>
        <v>0</v>
      </c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</row>
    <row r="171" spans="1:41" ht="15.75" x14ac:dyDescent="0.25">
      <c r="A171" s="314"/>
      <c r="B171" s="31" t="s">
        <v>278</v>
      </c>
      <c r="C171" s="41" t="s">
        <v>284</v>
      </c>
      <c r="D171" s="41" t="s">
        <v>277</v>
      </c>
      <c r="E171" s="33" t="s">
        <v>18</v>
      </c>
      <c r="F171" s="248">
        <f>J171+N171+R171+V171+Z171+AD171+AH171+AL171</f>
        <v>0</v>
      </c>
      <c r="G171" s="172">
        <f>+K171+O171+S171+W171+AA171+AE171+AI171+AM171</f>
        <v>0</v>
      </c>
      <c r="H171" s="172">
        <f>L171+P171+T171+X171+AB171+AF171+AK171+AN171</f>
        <v>0</v>
      </c>
      <c r="I171" s="172">
        <f>M171+Q171+U171+Y171+AC171+AG171+AK171+AO171</f>
        <v>0</v>
      </c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</row>
    <row r="172" spans="1:41" ht="15.75" x14ac:dyDescent="0.25">
      <c r="A172" s="314"/>
      <c r="B172" s="31" t="s">
        <v>278</v>
      </c>
      <c r="C172" s="41" t="s">
        <v>285</v>
      </c>
      <c r="D172" s="41" t="s">
        <v>277</v>
      </c>
      <c r="E172" s="33" t="s">
        <v>18</v>
      </c>
      <c r="F172" s="248">
        <f>J172+N172+R172+V172+Z172+AD172+AH172+AL172</f>
        <v>0</v>
      </c>
      <c r="G172" s="172">
        <f>+K172+O172+S172+W172+AA172+AE172+AI172+AM172</f>
        <v>0</v>
      </c>
      <c r="H172" s="172">
        <f>L172+P172+T172+X172+AB172+AF172+AK172+AN172</f>
        <v>0</v>
      </c>
      <c r="I172" s="172">
        <f>M172+Q172+U172+Y172+AC172+AG172+AK172+AO172</f>
        <v>0</v>
      </c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</row>
    <row r="173" spans="1:41" ht="15.75" x14ac:dyDescent="0.25">
      <c r="A173" s="314"/>
      <c r="B173" s="31" t="s">
        <v>278</v>
      </c>
      <c r="C173" s="41" t="s">
        <v>286</v>
      </c>
      <c r="D173" s="41" t="s">
        <v>277</v>
      </c>
      <c r="E173" s="29" t="s">
        <v>10</v>
      </c>
      <c r="F173" s="248">
        <f>J173+N173+R173+V173+Z173+AD173+AH173+AL173</f>
        <v>0</v>
      </c>
      <c r="G173" s="172">
        <f>+K173+O173+S173+W173+AA173+AE173+AI173+AM173</f>
        <v>0</v>
      </c>
      <c r="H173" s="172">
        <f>L173+P173+T173+X173+AB173+AF173+AK173+AN173</f>
        <v>0</v>
      </c>
      <c r="I173" s="172">
        <f>M173+Q173+U173+Y173+AC173+AG173+AK173+AO173</f>
        <v>0</v>
      </c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</row>
    <row r="174" spans="1:41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248">
        <f>J174+N174+R174+V174+Z174+AD174+AH174+AL174</f>
        <v>670</v>
      </c>
      <c r="G174" s="172">
        <f>+K174+O174+S174+W174+AA174+AE174+AI174+AM174</f>
        <v>4266</v>
      </c>
      <c r="H174" s="172">
        <f>L174+P174+T174+X174+AB174+AF174+AK174+AN174</f>
        <v>782</v>
      </c>
      <c r="I174" s="172">
        <f>M174+Q174+U174+Y174+AC174+AG174+AK174+AO174</f>
        <v>3090</v>
      </c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>
        <v>200</v>
      </c>
      <c r="Y174" s="172">
        <v>1231</v>
      </c>
      <c r="Z174" s="172"/>
      <c r="AA174" s="172"/>
      <c r="AB174" s="172">
        <v>100</v>
      </c>
      <c r="AC174" s="172">
        <v>607</v>
      </c>
      <c r="AD174" s="172">
        <v>50</v>
      </c>
      <c r="AE174" s="172">
        <v>325</v>
      </c>
      <c r="AF174" s="172"/>
      <c r="AG174" s="172"/>
      <c r="AH174" s="172">
        <v>600</v>
      </c>
      <c r="AI174" s="172">
        <v>3781</v>
      </c>
      <c r="AJ174" s="172">
        <v>60</v>
      </c>
      <c r="AK174" s="172">
        <v>382</v>
      </c>
      <c r="AL174" s="172">
        <v>20</v>
      </c>
      <c r="AM174" s="172">
        <v>160</v>
      </c>
      <c r="AN174" s="172">
        <v>100</v>
      </c>
      <c r="AO174" s="172">
        <v>870</v>
      </c>
    </row>
    <row r="175" spans="1:41" ht="15.75" x14ac:dyDescent="0.25">
      <c r="A175" s="314"/>
      <c r="B175" s="31" t="s">
        <v>287</v>
      </c>
      <c r="C175" s="41" t="s">
        <v>289</v>
      </c>
      <c r="D175" s="41" t="s">
        <v>277</v>
      </c>
      <c r="E175" s="29" t="s">
        <v>52</v>
      </c>
      <c r="F175" s="248">
        <f>J175+N175+R175+V175+Z175+AD175+AH175+AL175</f>
        <v>2030</v>
      </c>
      <c r="G175" s="172">
        <f>+K175+O175+S175+W175+AA175+AE175+AI175+AM175</f>
        <v>12213</v>
      </c>
      <c r="H175" s="172">
        <f>L175+P175+T175+X175+AB175+AF175+AK175+AN175</f>
        <v>3100</v>
      </c>
      <c r="I175" s="172">
        <f>M175+Q175+U175+Y175+AC175+AG175+AK175+AO175</f>
        <v>19262</v>
      </c>
      <c r="J175" s="172">
        <v>990</v>
      </c>
      <c r="K175" s="172">
        <v>5742</v>
      </c>
      <c r="L175" s="172">
        <v>2000</v>
      </c>
      <c r="M175" s="172">
        <v>13000</v>
      </c>
      <c r="N175" s="172">
        <v>600</v>
      </c>
      <c r="O175" s="172">
        <v>3699</v>
      </c>
      <c r="P175" s="172">
        <v>500</v>
      </c>
      <c r="Q175" s="172">
        <v>3082</v>
      </c>
      <c r="R175" s="172">
        <v>440</v>
      </c>
      <c r="S175" s="172">
        <v>2772</v>
      </c>
      <c r="T175" s="172">
        <v>100</v>
      </c>
      <c r="U175" s="172">
        <v>680</v>
      </c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>
        <v>500</v>
      </c>
      <c r="AG175" s="172">
        <v>2500</v>
      </c>
      <c r="AH175" s="172"/>
      <c r="AI175" s="172"/>
      <c r="AJ175" s="172"/>
      <c r="AK175" s="172"/>
      <c r="AL175" s="172"/>
      <c r="AM175" s="172"/>
      <c r="AN175" s="172"/>
      <c r="AO175" s="172"/>
    </row>
    <row r="176" spans="1:41" ht="15.75" x14ac:dyDescent="0.25">
      <c r="A176" s="314"/>
      <c r="B176" s="31" t="s">
        <v>287</v>
      </c>
      <c r="C176" s="41" t="s">
        <v>124</v>
      </c>
      <c r="D176" s="41" t="s">
        <v>277</v>
      </c>
      <c r="E176" s="33" t="s">
        <v>18</v>
      </c>
      <c r="F176" s="248">
        <f>J176+N176+R176+V176+Z176+AD176+AH176+AL176</f>
        <v>0</v>
      </c>
      <c r="G176" s="172">
        <f>+K176+O176+S176+W176+AA176+AE176+AI176+AM176</f>
        <v>0</v>
      </c>
      <c r="H176" s="172">
        <f>L176+P176+T176+X176+AB176+AF176+AK176+AN176</f>
        <v>0</v>
      </c>
      <c r="I176" s="172">
        <f>M176+Q176+U176+Y176+AC176+AG176+AK176+AO176</f>
        <v>0</v>
      </c>
      <c r="J176" s="172"/>
      <c r="K176" s="172"/>
      <c r="L176" s="172"/>
      <c r="M176" s="172"/>
      <c r="N176" s="172"/>
      <c r="O176" s="172"/>
      <c r="P176" s="172"/>
      <c r="Q176" s="172"/>
      <c r="R176" s="172"/>
      <c r="S176" s="172">
        <v>0</v>
      </c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</row>
    <row r="177" spans="1:41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248">
        <f>J177+N177+R177+V177+Z177+AD177+AH177+AL177</f>
        <v>0</v>
      </c>
      <c r="G177" s="172">
        <f>+K177+O177+S177+W177+AA177+AE177+AI177+AM177</f>
        <v>0</v>
      </c>
      <c r="H177" s="172">
        <f>L177+P177+T177+X177+AB177+AF177+AK177+AN177</f>
        <v>0</v>
      </c>
      <c r="I177" s="172">
        <f>M177+Q177+U177+Y177+AC177+AG177+AK177+AO177</f>
        <v>0</v>
      </c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</row>
    <row r="178" spans="1:41" ht="15.75" x14ac:dyDescent="0.25">
      <c r="A178" s="314"/>
      <c r="B178" s="31" t="s">
        <v>292</v>
      </c>
      <c r="C178" s="41" t="s">
        <v>293</v>
      </c>
      <c r="D178" s="41" t="s">
        <v>277</v>
      </c>
      <c r="E178" s="29" t="s">
        <v>10</v>
      </c>
      <c r="F178" s="248">
        <f>J178+N178+R178+V178+Z178+AD178+AH178+AL178</f>
        <v>0</v>
      </c>
      <c r="G178" s="172">
        <f>+K178+O178+S178+W178+AA178+AE178+AI178+AM178</f>
        <v>0</v>
      </c>
      <c r="H178" s="172">
        <f>L178+P178+T178+X178+AB178+AF178+AK178+AN178</f>
        <v>0</v>
      </c>
      <c r="I178" s="172">
        <f>M178+Q178+U178+Y178+AC178+AG178+AK178+AO178</f>
        <v>0</v>
      </c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</row>
    <row r="179" spans="1:41" ht="15.75" x14ac:dyDescent="0.25">
      <c r="A179" s="314"/>
      <c r="B179" s="31" t="s">
        <v>290</v>
      </c>
      <c r="C179" s="41" t="s">
        <v>294</v>
      </c>
      <c r="D179" s="41" t="s">
        <v>277</v>
      </c>
      <c r="E179" s="29" t="s">
        <v>10</v>
      </c>
      <c r="F179" s="248">
        <f>J179+N179+R179+V179+Z179+AD179+AH179+AL179</f>
        <v>0</v>
      </c>
      <c r="G179" s="172">
        <f>+K179+O179+S179+W179+AA179+AE179+AI179+AM179</f>
        <v>0</v>
      </c>
      <c r="H179" s="172">
        <f>L179+P179+T179+X179+AB179+AF179+AK179+AN179</f>
        <v>0</v>
      </c>
      <c r="I179" s="172">
        <f>M179+Q179+U179+Y179+AC179+AG179+AK179+AO179</f>
        <v>0</v>
      </c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</row>
    <row r="180" spans="1:41" ht="15.75" x14ac:dyDescent="0.25">
      <c r="A180" s="314"/>
      <c r="B180" s="31" t="s">
        <v>292</v>
      </c>
      <c r="C180" s="41" t="s">
        <v>295</v>
      </c>
      <c r="D180" s="41" t="s">
        <v>277</v>
      </c>
      <c r="E180" s="29" t="s">
        <v>10</v>
      </c>
      <c r="F180" s="248">
        <f>J180+N180+R180+V180+Z180+AD180+AH180+AL180</f>
        <v>0</v>
      </c>
      <c r="G180" s="172">
        <f>+K180+O180+S180+W180+AA180+AE180+AI180+AM180</f>
        <v>0</v>
      </c>
      <c r="H180" s="172">
        <f>L180+P180+T180+X180+AB180+AF180+AK180+AN180</f>
        <v>0</v>
      </c>
      <c r="I180" s="172">
        <f>M180+Q180+U180+Y180+AC180+AG180+AK180+AO180</f>
        <v>0</v>
      </c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</row>
    <row r="181" spans="1:41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248">
        <f>J181+N181+R181+V181+Z181+AD181+AH181+AL181</f>
        <v>3900</v>
      </c>
      <c r="G181" s="172">
        <f>+K181+O181+S181+W181+AA181+AE181+AI181+AM181</f>
        <v>10123.98</v>
      </c>
      <c r="H181" s="172">
        <f>L181+P181+T181+X181+AB181+AF181+AK181+AN181</f>
        <v>1738</v>
      </c>
      <c r="I181" s="172">
        <f>M181+Q181+U181+Y181+AC181+AG181+AK181+AO181</f>
        <v>6820.6</v>
      </c>
      <c r="J181" s="172">
        <v>2070</v>
      </c>
      <c r="K181" s="172">
        <v>5299</v>
      </c>
      <c r="L181" s="172">
        <v>1000</v>
      </c>
      <c r="M181" s="172">
        <v>4600</v>
      </c>
      <c r="N181" s="172">
        <v>0</v>
      </c>
      <c r="O181" s="172"/>
      <c r="P181" s="172">
        <v>100</v>
      </c>
      <c r="Q181" s="172">
        <v>300</v>
      </c>
      <c r="R181" s="172"/>
      <c r="S181" s="172"/>
      <c r="T181" s="172"/>
      <c r="U181" s="172"/>
      <c r="V181" s="172"/>
      <c r="W181" s="172"/>
      <c r="X181" s="172">
        <v>200</v>
      </c>
      <c r="Y181" s="172">
        <v>666</v>
      </c>
      <c r="Z181" s="172">
        <v>1330</v>
      </c>
      <c r="AA181" s="172">
        <v>3519.98</v>
      </c>
      <c r="AB181" s="172">
        <v>200</v>
      </c>
      <c r="AC181" s="172">
        <v>516.6</v>
      </c>
      <c r="AD181" s="172"/>
      <c r="AE181" s="172"/>
      <c r="AF181" s="172">
        <v>100</v>
      </c>
      <c r="AG181" s="172">
        <v>600</v>
      </c>
      <c r="AH181" s="172">
        <v>500</v>
      </c>
      <c r="AI181" s="172">
        <v>1305</v>
      </c>
      <c r="AJ181" s="172">
        <v>50</v>
      </c>
      <c r="AK181" s="172">
        <v>138</v>
      </c>
      <c r="AL181" s="172"/>
      <c r="AM181" s="172"/>
      <c r="AN181" s="172"/>
      <c r="AO181" s="172"/>
    </row>
    <row r="182" spans="1:41" ht="15.75" x14ac:dyDescent="0.25">
      <c r="A182" s="314"/>
      <c r="B182" s="31" t="s">
        <v>299</v>
      </c>
      <c r="C182" s="41" t="s">
        <v>300</v>
      </c>
      <c r="D182" s="41" t="s">
        <v>298</v>
      </c>
      <c r="E182" s="29" t="s">
        <v>52</v>
      </c>
      <c r="F182" s="248">
        <f>J182+N182+R182+V182+Z182+AD182+AH182+AL182</f>
        <v>0</v>
      </c>
      <c r="G182" s="172">
        <f>+K182+O182+S182+W182+AA182+AE182+AI182+AM182</f>
        <v>0</v>
      </c>
      <c r="H182" s="172">
        <f>L182+P182+T182+X182+AB182+AF182+AK182+AN182</f>
        <v>0</v>
      </c>
      <c r="I182" s="172">
        <f>M182+Q182+U182+Y182+AC182+AG182+AK182+AO182</f>
        <v>0</v>
      </c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</row>
    <row r="183" spans="1:41" ht="15.75" x14ac:dyDescent="0.25">
      <c r="A183" s="314"/>
      <c r="B183" s="31" t="s">
        <v>299</v>
      </c>
      <c r="C183" s="41" t="s">
        <v>301</v>
      </c>
      <c r="D183" s="41" t="s">
        <v>298</v>
      </c>
      <c r="E183" s="33" t="s">
        <v>18</v>
      </c>
      <c r="F183" s="248">
        <f>J183+N183+R183+V183+Z183+AD183+AH183+AL183</f>
        <v>0</v>
      </c>
      <c r="G183" s="172">
        <f>+K183+O183+S183+W183+AA183+AE183+AI183+AM183</f>
        <v>0</v>
      </c>
      <c r="H183" s="172">
        <f>L183+P183+T183+X183+AB183+AF183+AK183+AN183</f>
        <v>0</v>
      </c>
      <c r="I183" s="172">
        <f>M183+Q183+U183+Y183+AC183+AG183+AK183+AO183</f>
        <v>0</v>
      </c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</row>
    <row r="184" spans="1:41" ht="15.75" x14ac:dyDescent="0.25">
      <c r="A184" s="314"/>
      <c r="B184" s="31" t="s">
        <v>299</v>
      </c>
      <c r="C184" s="41" t="s">
        <v>302</v>
      </c>
      <c r="D184" s="41" t="s">
        <v>298</v>
      </c>
      <c r="E184" s="29" t="s">
        <v>10</v>
      </c>
      <c r="F184" s="248">
        <f>J184+N184+R184+V184+Z184+AD184+AH184+AL184</f>
        <v>0</v>
      </c>
      <c r="G184" s="172">
        <f>+K184+O184+S184+W184+AA184+AE184+AI184+AM184</f>
        <v>0</v>
      </c>
      <c r="H184" s="172">
        <f>L184+P184+T184+X184+AB184+AF184+AK184+AN184</f>
        <v>0</v>
      </c>
      <c r="I184" s="172">
        <f>M184+Q184+U184+Y184+AC184+AG184+AK184+AO184</f>
        <v>0</v>
      </c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</row>
    <row r="185" spans="1:41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248">
        <f>J185+N185+R185+V185+Z185+AD185+AH185+AL185</f>
        <v>450</v>
      </c>
      <c r="G185" s="172">
        <f>+K185+O185+S185+W185+AA185+AE185+AI185+AM185</f>
        <v>435</v>
      </c>
      <c r="H185" s="172">
        <f>L185+P185+T185+X185+AB185+AF185+AK185+AN185</f>
        <v>200</v>
      </c>
      <c r="I185" s="172">
        <f>M185+Q185+U185+Y185+AC185+AG185+AK185+AO185</f>
        <v>500</v>
      </c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>
        <v>450</v>
      </c>
      <c r="AA185" s="172">
        <v>435</v>
      </c>
      <c r="AB185" s="172">
        <v>100</v>
      </c>
      <c r="AC185" s="172">
        <v>100</v>
      </c>
      <c r="AD185" s="172"/>
      <c r="AE185" s="172"/>
      <c r="AF185" s="172">
        <v>100</v>
      </c>
      <c r="AG185" s="172">
        <v>400</v>
      </c>
      <c r="AH185" s="172"/>
      <c r="AI185" s="172"/>
      <c r="AJ185" s="172"/>
      <c r="AK185" s="172"/>
      <c r="AL185" s="172"/>
      <c r="AM185" s="172"/>
      <c r="AN185" s="172"/>
      <c r="AO185" s="172"/>
    </row>
    <row r="186" spans="1:41" ht="15.75" x14ac:dyDescent="0.25">
      <c r="A186" s="314"/>
      <c r="B186" s="31" t="s">
        <v>303</v>
      </c>
      <c r="C186" s="41" t="s">
        <v>306</v>
      </c>
      <c r="D186" s="41" t="s">
        <v>305</v>
      </c>
      <c r="E186" s="29" t="s">
        <v>7</v>
      </c>
      <c r="F186" s="248">
        <f>J186+N186+R186+V186+Z186+AD186+AH186+AL186</f>
        <v>0</v>
      </c>
      <c r="G186" s="172">
        <f>+K186+O186+S186+W186+AA186+AE186+AI186+AM186</f>
        <v>0</v>
      </c>
      <c r="H186" s="172">
        <f>L186+P186+T186+X186+AB186+AF186+AK186+AN186</f>
        <v>20</v>
      </c>
      <c r="I186" s="172">
        <f>M186+Q186+U186+Y186+AC186+AG186+AK186+AO186</f>
        <v>20.74</v>
      </c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>
        <v>20</v>
      </c>
      <c r="Y186" s="172">
        <v>20.74</v>
      </c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</row>
    <row r="187" spans="1:41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248">
        <f>J187+N187+R187+V187+Z187+AD187+AH187+AL187</f>
        <v>2800</v>
      </c>
      <c r="G187" s="172">
        <f>+K187+O187+S187+W187+AA187+AE187+AI187+AM187</f>
        <v>2349.5300000000002</v>
      </c>
      <c r="H187" s="172">
        <f>L187+P187+T187+X187+AB187+AF187+AK187+AN187</f>
        <v>982</v>
      </c>
      <c r="I187" s="172">
        <f>M187+Q187+U187+Y187+AC187+AG187+AK187+AO187</f>
        <v>2482</v>
      </c>
      <c r="J187" s="172">
        <v>2450</v>
      </c>
      <c r="K187" s="172">
        <v>2058</v>
      </c>
      <c r="L187" s="172">
        <v>600</v>
      </c>
      <c r="M187" s="172">
        <v>1000</v>
      </c>
      <c r="N187" s="172"/>
      <c r="O187" s="172"/>
      <c r="P187" s="172"/>
      <c r="Q187" s="172"/>
      <c r="R187" s="172">
        <v>0</v>
      </c>
      <c r="S187" s="172">
        <v>0</v>
      </c>
      <c r="T187" s="172">
        <v>150</v>
      </c>
      <c r="U187" s="172">
        <v>150</v>
      </c>
      <c r="V187" s="172"/>
      <c r="W187" s="172"/>
      <c r="X187" s="172"/>
      <c r="Y187" s="172"/>
      <c r="Z187" s="172">
        <v>300</v>
      </c>
      <c r="AA187" s="172">
        <v>247.53</v>
      </c>
      <c r="AB187" s="172"/>
      <c r="AC187" s="172"/>
      <c r="AD187" s="172"/>
      <c r="AE187" s="172"/>
      <c r="AF187" s="172"/>
      <c r="AG187" s="172"/>
      <c r="AH187" s="172">
        <v>50</v>
      </c>
      <c r="AI187" s="172">
        <v>44</v>
      </c>
      <c r="AJ187" s="172">
        <v>150</v>
      </c>
      <c r="AK187" s="172">
        <v>132</v>
      </c>
      <c r="AL187" s="172">
        <v>0</v>
      </c>
      <c r="AM187" s="172">
        <v>0</v>
      </c>
      <c r="AN187" s="172">
        <v>100</v>
      </c>
      <c r="AO187" s="172">
        <v>1200</v>
      </c>
    </row>
    <row r="188" spans="1:41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248">
        <f>J188+N188+R188+V188+Z188+AD188+AH188+AL188</f>
        <v>4</v>
      </c>
      <c r="G188" s="172">
        <f>+K188+O188+S188+W188+AA188+AE188+AI188+AM188</f>
        <v>2480</v>
      </c>
      <c r="H188" s="172">
        <f>L188+P188+T188+X188+AB188+AF188+AK188+AN188</f>
        <v>650</v>
      </c>
      <c r="I188" s="172">
        <f>M188+Q188+U188+Y188+AC188+AG188+AK188+AO188</f>
        <v>124005</v>
      </c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>
        <v>30</v>
      </c>
      <c r="Y188" s="172">
        <v>123385</v>
      </c>
      <c r="Z188" s="172"/>
      <c r="AA188" s="172"/>
      <c r="AB188" s="172"/>
      <c r="AC188" s="172"/>
      <c r="AD188" s="172"/>
      <c r="AE188" s="172"/>
      <c r="AF188" s="172"/>
      <c r="AG188" s="172"/>
      <c r="AH188" s="172">
        <v>4</v>
      </c>
      <c r="AI188" s="172">
        <v>2480</v>
      </c>
      <c r="AJ188" s="172">
        <v>1</v>
      </c>
      <c r="AK188" s="172">
        <v>620</v>
      </c>
      <c r="AL188" s="172"/>
      <c r="AM188" s="172"/>
      <c r="AN188" s="172"/>
      <c r="AO188" s="172"/>
    </row>
    <row r="189" spans="1:41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248">
        <f>J189+N189+R189+V189+Z189+AD189+AH189+AL189</f>
        <v>0</v>
      </c>
      <c r="G189" s="172">
        <f>+K189+O189+S189+W189+AA189+AE189+AI189+AM189</f>
        <v>0</v>
      </c>
      <c r="H189" s="172">
        <f>L189+P189+T189+X189+AB189+AF189+AK189+AN189</f>
        <v>130</v>
      </c>
      <c r="I189" s="172">
        <f>M189+Q189+U189+Y189+AC189+AG189+AK189+AO189</f>
        <v>981</v>
      </c>
      <c r="J189" s="172"/>
      <c r="K189" s="172"/>
      <c r="L189" s="172"/>
      <c r="M189" s="172"/>
      <c r="N189" s="172"/>
      <c r="O189" s="172"/>
      <c r="P189" s="172"/>
      <c r="Q189" s="172"/>
      <c r="R189" s="172">
        <v>0</v>
      </c>
      <c r="S189" s="172">
        <v>0</v>
      </c>
      <c r="T189" s="172">
        <v>30</v>
      </c>
      <c r="U189" s="172">
        <v>360</v>
      </c>
      <c r="V189" s="172"/>
      <c r="W189" s="172"/>
      <c r="X189" s="172">
        <v>50</v>
      </c>
      <c r="Y189" s="172">
        <v>45</v>
      </c>
      <c r="Z189" s="172"/>
      <c r="AA189" s="172"/>
      <c r="AB189" s="172">
        <v>50</v>
      </c>
      <c r="AC189" s="172">
        <v>576</v>
      </c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</row>
    <row r="190" spans="1:41" ht="15.75" x14ac:dyDescent="0.25">
      <c r="A190" s="314"/>
      <c r="B190" s="31" t="s">
        <v>316</v>
      </c>
      <c r="C190" s="41" t="s">
        <v>317</v>
      </c>
      <c r="D190" s="41" t="s">
        <v>315</v>
      </c>
      <c r="E190" s="29" t="s">
        <v>52</v>
      </c>
      <c r="F190" s="248">
        <f>J190+N190+R190+V190+Z190+AD190+AH190+AL190</f>
        <v>0</v>
      </c>
      <c r="G190" s="172">
        <f>+K190+O190+S190+W190+AA190+AE190+AI190+AM190</f>
        <v>0</v>
      </c>
      <c r="H190" s="172">
        <f>L190+P190+T190+X190+AB190+AF190+AK190+AN190</f>
        <v>0</v>
      </c>
      <c r="I190" s="172">
        <f>M190+Q190+U190+Y190+AC190+AG190+AK190+AO190</f>
        <v>0</v>
      </c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</row>
    <row r="191" spans="1:41" ht="15.75" x14ac:dyDescent="0.25">
      <c r="A191" s="314"/>
      <c r="B191" s="31" t="s">
        <v>316</v>
      </c>
      <c r="C191" s="41" t="s">
        <v>318</v>
      </c>
      <c r="D191" s="41" t="s">
        <v>315</v>
      </c>
      <c r="E191" s="29" t="s">
        <v>52</v>
      </c>
      <c r="F191" s="248">
        <f>J191+N191+R191+V191+Z191+AD191+AH191+AL191</f>
        <v>0</v>
      </c>
      <c r="G191" s="172">
        <f>+K191+O191+S191+W191+AA191+AE191+AI191+AM191</f>
        <v>0</v>
      </c>
      <c r="H191" s="172">
        <f>L191+P191+T191+X191+AB191+AF191+AK191+AN191</f>
        <v>0</v>
      </c>
      <c r="I191" s="172">
        <f>M191+Q191+U191+Y191+AC191+AG191+AK191+AO191</f>
        <v>0</v>
      </c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</row>
    <row r="192" spans="1:41" ht="15.75" x14ac:dyDescent="0.25">
      <c r="A192" s="314"/>
      <c r="B192" s="31" t="s">
        <v>316</v>
      </c>
      <c r="C192" s="41" t="s">
        <v>319</v>
      </c>
      <c r="D192" s="41" t="s">
        <v>315</v>
      </c>
      <c r="E192" s="29" t="s">
        <v>52</v>
      </c>
      <c r="F192" s="248">
        <f>J192+N192+R192+V192+Z192+AD192+AH192+AL192</f>
        <v>800</v>
      </c>
      <c r="G192" s="172">
        <f>+K192+O192+S192+W192+AA192+AE192+AI192+AM192</f>
        <v>30400</v>
      </c>
      <c r="H192" s="172">
        <f>L192+P192+T192+X192+AB192+AF192+AK192+AN192</f>
        <v>100</v>
      </c>
      <c r="I192" s="172">
        <f>M192+Q192+U192+Y192+AC192+AG192+AK192+AO192</f>
        <v>2900</v>
      </c>
      <c r="J192" s="172">
        <v>800</v>
      </c>
      <c r="K192" s="172">
        <v>30400</v>
      </c>
      <c r="L192" s="172">
        <v>100</v>
      </c>
      <c r="M192" s="172">
        <v>2900</v>
      </c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</row>
    <row r="193" spans="1:41" ht="15.75" x14ac:dyDescent="0.25">
      <c r="A193" s="314"/>
      <c r="B193" s="31" t="s">
        <v>316</v>
      </c>
      <c r="C193" s="41" t="s">
        <v>320</v>
      </c>
      <c r="D193" s="41" t="s">
        <v>315</v>
      </c>
      <c r="E193" s="29" t="s">
        <v>52</v>
      </c>
      <c r="F193" s="248">
        <f>J193+N193+R193+V193+Z193+AD193+AH193+AL193</f>
        <v>0</v>
      </c>
      <c r="G193" s="172">
        <f>+K193+O193+S193+W193+AA193+AE193+AI193+AM193</f>
        <v>0</v>
      </c>
      <c r="H193" s="172">
        <f>L193+P193+T193+X193+AB193+AF193+AK193+AN193</f>
        <v>0</v>
      </c>
      <c r="I193" s="172">
        <f>M193+Q193+U193+Y193+AC193+AG193+AK193+AO193</f>
        <v>0</v>
      </c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</row>
    <row r="194" spans="1:41" ht="15.75" x14ac:dyDescent="0.25">
      <c r="A194" s="314"/>
      <c r="B194" s="31" t="s">
        <v>316</v>
      </c>
      <c r="C194" s="41" t="s">
        <v>321</v>
      </c>
      <c r="D194" s="41" t="s">
        <v>315</v>
      </c>
      <c r="E194" s="33" t="s">
        <v>18</v>
      </c>
      <c r="F194" s="248">
        <f>J194+N194+R194+V194+Z194+AD194+AH194+AL194</f>
        <v>0</v>
      </c>
      <c r="G194" s="172">
        <f>+K194+O194+S194+W194+AA194+AE194+AI194+AM194</f>
        <v>0</v>
      </c>
      <c r="H194" s="172">
        <f>L194+P194+T194+X194+AB194+AF194+AK194+AN194</f>
        <v>80</v>
      </c>
      <c r="I194" s="172">
        <f>M194+Q194+U194+Y194+AC194+AG194+AK194+AO194</f>
        <v>2523</v>
      </c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>
        <v>80</v>
      </c>
      <c r="Y194" s="172">
        <v>2523</v>
      </c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</row>
    <row r="195" spans="1:41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248">
        <f>J195+N195+R195+V195+Z195+AD195+AH195+AL195</f>
        <v>7230</v>
      </c>
      <c r="G195" s="172">
        <f>+K195+O195+S195+W195+AA195+AE195+AI195+AM195</f>
        <v>90558.420000000013</v>
      </c>
      <c r="H195" s="172">
        <f>L195+P195+T195+X195+AB195+AF195+AK195+AN195</f>
        <v>3366</v>
      </c>
      <c r="I195" s="172">
        <f>M195+Q195+U195+Y195+AC195+AG195+AK195+AO195</f>
        <v>30122.400000000001</v>
      </c>
      <c r="J195" s="172">
        <v>2900</v>
      </c>
      <c r="K195" s="172">
        <v>40600</v>
      </c>
      <c r="L195" s="172">
        <v>1000</v>
      </c>
      <c r="M195" s="172">
        <v>8000</v>
      </c>
      <c r="N195" s="172">
        <v>300</v>
      </c>
      <c r="O195" s="172">
        <v>4803</v>
      </c>
      <c r="P195" s="172"/>
      <c r="Q195" s="172"/>
      <c r="R195" s="172">
        <v>0</v>
      </c>
      <c r="S195" s="172">
        <v>0</v>
      </c>
      <c r="T195" s="172">
        <v>150</v>
      </c>
      <c r="U195" s="172">
        <v>10688</v>
      </c>
      <c r="V195" s="172">
        <v>2230</v>
      </c>
      <c r="W195" s="172">
        <v>29400.32</v>
      </c>
      <c r="X195" s="172">
        <v>120</v>
      </c>
      <c r="Y195" s="172">
        <v>1628.4</v>
      </c>
      <c r="Z195" s="172">
        <v>830</v>
      </c>
      <c r="AA195" s="172">
        <v>5254.1</v>
      </c>
      <c r="AB195" s="172"/>
      <c r="AC195" s="172"/>
      <c r="AD195" s="172"/>
      <c r="AE195" s="172"/>
      <c r="AF195" s="172">
        <v>500</v>
      </c>
      <c r="AG195" s="172">
        <v>8000</v>
      </c>
      <c r="AH195" s="172">
        <v>970</v>
      </c>
      <c r="AI195" s="172">
        <v>10501</v>
      </c>
      <c r="AJ195" s="172">
        <v>100</v>
      </c>
      <c r="AK195" s="172">
        <v>1566</v>
      </c>
      <c r="AL195" s="172">
        <v>0</v>
      </c>
      <c r="AM195" s="172">
        <v>0</v>
      </c>
      <c r="AN195" s="172">
        <v>30</v>
      </c>
      <c r="AO195" s="172">
        <v>240</v>
      </c>
    </row>
    <row r="196" spans="1:41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248">
        <f>J196+N196+R196+V196+Z196+AD196+AH196+AL196</f>
        <v>0</v>
      </c>
      <c r="G196" s="172">
        <f>+K196+O196+S196+W196+AA196+AE196+AI196+AM196</f>
        <v>0</v>
      </c>
      <c r="H196" s="172">
        <f>L196+P196+T196+X196+AB196+AF196+AK196+AN196</f>
        <v>0</v>
      </c>
      <c r="I196" s="172">
        <f>M196+Q196+U196+Y196+AC196+AG196+AK196+AO196</f>
        <v>0</v>
      </c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</row>
    <row r="197" spans="1:41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248">
        <f>J197+N197+R197+V197+Z197+AD197+AH197+AL197</f>
        <v>0</v>
      </c>
      <c r="G197" s="172">
        <f>+K197+O197+S197+W197+AA197+AE197+AI197+AM197</f>
        <v>0</v>
      </c>
      <c r="H197" s="172">
        <f>L197+P197+T197+X197+AB197+AF197+AK197+AN197</f>
        <v>0</v>
      </c>
      <c r="I197" s="172">
        <f>M197+Q197+U197+Y197+AC197+AG197+AK197+AO197</f>
        <v>0</v>
      </c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</row>
    <row r="198" spans="1:41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248">
        <f>J198+N198+R198+V198+Z198+AD198+AH198+AL198</f>
        <v>2771</v>
      </c>
      <c r="G198" s="172">
        <f>+K198+O198+S198+W198+AA198+AE198+AI198+AM198</f>
        <v>834468</v>
      </c>
      <c r="H198" s="172">
        <f>L198+P198+T198+X198+AB198+AF198+AK198+AN198</f>
        <v>7268</v>
      </c>
      <c r="I198" s="172">
        <f>M198+Q198+U198+Y198+AC198+AG198+AK198+AO198</f>
        <v>32168</v>
      </c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>
        <v>507</v>
      </c>
      <c r="W198" s="172">
        <v>147537</v>
      </c>
      <c r="X198" s="172">
        <v>100</v>
      </c>
      <c r="Y198" s="172">
        <v>25000</v>
      </c>
      <c r="Z198" s="172"/>
      <c r="AA198" s="172"/>
      <c r="AB198" s="172"/>
      <c r="AC198" s="172"/>
      <c r="AD198" s="172"/>
      <c r="AE198" s="172"/>
      <c r="AF198" s="172"/>
      <c r="AG198" s="172"/>
      <c r="AH198" s="172">
        <v>2264</v>
      </c>
      <c r="AI198" s="172">
        <v>686931</v>
      </c>
      <c r="AJ198" s="172">
        <v>40</v>
      </c>
      <c r="AK198" s="172">
        <v>7168</v>
      </c>
      <c r="AL198" s="172"/>
      <c r="AM198" s="172"/>
      <c r="AN198" s="172"/>
      <c r="AO198" s="172"/>
    </row>
    <row r="199" spans="1:41" ht="15.75" x14ac:dyDescent="0.25">
      <c r="A199" s="314"/>
      <c r="B199" s="31" t="s">
        <v>329</v>
      </c>
      <c r="C199" s="31" t="s">
        <v>332</v>
      </c>
      <c r="D199" s="31" t="s">
        <v>331</v>
      </c>
      <c r="E199" s="35" t="s">
        <v>10</v>
      </c>
      <c r="F199" s="248">
        <f>J199+N199+R199+V199+Z199+AD199+AH199+AL199</f>
        <v>138</v>
      </c>
      <c r="G199" s="172">
        <f>+K199+O199+S199+W199+AA199+AE199+AI199+AM199</f>
        <v>416360</v>
      </c>
      <c r="H199" s="172">
        <f>L199+P199+T199+X199+AB199+AF199+AK199+AN199</f>
        <v>35758</v>
      </c>
      <c r="I199" s="172">
        <f>M199+Q199+U199+Y199+AC199+AG199+AK199+AO199</f>
        <v>35758</v>
      </c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>
        <v>138</v>
      </c>
      <c r="AI199" s="172">
        <v>416360</v>
      </c>
      <c r="AJ199" s="172">
        <v>9</v>
      </c>
      <c r="AK199" s="172">
        <v>35758</v>
      </c>
      <c r="AL199" s="172"/>
      <c r="AM199" s="172"/>
      <c r="AN199" s="172"/>
      <c r="AO199" s="172"/>
    </row>
    <row r="200" spans="1:41" ht="15.75" x14ac:dyDescent="0.25">
      <c r="A200" s="314"/>
      <c r="B200" s="31" t="s">
        <v>329</v>
      </c>
      <c r="C200" s="31" t="s">
        <v>333</v>
      </c>
      <c r="D200" s="31" t="s">
        <v>331</v>
      </c>
      <c r="E200" s="35" t="s">
        <v>10</v>
      </c>
      <c r="F200" s="248">
        <f>J200+N200+R200+V200+Z200+AD200+AH200+AL200</f>
        <v>0</v>
      </c>
      <c r="G200" s="172">
        <f>+K200+O200+S200+W200+AA200+AE200+AI200+AM200</f>
        <v>0</v>
      </c>
      <c r="H200" s="172">
        <f>L200+P200+T200+X200+AB200+AF200+AK200+AN200</f>
        <v>0</v>
      </c>
      <c r="I200" s="172">
        <f>M200+Q200+U200+Y200+AC200+AG200+AK200+AO200</f>
        <v>0</v>
      </c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</row>
    <row r="201" spans="1:41" ht="15.75" x14ac:dyDescent="0.25">
      <c r="A201" s="314"/>
      <c r="B201" s="31" t="s">
        <v>329</v>
      </c>
      <c r="C201" s="31" t="s">
        <v>334</v>
      </c>
      <c r="D201" s="31" t="s">
        <v>331</v>
      </c>
      <c r="E201" s="35" t="s">
        <v>10</v>
      </c>
      <c r="F201" s="248">
        <f>J201+N201+R201+V201+Z201+AD201+AH201+AL201</f>
        <v>7</v>
      </c>
      <c r="G201" s="172">
        <f>+K201+O201+S201+W201+AA201+AE201+AI201+AM201</f>
        <v>1785</v>
      </c>
      <c r="H201" s="172">
        <f>L201+P201+T201+X201+AB201+AF201+AK201+AN201</f>
        <v>10</v>
      </c>
      <c r="I201" s="172">
        <f>M201+Q201+U201+Y201+AC201+AG201+AK201+AO201</f>
        <v>540</v>
      </c>
      <c r="J201" s="172">
        <v>7</v>
      </c>
      <c r="K201" s="172">
        <v>1785</v>
      </c>
      <c r="L201" s="172">
        <v>10</v>
      </c>
      <c r="M201" s="172">
        <v>540</v>
      </c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</row>
    <row r="202" spans="1:41" ht="15.75" x14ac:dyDescent="0.25">
      <c r="A202" s="314"/>
      <c r="B202" s="31" t="s">
        <v>329</v>
      </c>
      <c r="C202" s="31" t="s">
        <v>335</v>
      </c>
      <c r="D202" s="31" t="s">
        <v>331</v>
      </c>
      <c r="E202" s="35" t="s">
        <v>10</v>
      </c>
      <c r="F202" s="248">
        <f>J202+N202+R202+V202+Z202+AD202+AH202+AL202</f>
        <v>0</v>
      </c>
      <c r="G202" s="172">
        <f>+K202+O202+S202+W202+AA202+AE202+AI202+AM202</f>
        <v>0</v>
      </c>
      <c r="H202" s="172">
        <f>L202+P202+T202+X202+AB202+AF202+AK202+AN202</f>
        <v>0</v>
      </c>
      <c r="I202" s="172">
        <f>M202+Q202+U202+Y202+AC202+AG202+AK202+AO202</f>
        <v>0</v>
      </c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</row>
    <row r="203" spans="1:41" ht="15.75" x14ac:dyDescent="0.25">
      <c r="A203" s="314"/>
      <c r="B203" s="31" t="s">
        <v>329</v>
      </c>
      <c r="C203" s="31" t="s">
        <v>336</v>
      </c>
      <c r="D203" s="31" t="s">
        <v>331</v>
      </c>
      <c r="E203" s="35" t="s">
        <v>10</v>
      </c>
      <c r="F203" s="248">
        <f>J203+N203+R203+V203+Z203+AD203+AH203+AL203</f>
        <v>0</v>
      </c>
      <c r="G203" s="172">
        <f>+K203+O203+S203+W203+AA203+AE203+AI203+AM203</f>
        <v>0</v>
      </c>
      <c r="H203" s="172">
        <f>L203+P203+T203+X203+AB203+AF203+AK203+AN203</f>
        <v>0</v>
      </c>
      <c r="I203" s="172">
        <f>M203+Q203+U203+Y203+AC203+AG203+AK203+AO203</f>
        <v>0</v>
      </c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</row>
    <row r="204" spans="1:41" ht="15.75" x14ac:dyDescent="0.25">
      <c r="A204" s="314"/>
      <c r="B204" s="31" t="s">
        <v>329</v>
      </c>
      <c r="C204" s="31" t="s">
        <v>337</v>
      </c>
      <c r="D204" s="31" t="s">
        <v>331</v>
      </c>
      <c r="E204" s="35" t="s">
        <v>10</v>
      </c>
      <c r="F204" s="248">
        <f>J204+N204+R204+V204+Z204+AD204+AH204+AL204</f>
        <v>0</v>
      </c>
      <c r="G204" s="172">
        <f>+K204+O204+S204+W204+AA204+AE204+AI204+AM204</f>
        <v>0</v>
      </c>
      <c r="H204" s="172">
        <f>L204+P204+T204+X204+AB204+AF204+AK204+AN204</f>
        <v>0</v>
      </c>
      <c r="I204" s="172">
        <f>M204+Q204+U204+Y204+AC204+AG204+AK204+AO204</f>
        <v>0</v>
      </c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</row>
    <row r="205" spans="1:41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248">
        <f>J205+N205+R205+V205+Z205+AD205+AH205+AL205</f>
        <v>0</v>
      </c>
      <c r="G205" s="172">
        <f>+K205+O205+S205+W205+AA205+AE205+AI205+AM205</f>
        <v>0</v>
      </c>
      <c r="H205" s="172">
        <f>L205+P205+T205+X205+AB205+AF205+AK205+AN205</f>
        <v>72</v>
      </c>
      <c r="I205" s="172">
        <f>M205+Q205+U205+Y205+AC205+AG205+AK205+AO205</f>
        <v>2100</v>
      </c>
      <c r="J205" s="172"/>
      <c r="K205" s="172"/>
      <c r="L205" s="172">
        <v>60</v>
      </c>
      <c r="M205" s="172">
        <v>1140</v>
      </c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>
        <v>12</v>
      </c>
      <c r="Y205" s="172">
        <v>960</v>
      </c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</row>
    <row r="206" spans="1:41" ht="15.75" x14ac:dyDescent="0.25">
      <c r="A206" s="314"/>
      <c r="B206" s="31" t="s">
        <v>338</v>
      </c>
      <c r="C206" s="41" t="s">
        <v>341</v>
      </c>
      <c r="D206" s="41" t="s">
        <v>340</v>
      </c>
      <c r="E206" s="33" t="s">
        <v>18</v>
      </c>
      <c r="F206" s="248">
        <f>J206+N206+R206+V206+Z206+AD206+AH206+AL206</f>
        <v>0</v>
      </c>
      <c r="G206" s="172">
        <f>+K206+O206+S206+W206+AA206+AE206+AI206+AM206</f>
        <v>0</v>
      </c>
      <c r="H206" s="172">
        <f>L206+P206+T206+X206+AB206+AF206+AK206+AN206</f>
        <v>30</v>
      </c>
      <c r="I206" s="172">
        <f>M206+Q206+U206+Y206+AC206+AG206+AK206+AO206</f>
        <v>1050</v>
      </c>
      <c r="J206" s="172"/>
      <c r="K206" s="172"/>
      <c r="L206" s="172">
        <v>30</v>
      </c>
      <c r="M206" s="172">
        <v>1050</v>
      </c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</row>
    <row r="207" spans="1:41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248">
        <f>J207+N207+R207+V207+Z207+AD207+AH207+AL207</f>
        <v>0</v>
      </c>
      <c r="G207" s="172">
        <f>+K207+O207+S207+W207+AA207+AE207+AI207+AM207</f>
        <v>0</v>
      </c>
      <c r="H207" s="172">
        <f>L207+P207+T207+X207+AB207+AF207+AK207+AN207</f>
        <v>3</v>
      </c>
      <c r="I207" s="172">
        <f>M207+Q207+U207+Y207+AC207+AG207+AK207+AO207</f>
        <v>1095</v>
      </c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>
        <v>3</v>
      </c>
      <c r="Y207" s="172">
        <v>1095</v>
      </c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</row>
    <row r="208" spans="1:41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248">
        <f>J208+N208+R208+V208+Z208+AD208+AH208+AL208</f>
        <v>1660</v>
      </c>
      <c r="G208" s="172">
        <f>+K208+O208+S208+W208+AA208+AE208+AI208+AM208</f>
        <v>2549</v>
      </c>
      <c r="H208" s="172">
        <f>L208+P208+T208+X208+AB208+AF208+AK208+AN208</f>
        <v>324</v>
      </c>
      <c r="I208" s="172">
        <f>M208+Q208+U208+Y208+AC208+AG208+AK208+AO208</f>
        <v>624</v>
      </c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>
        <v>1600</v>
      </c>
      <c r="W208" s="172">
        <v>2400</v>
      </c>
      <c r="X208" s="172"/>
      <c r="Y208" s="172"/>
      <c r="Z208" s="172"/>
      <c r="AA208" s="172"/>
      <c r="AB208" s="172">
        <v>300</v>
      </c>
      <c r="AC208" s="172">
        <v>600</v>
      </c>
      <c r="AD208" s="172"/>
      <c r="AE208" s="172"/>
      <c r="AF208" s="172"/>
      <c r="AG208" s="172"/>
      <c r="AH208" s="172">
        <v>60</v>
      </c>
      <c r="AI208" s="172">
        <v>149</v>
      </c>
      <c r="AJ208" s="172">
        <v>10</v>
      </c>
      <c r="AK208" s="172">
        <v>24</v>
      </c>
      <c r="AL208" s="172"/>
      <c r="AM208" s="172"/>
      <c r="AN208" s="172"/>
      <c r="AO208" s="172"/>
    </row>
    <row r="209" spans="1:41" ht="15.75" x14ac:dyDescent="0.25">
      <c r="A209" s="314"/>
      <c r="B209" s="31" t="s">
        <v>345</v>
      </c>
      <c r="C209" s="41" t="s">
        <v>347</v>
      </c>
      <c r="D209" s="41" t="s">
        <v>188</v>
      </c>
      <c r="E209" s="33" t="s">
        <v>18</v>
      </c>
      <c r="F209" s="248">
        <f>J209+N209+R209+V209+Z209+AD209+AH209+AL209</f>
        <v>0</v>
      </c>
      <c r="G209" s="172">
        <f>+K209+O209+S209+W209+AA209+AE209+AI209+AM209</f>
        <v>0</v>
      </c>
      <c r="H209" s="172">
        <f>L209+P209+T209+X209+AB209+AF209+AK209+AN209</f>
        <v>0</v>
      </c>
      <c r="I209" s="172">
        <f>M209+Q209+U209+Y209+AC209+AG209+AK209+AO209</f>
        <v>0</v>
      </c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</row>
    <row r="210" spans="1:41" ht="15.75" x14ac:dyDescent="0.25">
      <c r="A210" s="314"/>
      <c r="B210" s="31" t="s">
        <v>345</v>
      </c>
      <c r="C210" s="41" t="s">
        <v>348</v>
      </c>
      <c r="D210" s="41" t="s">
        <v>188</v>
      </c>
      <c r="E210" s="33" t="s">
        <v>18</v>
      </c>
      <c r="F210" s="248">
        <f>J210+N210+R210+V210+Z210+AD210+AH210+AL210</f>
        <v>0</v>
      </c>
      <c r="G210" s="172">
        <f>+K210+O210+S210+W210+AA210+AE210+AI210+AM210</f>
        <v>0</v>
      </c>
      <c r="H210" s="172">
        <f>L210+P210+T210+X210+AB210+AF210+AK210+AN210</f>
        <v>300</v>
      </c>
      <c r="I210" s="172">
        <f>M210+Q210+U210+Y210+AC210+AG210+AK210+AO210</f>
        <v>1170</v>
      </c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>
        <v>300</v>
      </c>
      <c r="Y210" s="172">
        <v>1170</v>
      </c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</row>
    <row r="211" spans="1:41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248">
        <f>J211+N211+R211+V211+Z211+AD211+AH211+AL211</f>
        <v>0</v>
      </c>
      <c r="G211" s="172">
        <f>+K211+O211+S211+W211+AA211+AE211+AI211+AM211</f>
        <v>0</v>
      </c>
      <c r="H211" s="172">
        <f>L211+P211+T211+X211+AB211+AF211+AK211+AN211</f>
        <v>0</v>
      </c>
      <c r="I211" s="172">
        <f>M211+Q211+U211+Y211+AC211+AG211+AK211+AO211</f>
        <v>0</v>
      </c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</row>
    <row r="212" spans="1:41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248">
        <f>J212+N212+R212+V212+Z212+AD212+AH212+AL212</f>
        <v>0</v>
      </c>
      <c r="G212" s="172">
        <f>+K212+O212+S212+W212+AA212+AE212+AI212+AM212</f>
        <v>0</v>
      </c>
      <c r="H212" s="172">
        <f>L212+P212+T212+X212+AB212+AF212+AK212+AN212</f>
        <v>0</v>
      </c>
      <c r="I212" s="172">
        <f>M212+Q212+U212+Y212+AC212+AG212+AK212+AO212</f>
        <v>0</v>
      </c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</row>
    <row r="213" spans="1:41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248">
        <f>J213+N213+R213+V213+Z213+AD213+AH213+AL213</f>
        <v>804</v>
      </c>
      <c r="G213" s="172">
        <f>+K213+O213+S213+W213+AA213+AE213+AI213+AM213</f>
        <v>54053</v>
      </c>
      <c r="H213" s="172">
        <f>L213+P213+T213+X213+AB213+AF213+AK213+AN213</f>
        <v>310</v>
      </c>
      <c r="I213" s="172">
        <f>M213+Q213+U213+Y213+AC213+AG213+AK213+AO213</f>
        <v>55000</v>
      </c>
      <c r="J213" s="172"/>
      <c r="K213" s="172"/>
      <c r="L213" s="172">
        <v>60</v>
      </c>
      <c r="M213" s="172">
        <v>4600</v>
      </c>
      <c r="N213" s="172"/>
      <c r="O213" s="172"/>
      <c r="P213" s="172"/>
      <c r="Q213" s="172"/>
      <c r="R213" s="172">
        <v>804</v>
      </c>
      <c r="S213" s="172">
        <v>54053</v>
      </c>
      <c r="T213" s="172">
        <v>0</v>
      </c>
      <c r="U213" s="172">
        <v>0</v>
      </c>
      <c r="V213" s="172"/>
      <c r="W213" s="172"/>
      <c r="X213" s="172">
        <v>150</v>
      </c>
      <c r="Y213" s="172">
        <v>17400</v>
      </c>
      <c r="Z213" s="172"/>
      <c r="AA213" s="172"/>
      <c r="AB213" s="172"/>
      <c r="AC213" s="172"/>
      <c r="AD213" s="172"/>
      <c r="AE213" s="172"/>
      <c r="AF213" s="172">
        <v>100</v>
      </c>
      <c r="AG213" s="172">
        <v>33000</v>
      </c>
      <c r="AH213" s="172"/>
      <c r="AI213" s="172"/>
      <c r="AJ213" s="172"/>
      <c r="AK213" s="172"/>
      <c r="AL213" s="172"/>
      <c r="AM213" s="172"/>
      <c r="AN213" s="172"/>
      <c r="AO213" s="172"/>
    </row>
    <row r="214" spans="1:41" ht="15.75" x14ac:dyDescent="0.25">
      <c r="A214" s="314"/>
      <c r="B214" s="31" t="s">
        <v>354</v>
      </c>
      <c r="C214" s="23" t="s">
        <v>357</v>
      </c>
      <c r="D214" s="41" t="s">
        <v>356</v>
      </c>
      <c r="E214" s="29" t="s">
        <v>52</v>
      </c>
      <c r="F214" s="248">
        <f>J214+N214+R214+V214+Z214+AD214+AH214+AL214</f>
        <v>0</v>
      </c>
      <c r="G214" s="172">
        <f>+K214+O214+S214+W214+AA214+AE214+AI214+AM214</f>
        <v>0</v>
      </c>
      <c r="H214" s="172">
        <f>L214+P214+T214+X214+AB214+AF214+AK214+AN214</f>
        <v>100</v>
      </c>
      <c r="I214" s="172">
        <f>M214+Q214+U214+Y214+AC214+AG214+AK214+AO214</f>
        <v>10500</v>
      </c>
      <c r="J214" s="172"/>
      <c r="K214" s="172"/>
      <c r="L214" s="172">
        <v>100</v>
      </c>
      <c r="M214" s="172">
        <v>10500</v>
      </c>
      <c r="N214" s="172"/>
      <c r="O214" s="172"/>
      <c r="P214" s="172"/>
      <c r="Q214" s="172"/>
      <c r="R214" s="172"/>
      <c r="S214" s="172"/>
      <c r="T214" s="172"/>
      <c r="U214" s="172"/>
      <c r="V214" s="172">
        <v>0</v>
      </c>
      <c r="W214" s="172">
        <v>0</v>
      </c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</row>
    <row r="215" spans="1:41" ht="15.75" x14ac:dyDescent="0.25">
      <c r="A215" s="314"/>
      <c r="B215" s="31" t="s">
        <v>354</v>
      </c>
      <c r="C215" s="23" t="s">
        <v>358</v>
      </c>
      <c r="D215" s="41" t="s">
        <v>356</v>
      </c>
      <c r="E215" s="29" t="s">
        <v>10</v>
      </c>
      <c r="F215" s="248">
        <f>J215+N215+R215+V215+Z215+AD215+AH215+AL215</f>
        <v>419</v>
      </c>
      <c r="G215" s="172">
        <f>+K215+O215+S215+W215+AA215+AE215+AI215+AM215</f>
        <v>48562.1</v>
      </c>
      <c r="H215" s="172">
        <f>L215+P215+T215+X215+AB215+AF215+AK215+AN215</f>
        <v>200</v>
      </c>
      <c r="I215" s="172">
        <f>M215+Q215+U215+Y215+AC215+AG215+AK215+AO215</f>
        <v>13446</v>
      </c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>
        <v>419</v>
      </c>
      <c r="W215" s="172">
        <v>48562.1</v>
      </c>
      <c r="X215" s="172">
        <v>200</v>
      </c>
      <c r="Y215" s="172">
        <v>13446</v>
      </c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</row>
    <row r="216" spans="1:41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248">
        <f>J216+N216+R216+V216+Z216+AD216+AH216+AL216</f>
        <v>0</v>
      </c>
      <c r="G216" s="172">
        <f>+K216+O216+S216+W216+AA216+AE216+AI216+AM216</f>
        <v>0</v>
      </c>
      <c r="H216" s="172">
        <f>L216+P216+T216+X216+AB216+AF216+AK216+AN216</f>
        <v>0</v>
      </c>
      <c r="I216" s="172">
        <f>M216+Q216+U216+Y216+AC216+AG216+AK216+AO216</f>
        <v>0</v>
      </c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</row>
    <row r="217" spans="1:41" ht="15.75" x14ac:dyDescent="0.25">
      <c r="A217" s="314"/>
      <c r="B217" s="31" t="s">
        <v>362</v>
      </c>
      <c r="C217" s="41" t="s">
        <v>363</v>
      </c>
      <c r="D217" s="41" t="s">
        <v>361</v>
      </c>
      <c r="E217" s="29" t="s">
        <v>10</v>
      </c>
      <c r="F217" s="248">
        <f>J217+N217+R217+V217+Z217+AD217+AH217+AL217</f>
        <v>0</v>
      </c>
      <c r="G217" s="172">
        <f>+K217+O217+S217+W217+AA217+AE217+AI217+AM217</f>
        <v>0</v>
      </c>
      <c r="H217" s="172">
        <f>L217+P217+T217+X217+AB217+AF217+AK217+AN217</f>
        <v>0</v>
      </c>
      <c r="I217" s="172">
        <f>M217+Q217+U217+Y217+AC217+AG217+AK217+AO217</f>
        <v>0</v>
      </c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</row>
    <row r="218" spans="1:41" ht="15.75" x14ac:dyDescent="0.25">
      <c r="A218" s="314"/>
      <c r="B218" s="31" t="s">
        <v>362</v>
      </c>
      <c r="C218" s="41" t="s">
        <v>364</v>
      </c>
      <c r="D218" s="41" t="s">
        <v>361</v>
      </c>
      <c r="E218" s="29" t="s">
        <v>510</v>
      </c>
      <c r="F218" s="248">
        <f>J218+N218+R218+V218+Z218+AD218+AH218+AL218</f>
        <v>0</v>
      </c>
      <c r="G218" s="172">
        <f>+K218+O218+S218+W218+AA218+AE218+AI218+AM218</f>
        <v>0</v>
      </c>
      <c r="H218" s="172">
        <f>L218+P218+T218+X218+AB218+AF218+AK218+AN218</f>
        <v>0</v>
      </c>
      <c r="I218" s="172">
        <f>M218+Q218+U218+Y218+AC218+AG218+AK218+AO218</f>
        <v>0</v>
      </c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</row>
    <row r="219" spans="1:41" ht="15.75" x14ac:dyDescent="0.25">
      <c r="A219" s="314"/>
      <c r="B219" s="31" t="s">
        <v>362</v>
      </c>
      <c r="C219" s="41" t="s">
        <v>514</v>
      </c>
      <c r="D219" s="41" t="s">
        <v>361</v>
      </c>
      <c r="E219" s="29" t="s">
        <v>510</v>
      </c>
      <c r="F219" s="248">
        <f>J219+N219+R219+V219+Z219+AD219+AH219+AL219</f>
        <v>0</v>
      </c>
      <c r="G219" s="172">
        <f>+K219+O219+S219+W219+AA219+AE219+AI219+AM219</f>
        <v>0</v>
      </c>
      <c r="H219" s="172">
        <f>L219+P219+T219+X219+AB219+AF219+AK219+AN219</f>
        <v>0</v>
      </c>
      <c r="I219" s="172">
        <f>M219+Q219+U219+Y219+AC219+AG219+AK219+AO219</f>
        <v>0</v>
      </c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</row>
    <row r="220" spans="1:41" ht="15.75" x14ac:dyDescent="0.25">
      <c r="A220" s="314"/>
      <c r="B220" s="31" t="s">
        <v>362</v>
      </c>
      <c r="C220" s="41" t="s">
        <v>515</v>
      </c>
      <c r="D220" s="41" t="s">
        <v>361</v>
      </c>
      <c r="E220" s="29" t="s">
        <v>10</v>
      </c>
      <c r="F220" s="248">
        <f>J220+N220+R220+V220+Z220+AD220+AH220+AL220</f>
        <v>0</v>
      </c>
      <c r="G220" s="172">
        <f>+K220+O220+S220+W220+AA220+AE220+AI220+AM220</f>
        <v>0</v>
      </c>
      <c r="H220" s="172">
        <f>L220+P220+T220+X220+AB220+AF220+AK220+AN220</f>
        <v>0</v>
      </c>
      <c r="I220" s="172">
        <f>M220+Q220+U220+Y220+AC220+AG220+AK220+AO220</f>
        <v>0</v>
      </c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</row>
    <row r="221" spans="1:41" ht="15.75" x14ac:dyDescent="0.25">
      <c r="A221" s="314"/>
      <c r="B221" s="31" t="s">
        <v>362</v>
      </c>
      <c r="C221" s="41" t="s">
        <v>516</v>
      </c>
      <c r="D221" s="41" t="s">
        <v>361</v>
      </c>
      <c r="E221" s="29" t="s">
        <v>10</v>
      </c>
      <c r="F221" s="248">
        <f>J221+N221+R221+V221+Z221+AD221+AH221+AL221</f>
        <v>0</v>
      </c>
      <c r="G221" s="172">
        <f>+K221+O221+S221+W221+AA221+AE221+AI221+AM221</f>
        <v>0</v>
      </c>
      <c r="H221" s="172">
        <f>L221+P221+T221+X221+AB221+AF221+AK221+AN221</f>
        <v>0</v>
      </c>
      <c r="I221" s="172">
        <f>M221+Q221+U221+Y221+AC221+AG221+AK221+AO221</f>
        <v>0</v>
      </c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</row>
    <row r="222" spans="1:41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248">
        <f>J222+N222+R222+V222+Z222+AD222+AH222+AL222</f>
        <v>420</v>
      </c>
      <c r="G222" s="172">
        <f>+K222+O222+S222+W222+AA222+AE222+AI222+AM222</f>
        <v>4350</v>
      </c>
      <c r="H222" s="172">
        <f>L222+P222+T222+X222+AB222+AF222+AK222+AN222</f>
        <v>1740</v>
      </c>
      <c r="I222" s="172">
        <f>M222+Q222+U222+Y222+AC222+AG222+AK222+AO222</f>
        <v>18800</v>
      </c>
      <c r="J222" s="172"/>
      <c r="K222" s="172"/>
      <c r="L222" s="172">
        <v>1500</v>
      </c>
      <c r="M222" s="172">
        <v>12000</v>
      </c>
      <c r="N222" s="172">
        <v>40</v>
      </c>
      <c r="O222" s="172">
        <v>1600</v>
      </c>
      <c r="P222" s="172"/>
      <c r="Q222" s="172"/>
      <c r="R222" s="172">
        <v>0</v>
      </c>
      <c r="S222" s="172">
        <v>0</v>
      </c>
      <c r="T222" s="172">
        <v>100</v>
      </c>
      <c r="U222" s="172">
        <v>6050</v>
      </c>
      <c r="V222" s="172">
        <v>340</v>
      </c>
      <c r="W222" s="172">
        <v>2550</v>
      </c>
      <c r="X222" s="172">
        <v>50</v>
      </c>
      <c r="Y222" s="172">
        <v>300</v>
      </c>
      <c r="Z222" s="172"/>
      <c r="AA222" s="172"/>
      <c r="AB222" s="172">
        <v>50</v>
      </c>
      <c r="AC222" s="172">
        <v>250</v>
      </c>
      <c r="AD222" s="172"/>
      <c r="AE222" s="172"/>
      <c r="AF222" s="172"/>
      <c r="AG222" s="172"/>
      <c r="AH222" s="172"/>
      <c r="AI222" s="172"/>
      <c r="AJ222" s="172"/>
      <c r="AK222" s="172"/>
      <c r="AL222" s="172">
        <v>40</v>
      </c>
      <c r="AM222" s="172">
        <v>200</v>
      </c>
      <c r="AN222" s="172">
        <v>40</v>
      </c>
      <c r="AO222" s="172">
        <v>200</v>
      </c>
    </row>
    <row r="223" spans="1:41" ht="15.75" x14ac:dyDescent="0.25">
      <c r="A223" s="314"/>
      <c r="B223" s="31" t="s">
        <v>365</v>
      </c>
      <c r="C223" s="7" t="s">
        <v>368</v>
      </c>
      <c r="D223" s="7" t="s">
        <v>367</v>
      </c>
      <c r="E223" s="29" t="s">
        <v>52</v>
      </c>
      <c r="F223" s="248">
        <f>J223+N223+R223+V223+Z223+AD223+AH223+AL223</f>
        <v>83</v>
      </c>
      <c r="G223" s="172">
        <f>+K223+O223+S223+W223+AA223+AE223+AI223+AM223</f>
        <v>1783.68</v>
      </c>
      <c r="H223" s="172">
        <f>L223+P223+T223+X223+AB223+AF223+AK223+AN223</f>
        <v>155</v>
      </c>
      <c r="I223" s="172">
        <f>M223+Q223+U223+Y223+AC223+AG223+AK223+AO223</f>
        <v>2425</v>
      </c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>
        <v>49</v>
      </c>
      <c r="W223" s="172">
        <v>1110.68</v>
      </c>
      <c r="X223" s="172">
        <v>30</v>
      </c>
      <c r="Y223" s="172">
        <v>680</v>
      </c>
      <c r="Z223" s="172"/>
      <c r="AA223" s="172"/>
      <c r="AB223" s="172">
        <v>50</v>
      </c>
      <c r="AC223" s="172">
        <v>1100</v>
      </c>
      <c r="AD223" s="172"/>
      <c r="AE223" s="172"/>
      <c r="AF223" s="172"/>
      <c r="AG223" s="172"/>
      <c r="AH223" s="172">
        <v>34</v>
      </c>
      <c r="AI223" s="172">
        <v>673</v>
      </c>
      <c r="AJ223" s="172">
        <v>3</v>
      </c>
      <c r="AK223" s="172">
        <v>45</v>
      </c>
      <c r="AL223" s="172">
        <v>0</v>
      </c>
      <c r="AM223" s="172">
        <v>0</v>
      </c>
      <c r="AN223" s="172">
        <v>30</v>
      </c>
      <c r="AO223" s="172">
        <v>600</v>
      </c>
    </row>
    <row r="224" spans="1:41" ht="15.75" x14ac:dyDescent="0.25">
      <c r="A224" s="314"/>
      <c r="B224" s="31" t="s">
        <v>365</v>
      </c>
      <c r="C224" s="7" t="s">
        <v>369</v>
      </c>
      <c r="D224" s="7" t="s">
        <v>367</v>
      </c>
      <c r="E224" s="29" t="s">
        <v>52</v>
      </c>
      <c r="F224" s="248">
        <f>J224+N224+R224+V224+Z224+AD224+AH224+AL224</f>
        <v>0</v>
      </c>
      <c r="G224" s="172">
        <f>+K224+O224+S224+W224+AA224+AE224+AI224+AM224</f>
        <v>0</v>
      </c>
      <c r="H224" s="172">
        <f>L224+P224+T224+X224+AB224+AF224+AK224+AN224</f>
        <v>135</v>
      </c>
      <c r="I224" s="172">
        <f>M224+Q224+U224+Y224+AC224+AG224+AK224+AO224</f>
        <v>14300</v>
      </c>
      <c r="J224" s="172"/>
      <c r="K224" s="172"/>
      <c r="L224" s="172">
        <v>100</v>
      </c>
      <c r="M224" s="172">
        <v>13000</v>
      </c>
      <c r="N224" s="172">
        <v>0</v>
      </c>
      <c r="O224" s="172"/>
      <c r="P224" s="172">
        <v>10</v>
      </c>
      <c r="Q224" s="172">
        <v>500</v>
      </c>
      <c r="R224" s="172"/>
      <c r="S224" s="172"/>
      <c r="T224" s="172"/>
      <c r="U224" s="172"/>
      <c r="V224" s="172"/>
      <c r="W224" s="172"/>
      <c r="X224" s="172">
        <v>5</v>
      </c>
      <c r="Y224" s="172">
        <v>400</v>
      </c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>
        <v>0</v>
      </c>
      <c r="AM224" s="172">
        <v>0</v>
      </c>
      <c r="AN224" s="172">
        <v>20</v>
      </c>
      <c r="AO224" s="172">
        <v>400</v>
      </c>
    </row>
    <row r="225" spans="1:41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248">
        <f>J225+N225+R225+V225+Z225+AD225+AH225+AL225</f>
        <v>0</v>
      </c>
      <c r="G225" s="172">
        <f>+K225+O225+S225+W225+AA225+AE225+AI225+AM225</f>
        <v>0</v>
      </c>
      <c r="H225" s="172">
        <f>L225+P225+T225+X225+AB225+AF225+AK225+AN225</f>
        <v>5</v>
      </c>
      <c r="I225" s="172">
        <f>M225+Q225+U225+Y225+AC225+AG225+AK225+AO225</f>
        <v>1000</v>
      </c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>
        <v>5</v>
      </c>
      <c r="Y225" s="172">
        <v>1000</v>
      </c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</row>
    <row r="226" spans="1:41" ht="15.75" x14ac:dyDescent="0.25">
      <c r="A226" s="314"/>
      <c r="B226" s="31" t="s">
        <v>370</v>
      </c>
      <c r="C226" s="41" t="s">
        <v>372</v>
      </c>
      <c r="D226" s="41" t="s">
        <v>162</v>
      </c>
      <c r="E226" s="29" t="s">
        <v>10</v>
      </c>
      <c r="F226" s="248">
        <f>J226+N226+R226+V226+Z226+AD226+AH226+AL226</f>
        <v>0</v>
      </c>
      <c r="G226" s="172">
        <f>+K226+O226+S226+W226+AA226+AE226+AI226+AM226</f>
        <v>0</v>
      </c>
      <c r="H226" s="172">
        <f>L226+P226+T226+X226+AB226+AF226+AK226+AN226</f>
        <v>0</v>
      </c>
      <c r="I226" s="172">
        <f>M226+Q226+U226+Y226+AC226+AG226+AK226+AO226</f>
        <v>0</v>
      </c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</row>
    <row r="227" spans="1:41" ht="15.75" x14ac:dyDescent="0.25">
      <c r="A227" s="314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248">
        <f>J227+N227+R227+V227+Z227+AD227+AH227+AL227</f>
        <v>0</v>
      </c>
      <c r="G227" s="172">
        <f>+K227+O227+S227+W227+AA227+AE227+AI227+AM227</f>
        <v>0</v>
      </c>
      <c r="H227" s="172">
        <f>L227+P227+T227+X227+AB227+AF227+AK227+AN227</f>
        <v>0</v>
      </c>
      <c r="I227" s="172">
        <f>M227+Q227+U227+Y227+AC227+AG227+AK227+AO227</f>
        <v>0</v>
      </c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</row>
    <row r="228" spans="1:41" ht="15.75" x14ac:dyDescent="0.25">
      <c r="A228" s="314"/>
      <c r="B228" s="3" t="s">
        <v>373</v>
      </c>
      <c r="C228" s="31" t="s">
        <v>375</v>
      </c>
      <c r="D228" s="31" t="s">
        <v>162</v>
      </c>
      <c r="E228" s="29" t="s">
        <v>52</v>
      </c>
      <c r="F228" s="248">
        <f>J228+N228+R228+V228+Z228+AD228+AH228+AL228</f>
        <v>0</v>
      </c>
      <c r="G228" s="172">
        <f>+K228+O228+S228+W228+AA228+AE228+AI228+AM228</f>
        <v>0</v>
      </c>
      <c r="H228" s="172">
        <f>L228+P228+T228+X228+AB228+AF228+AK228+AN228</f>
        <v>50</v>
      </c>
      <c r="I228" s="172">
        <f>M228+Q228+U228+Y228+AC228+AG228+AK228+AO228</f>
        <v>166.5</v>
      </c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>
        <v>50</v>
      </c>
      <c r="Y228" s="172">
        <v>166.5</v>
      </c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</row>
    <row r="229" spans="1:41" ht="15.75" x14ac:dyDescent="0.25">
      <c r="A229" s="314"/>
      <c r="B229" s="3" t="s">
        <v>373</v>
      </c>
      <c r="C229" s="31" t="s">
        <v>376</v>
      </c>
      <c r="D229" s="31" t="s">
        <v>162</v>
      </c>
      <c r="E229" s="29" t="s">
        <v>52</v>
      </c>
      <c r="F229" s="248">
        <f>J229+N229+R229+V229+Z229+AD229+AH229+AL229</f>
        <v>0</v>
      </c>
      <c r="G229" s="172">
        <f>+K229+O229+S229+W229+AA229+AE229+AI229+AM229</f>
        <v>0</v>
      </c>
      <c r="H229" s="172">
        <f>L229+P229+T229+X229+AB229+AF229+AK229+AN229</f>
        <v>0</v>
      </c>
      <c r="I229" s="172">
        <f>M229+Q229+U229+Y229+AC229+AG229+AK229+AO229</f>
        <v>0</v>
      </c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</row>
    <row r="230" spans="1:41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248">
        <f>J230+N230+R230+V230+Z230+AD230+AH230+AL230</f>
        <v>490</v>
      </c>
      <c r="G230" s="172">
        <f>+K230+O230+S230+W230+AA230+AE230+AI230+AM230</f>
        <v>24750</v>
      </c>
      <c r="H230" s="172">
        <f>L230+P230+T230+X230+AB230+AF230+AK230+AN230</f>
        <v>1554</v>
      </c>
      <c r="I230" s="172">
        <f>M230+Q230+U230+Y230+AC230+AG230+AK230+AO230</f>
        <v>30300</v>
      </c>
      <c r="J230" s="172">
        <v>112</v>
      </c>
      <c r="K230" s="172">
        <v>7200</v>
      </c>
      <c r="L230" s="172">
        <v>54</v>
      </c>
      <c r="M230" s="172">
        <v>6000</v>
      </c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>
        <v>100</v>
      </c>
      <c r="Y230" s="172">
        <v>8000</v>
      </c>
      <c r="Z230" s="172"/>
      <c r="AA230" s="172"/>
      <c r="AB230" s="172"/>
      <c r="AC230" s="172"/>
      <c r="AD230" s="172"/>
      <c r="AE230" s="172"/>
      <c r="AF230" s="172">
        <v>100</v>
      </c>
      <c r="AG230" s="172">
        <v>15000</v>
      </c>
      <c r="AH230" s="172">
        <v>378</v>
      </c>
      <c r="AI230" s="172">
        <v>17550</v>
      </c>
      <c r="AJ230" s="172">
        <v>28</v>
      </c>
      <c r="AK230" s="172">
        <v>1300</v>
      </c>
      <c r="AL230" s="172"/>
      <c r="AM230" s="172"/>
      <c r="AN230" s="172"/>
      <c r="AO230" s="172"/>
    </row>
    <row r="231" spans="1:41" ht="15.75" x14ac:dyDescent="0.25">
      <c r="A231" s="314"/>
      <c r="B231" s="31" t="s">
        <v>379</v>
      </c>
      <c r="C231" s="41" t="s">
        <v>380</v>
      </c>
      <c r="D231" s="41" t="s">
        <v>51</v>
      </c>
      <c r="E231" s="33" t="s">
        <v>18</v>
      </c>
      <c r="F231" s="248">
        <f>J231+N231+R231+V231+Z231+AD231+AH231+AL231</f>
        <v>0</v>
      </c>
      <c r="G231" s="172">
        <f>+K231+O231+S231+W231+AA231+AE231+AI231+AM231</f>
        <v>0</v>
      </c>
      <c r="H231" s="172">
        <f>L231+P231+T231+X231+AB231+AF231+AK231+AN231</f>
        <v>0</v>
      </c>
      <c r="I231" s="172">
        <f>M231+Q231+U231+Y231+AC231+AG231+AK231+AO231</f>
        <v>0</v>
      </c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</row>
    <row r="232" spans="1:41" ht="15.75" x14ac:dyDescent="0.25">
      <c r="A232" s="314"/>
      <c r="B232" s="31" t="s">
        <v>379</v>
      </c>
      <c r="C232" s="41" t="s">
        <v>381</v>
      </c>
      <c r="D232" s="41" t="s">
        <v>51</v>
      </c>
      <c r="E232" s="33" t="s">
        <v>18</v>
      </c>
      <c r="F232" s="248">
        <f>J232+N232+R232+V232+Z232+AD232+AH232+AL232</f>
        <v>0</v>
      </c>
      <c r="G232" s="172">
        <f>+K232+O232+S232+W232+AA232+AE232+AI232+AM232</f>
        <v>0</v>
      </c>
      <c r="H232" s="172">
        <f>L232+P232+T232+X232+AB232+AF232+AK232+AN232</f>
        <v>0</v>
      </c>
      <c r="I232" s="172">
        <f>M232+Q232+U232+Y232+AC232+AG232+AK232+AO232</f>
        <v>0</v>
      </c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</row>
    <row r="233" spans="1:41" ht="15.75" x14ac:dyDescent="0.25">
      <c r="A233" s="314"/>
      <c r="B233" s="31" t="s">
        <v>379</v>
      </c>
      <c r="C233" s="41" t="s">
        <v>382</v>
      </c>
      <c r="D233" s="41" t="s">
        <v>51</v>
      </c>
      <c r="E233" s="33" t="s">
        <v>18</v>
      </c>
      <c r="F233" s="248">
        <f>J233+N233+R233+V233+Z233+AD233+AH233+AL233</f>
        <v>0</v>
      </c>
      <c r="G233" s="172">
        <f>+K233+O233+S233+W233+AA233+AE233+AI233+AM233</f>
        <v>0</v>
      </c>
      <c r="H233" s="172">
        <f>L233+P233+T233+X233+AB233+AF233+AK233+AN233</f>
        <v>0</v>
      </c>
      <c r="I233" s="172">
        <f>M233+Q233+U233+Y233+AC233+AG233+AK233+AO233</f>
        <v>0</v>
      </c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</row>
    <row r="234" spans="1:41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248">
        <f>J234+N234+R234+V234+Z234+AD234+AH234+AL234</f>
        <v>0</v>
      </c>
      <c r="G234" s="172">
        <f>+K234+O234+S234+W234+AA234+AE234+AI234+AM234</f>
        <v>0</v>
      </c>
      <c r="H234" s="172">
        <f>L234+P234+T234+X234+AB234+AF234+AK234+AN234</f>
        <v>20</v>
      </c>
      <c r="I234" s="172">
        <f>M234+Q234+U234+Y234+AC234+AG234+AK234+AO234</f>
        <v>5800</v>
      </c>
      <c r="J234" s="172"/>
      <c r="K234" s="172"/>
      <c r="L234" s="172">
        <v>20</v>
      </c>
      <c r="M234" s="172">
        <v>5800</v>
      </c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</row>
    <row r="235" spans="1:41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248">
        <f>J235+N235+R235+V235+Z235+AD235+AH235+AL235</f>
        <v>0</v>
      </c>
      <c r="G235" s="172">
        <f>+K235+O235+S235+W235+AA235+AE235+AI235+AM235</f>
        <v>0</v>
      </c>
      <c r="H235" s="172">
        <f>L235+P235+T235+X235+AB235+AF235+AK235+AN235</f>
        <v>0</v>
      </c>
      <c r="I235" s="172">
        <f>M235+Q235+U235+Y235+AC235+AG235+AK235+AO235</f>
        <v>0</v>
      </c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</row>
    <row r="236" spans="1:41" ht="15.75" x14ac:dyDescent="0.25">
      <c r="A236" s="296"/>
      <c r="B236" s="5" t="s">
        <v>386</v>
      </c>
      <c r="C236" s="6" t="s">
        <v>389</v>
      </c>
      <c r="D236" s="6" t="s">
        <v>388</v>
      </c>
      <c r="E236" s="33" t="s">
        <v>18</v>
      </c>
      <c r="F236" s="248">
        <f>J236+N236+R236+V236+Z236+AD236+AH236+AL236</f>
        <v>0</v>
      </c>
      <c r="G236" s="172">
        <f>+K236+O236+S236+W236+AA236+AE236+AI236+AM236</f>
        <v>0</v>
      </c>
      <c r="H236" s="172">
        <f>L236+P236+T236+X236+AB236+AF236+AK236+AN236</f>
        <v>0</v>
      </c>
      <c r="I236" s="172">
        <f>M236+Q236+U236+Y236+AC236+AG236+AK236+AO236</f>
        <v>0</v>
      </c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</row>
    <row r="237" spans="1:41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248">
        <f>J237+N237+R237+V237+Z237+AD237+AH237+AL237</f>
        <v>0</v>
      </c>
      <c r="G237" s="172">
        <f>+K237+O237+S237+W237+AA237+AE237+AI237+AM237</f>
        <v>0</v>
      </c>
      <c r="H237" s="172">
        <f>L237+P237+T237+X237+AB237+AF237+AK237+AN237</f>
        <v>0</v>
      </c>
      <c r="I237" s="172">
        <f>M237+Q237+U237+Y237+AC237+AG237+AK237+AO237</f>
        <v>0</v>
      </c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</row>
    <row r="238" spans="1:41" ht="15.75" x14ac:dyDescent="0.25">
      <c r="A238" s="296"/>
      <c r="B238" s="5" t="s">
        <v>390</v>
      </c>
      <c r="C238" s="6" t="s">
        <v>393</v>
      </c>
      <c r="D238" s="6" t="s">
        <v>392</v>
      </c>
      <c r="E238" s="27" t="s">
        <v>7</v>
      </c>
      <c r="F238" s="248">
        <f>J238+N238+R238+V238+Z238+AD238+AH238+AL238</f>
        <v>0</v>
      </c>
      <c r="G238" s="172">
        <f>+K238+O238+S238+W238+AA238+AE238+AI238+AM238</f>
        <v>0</v>
      </c>
      <c r="H238" s="172">
        <f>L238+P238+T238+X238+AB238+AF238+AK238+AN238</f>
        <v>0</v>
      </c>
      <c r="I238" s="172">
        <f>M238+Q238+U238+Y238+AC238+AG238+AK238+AO238</f>
        <v>0</v>
      </c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</row>
    <row r="239" spans="1:41" ht="15.75" x14ac:dyDescent="0.25">
      <c r="A239" s="296"/>
      <c r="B239" s="5" t="s">
        <v>390</v>
      </c>
      <c r="C239" s="6" t="s">
        <v>394</v>
      </c>
      <c r="D239" s="6" t="s">
        <v>392</v>
      </c>
      <c r="E239" s="27" t="s">
        <v>7</v>
      </c>
      <c r="F239" s="248">
        <f>J239+N239+R239+V239+Z239+AD239+AH239+AL239</f>
        <v>0</v>
      </c>
      <c r="G239" s="172">
        <f>+K239+O239+S239+W239+AA239+AE239+AI239+AM239</f>
        <v>0</v>
      </c>
      <c r="H239" s="172">
        <f>L239+P239+T239+X239+AB239+AF239+AK239+AN239</f>
        <v>0</v>
      </c>
      <c r="I239" s="172">
        <f>M239+Q239+U239+Y239+AC239+AG239+AK239+AO239</f>
        <v>0</v>
      </c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</row>
    <row r="240" spans="1:41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248">
        <f>J240+N240+R240+V240+Z240+AD240+AH240+AL240</f>
        <v>0</v>
      </c>
      <c r="G240" s="172">
        <f>+K240+O240+S240+W240+AA240+AE240+AI240+AM240</f>
        <v>0</v>
      </c>
      <c r="H240" s="172">
        <f>L240+P240+T240+X240+AB240+AF240+AK240+AN240</f>
        <v>0</v>
      </c>
      <c r="I240" s="172">
        <f>M240+Q240+U240+Y240+AC240+AG240+AK240+AO240</f>
        <v>0</v>
      </c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</row>
    <row r="241" spans="1:41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248">
        <f>J241+N241+R241+V241+Z241+AD241+AH241+AL241</f>
        <v>0</v>
      </c>
      <c r="G241" s="172">
        <f>+K241+O241+S241+W241+AA241+AE241+AI241+AM241</f>
        <v>0</v>
      </c>
      <c r="H241" s="172">
        <f>L241+P241+T241+X241+AB241+AF241+AK241+AN241</f>
        <v>40</v>
      </c>
      <c r="I241" s="172">
        <f>M241+Q241+U241+Y241+AC241+AG241+AK241+AO241</f>
        <v>11200</v>
      </c>
      <c r="J241" s="172"/>
      <c r="K241" s="172"/>
      <c r="L241" s="172">
        <v>40</v>
      </c>
      <c r="M241" s="172">
        <v>11200</v>
      </c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</row>
    <row r="242" spans="1:41" ht="15.75" x14ac:dyDescent="0.25">
      <c r="A242" s="296"/>
      <c r="B242" s="5" t="s">
        <v>398</v>
      </c>
      <c r="C242" s="6" t="s">
        <v>400</v>
      </c>
      <c r="D242" s="6" t="s">
        <v>162</v>
      </c>
      <c r="E242" s="27" t="s">
        <v>10</v>
      </c>
      <c r="F242" s="248">
        <f>J242+N242+R242+V242+Z242+AD242+AH242+AL242</f>
        <v>0</v>
      </c>
      <c r="G242" s="172">
        <f>+K242+O242+S242+W242+AA242+AE242+AI242+AM242</f>
        <v>0</v>
      </c>
      <c r="H242" s="172">
        <f>L242+P242+T242+X242+AB242+AF242+AK242+AN242</f>
        <v>50</v>
      </c>
      <c r="I242" s="172">
        <f>M242+Q242+U242+Y242+AC242+AG242+AK242+AO242</f>
        <v>17500</v>
      </c>
      <c r="J242" s="172"/>
      <c r="K242" s="172"/>
      <c r="L242" s="172">
        <v>50</v>
      </c>
      <c r="M242" s="172">
        <v>17500</v>
      </c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</row>
    <row r="243" spans="1:41" ht="15.75" x14ac:dyDescent="0.25">
      <c r="A243" s="296"/>
      <c r="B243" s="5" t="s">
        <v>398</v>
      </c>
      <c r="C243" s="6" t="s">
        <v>401</v>
      </c>
      <c r="D243" s="6" t="s">
        <v>162</v>
      </c>
      <c r="E243" s="27" t="s">
        <v>10</v>
      </c>
      <c r="F243" s="248">
        <f>J243+N243+R243+V243+Z243+AD243+AH243+AL243</f>
        <v>0</v>
      </c>
      <c r="G243" s="172">
        <f>+K243+O243+S243+W243+AA243+AE243+AI243+AM243</f>
        <v>0</v>
      </c>
      <c r="H243" s="172">
        <f>L243+P243+T243+X243+AB243+AF243+AK243+AN243</f>
        <v>60</v>
      </c>
      <c r="I243" s="172">
        <f>M243+Q243+U243+Y243+AC243+AG243+AK243+AO243</f>
        <v>25800</v>
      </c>
      <c r="J243" s="172"/>
      <c r="K243" s="172"/>
      <c r="L243" s="172">
        <v>60</v>
      </c>
      <c r="M243" s="172">
        <v>25800</v>
      </c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</row>
    <row r="244" spans="1:41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248">
        <f>J244+N244+R244+V244+Z244+AD244+AH244+AL244</f>
        <v>500</v>
      </c>
      <c r="G244" s="172">
        <f>+K244+O244+S244+W244+AA244+AE244+AI244+AM244</f>
        <v>8550</v>
      </c>
      <c r="H244" s="172">
        <f>L244+P244+T244+X244+AB244+AF244+AK244+AN244</f>
        <v>340</v>
      </c>
      <c r="I244" s="172">
        <f>M244+Q244+U244+Y244+AC244+AG244+AK244+AO244</f>
        <v>10300</v>
      </c>
      <c r="J244" s="172"/>
      <c r="K244" s="172"/>
      <c r="L244" s="172">
        <v>40</v>
      </c>
      <c r="M244" s="172">
        <v>5200</v>
      </c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>
        <v>500</v>
      </c>
      <c r="AM244" s="172">
        <v>8550</v>
      </c>
      <c r="AN244" s="172">
        <v>300</v>
      </c>
      <c r="AO244" s="172">
        <v>5100</v>
      </c>
    </row>
    <row r="245" spans="1:41" ht="15.75" x14ac:dyDescent="0.25">
      <c r="A245" s="296"/>
      <c r="B245" s="17" t="s">
        <v>402</v>
      </c>
      <c r="C245" s="6" t="s">
        <v>401</v>
      </c>
      <c r="D245" s="11" t="s">
        <v>162</v>
      </c>
      <c r="E245" s="27" t="s">
        <v>10</v>
      </c>
      <c r="F245" s="248">
        <f>J245+N245+R245+V245+Z245+AD245+AH245+AL245</f>
        <v>40</v>
      </c>
      <c r="G245" s="172">
        <f>+K245+O245+S245+W245+AA245+AE245+AI245+AM245</f>
        <v>862</v>
      </c>
      <c r="H245" s="172">
        <f>L245+P245+T245+X245+AB245+AF245+AK245+AN245</f>
        <v>240</v>
      </c>
      <c r="I245" s="172">
        <f>M245+Q245+U245+Y245+AC245+AG245+AK245+AO245</f>
        <v>12920</v>
      </c>
      <c r="J245" s="172"/>
      <c r="K245" s="172"/>
      <c r="L245" s="172">
        <v>60</v>
      </c>
      <c r="M245" s="172">
        <v>9000</v>
      </c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>
        <v>40</v>
      </c>
      <c r="AM245" s="172">
        <v>862</v>
      </c>
      <c r="AN245" s="172">
        <v>180</v>
      </c>
      <c r="AO245" s="172">
        <v>3920</v>
      </c>
    </row>
    <row r="246" spans="1:41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248">
        <f>J246+N246+R246+V246+Z246+AD246+AH246+AL246</f>
        <v>1497</v>
      </c>
      <c r="G246" s="172">
        <f>+K246+O246+S246+W246+AA246+AE246+AI246+AM246</f>
        <v>228293.99</v>
      </c>
      <c r="H246" s="172">
        <f>L246+P246+T246+X246+AB246+AF246+AK246+AN246</f>
        <v>0</v>
      </c>
      <c r="I246" s="172">
        <f>M246+Q246+U246+Y246+AC246+AG246+AK246+AO246</f>
        <v>0</v>
      </c>
      <c r="J246" s="172"/>
      <c r="K246" s="172"/>
      <c r="L246" s="172"/>
      <c r="M246" s="172"/>
      <c r="N246" s="172"/>
      <c r="O246" s="172"/>
      <c r="P246" s="172"/>
      <c r="Q246" s="172"/>
      <c r="R246" s="172">
        <v>1000</v>
      </c>
      <c r="S246" s="172">
        <v>152500</v>
      </c>
      <c r="T246" s="172">
        <v>0</v>
      </c>
      <c r="U246" s="172">
        <v>0</v>
      </c>
      <c r="V246" s="172"/>
      <c r="W246" s="172"/>
      <c r="X246" s="172"/>
      <c r="Y246" s="172"/>
      <c r="Z246" s="172">
        <v>497</v>
      </c>
      <c r="AA246" s="172">
        <v>75793.990000000005</v>
      </c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</row>
    <row r="247" spans="1:41" ht="15.75" x14ac:dyDescent="0.25">
      <c r="A247" s="296"/>
      <c r="B247" s="12" t="s">
        <v>403</v>
      </c>
      <c r="C247" s="6" t="s">
        <v>406</v>
      </c>
      <c r="D247" s="13" t="s">
        <v>405</v>
      </c>
      <c r="E247" s="25" t="s">
        <v>52</v>
      </c>
      <c r="F247" s="248">
        <f>J247+N247+R247+V247+Z247+AD247+AH247+AL247</f>
        <v>970</v>
      </c>
      <c r="G247" s="172">
        <f>+K247+O247+S247+W247+AA247+AE247+AI247+AM247</f>
        <v>147927</v>
      </c>
      <c r="H247" s="172">
        <f>L247+P247+T247+X247+AB247+AF247+AK247+AN247</f>
        <v>20</v>
      </c>
      <c r="I247" s="172">
        <f>M247+Q247+U247+Y247+AC247+AG247+AK247+AO247</f>
        <v>3050</v>
      </c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>
        <v>0</v>
      </c>
      <c r="W247" s="172">
        <v>0</v>
      </c>
      <c r="X247" s="172">
        <v>20</v>
      </c>
      <c r="Y247" s="172">
        <v>3050</v>
      </c>
      <c r="Z247" s="172"/>
      <c r="AA247" s="172"/>
      <c r="AB247" s="172"/>
      <c r="AC247" s="172"/>
      <c r="AD247" s="172"/>
      <c r="AE247" s="172"/>
      <c r="AF247" s="172"/>
      <c r="AG247" s="172"/>
      <c r="AH247" s="172">
        <v>970</v>
      </c>
      <c r="AI247" s="172">
        <v>147927</v>
      </c>
      <c r="AJ247" s="172"/>
      <c r="AK247" s="172"/>
      <c r="AL247" s="172"/>
      <c r="AM247" s="172"/>
      <c r="AN247" s="172"/>
      <c r="AO247" s="172"/>
    </row>
    <row r="248" spans="1:41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248">
        <f>J248+N248+R248+V248+Z248+AD248+AH248+AL248</f>
        <v>0</v>
      </c>
      <c r="G248" s="172">
        <f>+K248+O248+S248+W248+AA248+AE248+AI248+AM248</f>
        <v>0</v>
      </c>
      <c r="H248" s="172">
        <f>L248+P248+T248+X248+AB248+AF248+AK248+AN248</f>
        <v>15</v>
      </c>
      <c r="I248" s="172">
        <f>M248+Q248+U248+Y248+AC248+AG248+AK248+AO248</f>
        <v>10700</v>
      </c>
      <c r="J248" s="172"/>
      <c r="K248" s="172"/>
      <c r="L248" s="172"/>
      <c r="M248" s="172"/>
      <c r="N248" s="172"/>
      <c r="O248" s="172"/>
      <c r="P248" s="172"/>
      <c r="Q248" s="172"/>
      <c r="R248" s="172">
        <v>0</v>
      </c>
      <c r="S248" s="172">
        <v>0</v>
      </c>
      <c r="T248" s="172">
        <v>0</v>
      </c>
      <c r="U248" s="172">
        <v>0</v>
      </c>
      <c r="V248" s="172"/>
      <c r="W248" s="172"/>
      <c r="X248" s="172">
        <v>5</v>
      </c>
      <c r="Y248" s="172">
        <v>10200</v>
      </c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>
        <v>0</v>
      </c>
      <c r="AM248" s="172">
        <v>0</v>
      </c>
      <c r="AN248" s="172">
        <v>10</v>
      </c>
      <c r="AO248" s="172">
        <v>500</v>
      </c>
    </row>
    <row r="249" spans="1:41" ht="15.75" x14ac:dyDescent="0.25">
      <c r="A249" s="296"/>
      <c r="B249" s="5" t="s">
        <v>407</v>
      </c>
      <c r="C249" s="18" t="s">
        <v>410</v>
      </c>
      <c r="D249" s="5" t="s">
        <v>409</v>
      </c>
      <c r="E249" s="34" t="s">
        <v>10</v>
      </c>
      <c r="F249" s="248">
        <f>J249+N249+R249+V249+Z249+AD249+AH249+AL249</f>
        <v>0</v>
      </c>
      <c r="G249" s="172">
        <f>+K249+O249+S249+W249+AA249+AE249+AI249+AM249</f>
        <v>0</v>
      </c>
      <c r="H249" s="172">
        <f>L249+P249+T249+X249+AB249+AF249+AK249+AN249</f>
        <v>0</v>
      </c>
      <c r="I249" s="172">
        <f>M249+Q249+U249+Y249+AC249+AG249+AK249+AO249</f>
        <v>0</v>
      </c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</row>
    <row r="250" spans="1:41" ht="15.75" x14ac:dyDescent="0.25">
      <c r="A250" s="296"/>
      <c r="B250" s="5" t="s">
        <v>407</v>
      </c>
      <c r="C250" s="18" t="s">
        <v>411</v>
      </c>
      <c r="D250" s="5" t="s">
        <v>409</v>
      </c>
      <c r="E250" s="34" t="s">
        <v>10</v>
      </c>
      <c r="F250" s="248">
        <f>J250+N250+R250+V250+Z250+AD250+AH250+AL250</f>
        <v>0</v>
      </c>
      <c r="G250" s="172">
        <f>+K250+O250+S250+W250+AA250+AE250+AI250+AM250</f>
        <v>0</v>
      </c>
      <c r="H250" s="172">
        <f>L250+P250+T250+X250+AB250+AF250+AK250+AN250</f>
        <v>0</v>
      </c>
      <c r="I250" s="172">
        <f>M250+Q250+U250+Y250+AC250+AG250+AK250+AO250</f>
        <v>0</v>
      </c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</row>
    <row r="251" spans="1:41" ht="15.75" x14ac:dyDescent="0.25">
      <c r="A251" s="296"/>
      <c r="B251" s="5" t="s">
        <v>407</v>
      </c>
      <c r="C251" s="18" t="s">
        <v>412</v>
      </c>
      <c r="D251" s="5" t="s">
        <v>409</v>
      </c>
      <c r="E251" s="34" t="s">
        <v>10</v>
      </c>
      <c r="F251" s="248">
        <f>J251+N251+R251+V251+Z251+AD251+AH251+AL251</f>
        <v>0</v>
      </c>
      <c r="G251" s="172">
        <f>+K251+O251+S251+W251+AA251+AE251+AI251+AM251</f>
        <v>0</v>
      </c>
      <c r="H251" s="172">
        <f>L251+P251+T251+X251+AB251+AF251+AK251+AN251</f>
        <v>0</v>
      </c>
      <c r="I251" s="172">
        <f>M251+Q251+U251+Y251+AC251+AG251+AK251+AO251</f>
        <v>0</v>
      </c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</row>
    <row r="252" spans="1:41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248">
        <f>J252+N252+R252+V252+Z252+AD252+AH252+AL252</f>
        <v>0</v>
      </c>
      <c r="G252" s="172">
        <f>+K252+O252+S252+W252+AA252+AE252+AI252+AM252</f>
        <v>0</v>
      </c>
      <c r="H252" s="172">
        <f>L252+P252+T252+X252+AB252+AF252+AK252+AN252</f>
        <v>0</v>
      </c>
      <c r="I252" s="172">
        <f>M252+Q252+U252+Y252+AC252+AG252+AK252+AO252</f>
        <v>0</v>
      </c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</row>
    <row r="253" spans="1:41" ht="15.75" x14ac:dyDescent="0.25">
      <c r="A253" s="314"/>
      <c r="B253" s="31" t="s">
        <v>413</v>
      </c>
      <c r="C253" s="41" t="s">
        <v>415</v>
      </c>
      <c r="D253" s="5" t="s">
        <v>409</v>
      </c>
      <c r="E253" s="29" t="s">
        <v>10</v>
      </c>
      <c r="F253" s="248">
        <f>J253+N253+R253+V253+Z253+AD253+AH253+AL253</f>
        <v>0</v>
      </c>
      <c r="G253" s="172">
        <f>+K253+O253+S253+W253+AA253+AE253+AI253+AM253</f>
        <v>0</v>
      </c>
      <c r="H253" s="172">
        <f>L253+P253+T253+X253+AB253+AF253+AK253+AN253</f>
        <v>0</v>
      </c>
      <c r="I253" s="172">
        <f>M253+Q253+U253+Y253+AC253+AG253+AK253+AO253</f>
        <v>0</v>
      </c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</row>
    <row r="254" spans="1:41" ht="15.75" x14ac:dyDescent="0.25">
      <c r="A254" s="314"/>
      <c r="B254" s="31" t="s">
        <v>413</v>
      </c>
      <c r="C254" s="41" t="s">
        <v>416</v>
      </c>
      <c r="D254" s="5" t="s">
        <v>409</v>
      </c>
      <c r="E254" s="29" t="s">
        <v>10</v>
      </c>
      <c r="F254" s="248">
        <f>J254+N254+R254+V254+Z254+AD254+AH254+AL254</f>
        <v>0</v>
      </c>
      <c r="G254" s="172">
        <f>+K254+O254+S254+W254+AA254+AE254+AI254+AM254</f>
        <v>0</v>
      </c>
      <c r="H254" s="172">
        <f>L254+P254+T254+X254+AB254+AF254+AK254+AN254</f>
        <v>0</v>
      </c>
      <c r="I254" s="172">
        <f>M254+Q254+U254+Y254+AC254+AG254+AK254+AO254</f>
        <v>0</v>
      </c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</row>
    <row r="255" spans="1:41" ht="15.75" x14ac:dyDescent="0.25">
      <c r="A255" s="314"/>
      <c r="B255" s="31" t="s">
        <v>413</v>
      </c>
      <c r="C255" s="41" t="s">
        <v>417</v>
      </c>
      <c r="D255" s="5" t="s">
        <v>409</v>
      </c>
      <c r="E255" s="29" t="s">
        <v>10</v>
      </c>
      <c r="F255" s="248">
        <f>J255+N255+R255+V255+Z255+AD255+AH255+AL255</f>
        <v>0</v>
      </c>
      <c r="G255" s="172">
        <f>+K255+O255+S255+W255+AA255+AE255+AI255+AM255</f>
        <v>0</v>
      </c>
      <c r="H255" s="172">
        <f>L255+P255+T255+X255+AB255+AF255+AK255+AN255</f>
        <v>0</v>
      </c>
      <c r="I255" s="172">
        <f>M255+Q255+U255+Y255+AC255+AG255+AK255+AO255</f>
        <v>0</v>
      </c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</row>
    <row r="256" spans="1:41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248">
        <f>J256+N256+R256+V256+Z256+AD256+AH256+AL256</f>
        <v>0</v>
      </c>
      <c r="G256" s="172">
        <f>+K256+O256+S256+W256+AA256+AE256+AI256+AM256</f>
        <v>0</v>
      </c>
      <c r="H256" s="172">
        <f>L256+P256+T256+X256+AB256+AF256+AK256+AN256</f>
        <v>0</v>
      </c>
      <c r="I256" s="172">
        <f>M256+Q256+U256+Y256+AC256+AG256+AK256+AO256</f>
        <v>0</v>
      </c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</row>
    <row r="257" spans="1:41" ht="15.75" x14ac:dyDescent="0.25">
      <c r="A257" s="314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248">
        <f>J257+N257+R257+V257+Z257+AD257+AH257+AL257</f>
        <v>0</v>
      </c>
      <c r="G257" s="172">
        <f>+K257+O257+S257+W257+AA257+AE257+AI257+AM257</f>
        <v>0</v>
      </c>
      <c r="H257" s="172">
        <f>L257+P257+T257+X257+AB257+AF257+AK257+AN257</f>
        <v>0</v>
      </c>
      <c r="I257" s="172">
        <f>M257+Q257+U257+Y257+AC257+AG257+AK257+AO257</f>
        <v>0</v>
      </c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</row>
    <row r="258" spans="1:41" ht="15.75" x14ac:dyDescent="0.25">
      <c r="A258" s="314"/>
      <c r="B258" s="31" t="s">
        <v>420</v>
      </c>
      <c r="C258" s="20" t="s">
        <v>423</v>
      </c>
      <c r="D258" s="20" t="s">
        <v>422</v>
      </c>
      <c r="E258" s="33" t="s">
        <v>18</v>
      </c>
      <c r="F258" s="248">
        <f>J258+N258+R258+V258+Z258+AD258+AH258+AL258</f>
        <v>0</v>
      </c>
      <c r="G258" s="172">
        <f>+K258+O258+S258+W258+AA258+AE258+AI258+AM258</f>
        <v>0</v>
      </c>
      <c r="H258" s="172">
        <f>L258+P258+T258+X258+AB258+AF258+AK258+AN258</f>
        <v>0</v>
      </c>
      <c r="I258" s="172">
        <f>M258+Q258+U258+Y258+AC258+AG258+AK258+AO258</f>
        <v>0</v>
      </c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</row>
    <row r="259" spans="1:41" ht="15.75" x14ac:dyDescent="0.25">
      <c r="A259" s="314"/>
      <c r="B259" s="31" t="s">
        <v>424</v>
      </c>
      <c r="C259" s="20" t="s">
        <v>425</v>
      </c>
      <c r="D259" s="20" t="s">
        <v>422</v>
      </c>
      <c r="E259" s="33" t="s">
        <v>18</v>
      </c>
      <c r="F259" s="248">
        <f>J259+N259+R259+V259+Z259+AD259+AH259+AL259</f>
        <v>0</v>
      </c>
      <c r="G259" s="172">
        <f>+K259+O259+S259+W259+AA259+AE259+AI259+AM259</f>
        <v>0</v>
      </c>
      <c r="H259" s="172">
        <f>L259+P259+T259+X259+AB259+AF259+AK259+AN259</f>
        <v>0</v>
      </c>
      <c r="I259" s="172">
        <f>M259+Q259+U259+Y259+AC259+AG259+AK259+AO259</f>
        <v>0</v>
      </c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</row>
    <row r="260" spans="1:41" ht="15.75" x14ac:dyDescent="0.25">
      <c r="A260" s="314"/>
      <c r="B260" s="21" t="s">
        <v>426</v>
      </c>
      <c r="C260" s="20" t="s">
        <v>425</v>
      </c>
      <c r="D260" s="20" t="s">
        <v>422</v>
      </c>
      <c r="E260" s="33" t="s">
        <v>18</v>
      </c>
      <c r="F260" s="248">
        <f>J260+N260+R260+V260+Z260+AD260+AH260+AL260</f>
        <v>0</v>
      </c>
      <c r="G260" s="172">
        <f>+K260+O260+S260+W260+AA260+AE260+AI260+AM260</f>
        <v>0</v>
      </c>
      <c r="H260" s="172">
        <f>L260+P260+T260+X260+AB260+AF260+AK260+AN260</f>
        <v>0</v>
      </c>
      <c r="I260" s="172">
        <f>M260+Q260+U260+Y260+AC260+AG260+AK260+AO260</f>
        <v>0</v>
      </c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</row>
    <row r="261" spans="1:41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248">
        <f>J261+N261+R261+V261+Z261+AD261+AH261+AL261</f>
        <v>0</v>
      </c>
      <c r="G261" s="172">
        <f>+K261+O261+S261+W261+AA261+AE261+AI261+AM261</f>
        <v>0</v>
      </c>
      <c r="H261" s="172">
        <f>L261+P261+T261+X261+AB261+AF261+AK261+AN261</f>
        <v>0</v>
      </c>
      <c r="I261" s="172">
        <f>M261+Q261+U261+Y261+AC261+AG261+AK261+AO261</f>
        <v>0</v>
      </c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</row>
    <row r="262" spans="1:41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248">
        <f>J262+N262+R262+V262+Z262+AD262+AH262+AL262</f>
        <v>0</v>
      </c>
      <c r="G262" s="172">
        <f>+K262+O262+S262+W262+AA262+AE262+AI262+AM262</f>
        <v>0</v>
      </c>
      <c r="H262" s="172">
        <f>L262+P262+T262+X262+AB262+AF262+AK262+AN262</f>
        <v>0</v>
      </c>
      <c r="I262" s="172">
        <f>M262+Q262+U262+Y262+AC262+AG262+AK262+AO262</f>
        <v>0</v>
      </c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</row>
    <row r="263" spans="1:41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248">
        <f>J263+N263+R263+V263+Z263+AD263+AH263+AL263</f>
        <v>0</v>
      </c>
      <c r="G263" s="172">
        <f>+K263+O263+S263+W263+AA263+AE263+AI263+AM263</f>
        <v>0</v>
      </c>
      <c r="H263" s="172">
        <f>L263+P263+T263+X263+AB263+AF263+AK263+AN263</f>
        <v>0</v>
      </c>
      <c r="I263" s="172">
        <f>M263+Q263+U263+Y263+AC263+AG263+AK263+AO263</f>
        <v>0</v>
      </c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</row>
    <row r="264" spans="1:41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248">
        <f>J264+N264+R264+V264+Z264+AD264+AH264+AL264</f>
        <v>0</v>
      </c>
      <c r="G264" s="172">
        <f>+K264+O264+S264+W264+AA264+AE264+AI264+AM264</f>
        <v>0</v>
      </c>
      <c r="H264" s="172">
        <f>L264+P264+T264+X264+AB264+AF264+AK264+AN264</f>
        <v>0</v>
      </c>
      <c r="I264" s="172">
        <f>M264+Q264+U264+Y264+AC264+AG264+AK264+AO264</f>
        <v>0</v>
      </c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</row>
    <row r="265" spans="1:41" ht="15.75" x14ac:dyDescent="0.25">
      <c r="A265" s="314"/>
      <c r="B265" s="31" t="s">
        <v>435</v>
      </c>
      <c r="C265" s="41" t="s">
        <v>436</v>
      </c>
      <c r="D265" s="41" t="s">
        <v>504</v>
      </c>
      <c r="E265" s="33" t="s">
        <v>18</v>
      </c>
      <c r="F265" s="248">
        <f>J265+N265+R265+V265+Z265+AD265+AH265+AL265</f>
        <v>0</v>
      </c>
      <c r="G265" s="172">
        <f>+K265+O265+S265+W265+AA265+AE265+AI265+AM265</f>
        <v>0</v>
      </c>
      <c r="H265" s="172">
        <f>L265+P265+T265+X265+AB265+AF265+AK265+AN265</f>
        <v>0</v>
      </c>
      <c r="I265" s="172">
        <f>M265+Q265+U265+Y265+AC265+AG265+AK265+AO265</f>
        <v>0</v>
      </c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</row>
    <row r="266" spans="1:41" ht="15.75" x14ac:dyDescent="0.25">
      <c r="A266" s="314"/>
      <c r="B266" s="31" t="s">
        <v>437</v>
      </c>
      <c r="C266" s="41" t="s">
        <v>438</v>
      </c>
      <c r="D266" s="41" t="s">
        <v>504</v>
      </c>
      <c r="E266" s="29" t="s">
        <v>10</v>
      </c>
      <c r="F266" s="248">
        <f>J266+N266+R266+V266+Z266+AD266+AH266+AL266</f>
        <v>0</v>
      </c>
      <c r="G266" s="172">
        <f>+K266+O266+S266+W266+AA266+AE266+AI266+AM266</f>
        <v>0</v>
      </c>
      <c r="H266" s="172">
        <f>L266+P266+T266+X266+AB266+AF266+AK266+AN266</f>
        <v>0</v>
      </c>
      <c r="I266" s="172">
        <f>M266+Q266+U266+Y266+AC266+AG266+AK266+AO266</f>
        <v>0</v>
      </c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</row>
    <row r="267" spans="1:41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248">
        <f>J267+N267+R267+V267+Z267+AD267+AH267+AL267</f>
        <v>0</v>
      </c>
      <c r="G267" s="172">
        <f>+K267+O267+S267+W267+AA267+AE267+AI267+AM267</f>
        <v>0</v>
      </c>
      <c r="H267" s="172">
        <f>L267+P267+T267+X267+AB267+AF267+AK267+AN267</f>
        <v>50</v>
      </c>
      <c r="I267" s="172">
        <f>M267+Q267+U267+Y267+AC267+AG267+AK267+AO267</f>
        <v>4550</v>
      </c>
      <c r="J267" s="172"/>
      <c r="K267" s="172"/>
      <c r="L267" s="172"/>
      <c r="M267" s="172"/>
      <c r="N267" s="172"/>
      <c r="O267" s="172"/>
      <c r="P267" s="172"/>
      <c r="Q267" s="172"/>
      <c r="R267" s="172">
        <v>0</v>
      </c>
      <c r="S267" s="172">
        <v>0</v>
      </c>
      <c r="T267" s="172">
        <v>50</v>
      </c>
      <c r="U267" s="172">
        <v>4550</v>
      </c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</row>
    <row r="268" spans="1:41" ht="15.75" x14ac:dyDescent="0.25">
      <c r="A268" s="314"/>
      <c r="B268" s="31" t="s">
        <v>439</v>
      </c>
      <c r="C268" s="41" t="s">
        <v>441</v>
      </c>
      <c r="D268" s="41" t="s">
        <v>505</v>
      </c>
      <c r="E268" s="29" t="s">
        <v>52</v>
      </c>
      <c r="F268" s="248">
        <f>J268+N268+R268+V268+Z268+AD268+AH268+AL268</f>
        <v>0</v>
      </c>
      <c r="G268" s="172">
        <f>+K268+O268+S268+W268+AA268+AE268+AI268+AM268</f>
        <v>0</v>
      </c>
      <c r="H268" s="172">
        <f>L268+P268+T268+X268+AB268+AF268+AK268+AN268</f>
        <v>100</v>
      </c>
      <c r="I268" s="172">
        <f>M268+Q268+U268+Y268+AC268+AG268+AK268+AO268</f>
        <v>1400</v>
      </c>
      <c r="J268" s="172"/>
      <c r="K268" s="172"/>
      <c r="L268" s="172">
        <v>100</v>
      </c>
      <c r="M268" s="172">
        <v>1400</v>
      </c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</row>
    <row r="269" spans="1:41" ht="15.75" x14ac:dyDescent="0.25">
      <c r="A269" s="314"/>
      <c r="B269" s="31" t="s">
        <v>439</v>
      </c>
      <c r="C269" s="41" t="s">
        <v>442</v>
      </c>
      <c r="D269" s="41" t="s">
        <v>505</v>
      </c>
      <c r="E269" s="33" t="s">
        <v>18</v>
      </c>
      <c r="F269" s="248">
        <f>J269+N269+R269+V269+Z269+AD269+AH269+AL269</f>
        <v>1150</v>
      </c>
      <c r="G269" s="172">
        <f>+K269+O269+S269+W269+AA269+AE269+AI269+AM269</f>
        <v>35190</v>
      </c>
      <c r="H269" s="172">
        <f>L269+P269+T269+X269+AB269+AF269+AK269+AN269</f>
        <v>100</v>
      </c>
      <c r="I269" s="172">
        <f>M269+Q269+U269+Y269+AC269+AG269+AK269+AO269</f>
        <v>1900</v>
      </c>
      <c r="J269" s="172">
        <v>1150</v>
      </c>
      <c r="K269" s="172">
        <v>35190</v>
      </c>
      <c r="L269" s="172">
        <v>100</v>
      </c>
      <c r="M269" s="172">
        <v>1900</v>
      </c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</row>
    <row r="270" spans="1:41" ht="15.75" x14ac:dyDescent="0.25">
      <c r="A270" s="314"/>
      <c r="B270" s="31" t="s">
        <v>439</v>
      </c>
      <c r="C270" s="41" t="s">
        <v>443</v>
      </c>
      <c r="D270" s="41" t="s">
        <v>505</v>
      </c>
      <c r="E270" s="33" t="s">
        <v>18</v>
      </c>
      <c r="F270" s="248">
        <f>J270+N270+R270+V270+Z270+AD270+AH270+AL270</f>
        <v>5400</v>
      </c>
      <c r="G270" s="172">
        <f>+K270+O270+S270+W270+AA270+AE270+AI270+AM270</f>
        <v>8525.7000000000007</v>
      </c>
      <c r="H270" s="172">
        <f>L270+P270+T270+X270+AB270+AF270+AK270+AN270</f>
        <v>4500</v>
      </c>
      <c r="I270" s="172">
        <f>M270+Q270+U270+Y270+AC270+AG270+AK270+AO270</f>
        <v>7104.75</v>
      </c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>
        <v>5400</v>
      </c>
      <c r="W270" s="172">
        <v>8525.7000000000007</v>
      </c>
      <c r="X270" s="172">
        <v>4500</v>
      </c>
      <c r="Y270" s="172">
        <v>7104.75</v>
      </c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</row>
    <row r="271" spans="1:41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248">
        <f>J271+N271+R271+V271+Z271+AD271+AH271+AL271</f>
        <v>0</v>
      </c>
      <c r="G271" s="172">
        <f>+K271+O271+S271+W271+AA271+AE271+AI271+AM271</f>
        <v>0</v>
      </c>
      <c r="H271" s="172">
        <f>L271+P271+T271+X271+AB271+AF271+AK271+AN271</f>
        <v>20</v>
      </c>
      <c r="I271" s="172">
        <f>M271+Q271+U271+Y271+AC271+AG271+AK271+AO271</f>
        <v>100</v>
      </c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>
        <v>20</v>
      </c>
      <c r="Y271" s="172">
        <v>100</v>
      </c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</row>
    <row r="272" spans="1:41" ht="15.75" x14ac:dyDescent="0.25">
      <c r="A272" s="314"/>
      <c r="B272" s="31" t="s">
        <v>444</v>
      </c>
      <c r="C272" s="41" t="s">
        <v>446</v>
      </c>
      <c r="D272" s="41" t="s">
        <v>505</v>
      </c>
      <c r="E272" s="33" t="s">
        <v>18</v>
      </c>
      <c r="F272" s="248">
        <f>J272+N272+R272+V272+Z272+AD272+AH272+AL272</f>
        <v>0</v>
      </c>
      <c r="G272" s="172">
        <f>+K272+O272+S272+W272+AA272+AE272+AI272+AM272</f>
        <v>0</v>
      </c>
      <c r="H272" s="172">
        <f>L272+P272+T272+X272+AB272+AF272+AK272+AN272</f>
        <v>0</v>
      </c>
      <c r="I272" s="172">
        <f>M272+Q272+U272+Y272+AC272+AG272+AK272+AO272</f>
        <v>0</v>
      </c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</row>
    <row r="273" spans="1:42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248">
        <f>J273+N273+R273+V273+Z273+AD273+AH273+AL273</f>
        <v>0</v>
      </c>
      <c r="G273" s="172">
        <f>+K273+O273+S273+W273+AA273+AE273+AI273+AM273</f>
        <v>0</v>
      </c>
      <c r="H273" s="172">
        <f>L273+P273+T273+X273+AB273+AF273+AK273+AN273</f>
        <v>0</v>
      </c>
      <c r="I273" s="172">
        <f>M273+Q273+U273+Y273+AC273+AG273+AK273+AO273</f>
        <v>0</v>
      </c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</row>
    <row r="274" spans="1:42" ht="15.75" x14ac:dyDescent="0.25">
      <c r="A274" s="316"/>
      <c r="B274" s="53" t="s">
        <v>472</v>
      </c>
      <c r="C274" s="48" t="s">
        <v>474</v>
      </c>
      <c r="D274" s="63" t="s">
        <v>482</v>
      </c>
      <c r="E274" s="29" t="s">
        <v>10</v>
      </c>
      <c r="F274" s="248">
        <f>J274+N274+R274+V274+Z274+AD274+AH274+AL274</f>
        <v>0</v>
      </c>
      <c r="G274" s="172">
        <f>+K274+O274+S274+W274+AA274+AE274+AI274+AM274</f>
        <v>0</v>
      </c>
      <c r="H274" s="172">
        <f>L274+P274+T274+X274+AB274+AF274+AK274+AN274</f>
        <v>0</v>
      </c>
      <c r="I274" s="172">
        <f>M274+Q274+U274+Y274+AC274+AG274+AK274+AO274</f>
        <v>0</v>
      </c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</row>
    <row r="275" spans="1:42" ht="15.75" x14ac:dyDescent="0.25">
      <c r="A275" s="316"/>
      <c r="B275" s="53" t="s">
        <v>472</v>
      </c>
      <c r="C275" s="48" t="s">
        <v>475</v>
      </c>
      <c r="D275" s="63" t="s">
        <v>482</v>
      </c>
      <c r="E275" s="29" t="s">
        <v>10</v>
      </c>
      <c r="F275" s="248">
        <f>J275+N275+R275+V275+Z275+AD275+AH275+AL275</f>
        <v>0</v>
      </c>
      <c r="G275" s="172">
        <f>+K275+O275+S275+W275+AA275+AE275+AI275+AM275</f>
        <v>0</v>
      </c>
      <c r="H275" s="172">
        <f>L275+P275+T275+X275+AB275+AF275+AK275+AN275</f>
        <v>0</v>
      </c>
      <c r="I275" s="172">
        <f>M275+Q275+U275+Y275+AC275+AG275+AK275+AO275</f>
        <v>0</v>
      </c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</row>
    <row r="276" spans="1:42" ht="15.75" x14ac:dyDescent="0.25">
      <c r="A276" s="316"/>
      <c r="B276" s="53" t="s">
        <v>472</v>
      </c>
      <c r="C276" s="48" t="s">
        <v>476</v>
      </c>
      <c r="D276" s="63" t="s">
        <v>482</v>
      </c>
      <c r="E276" s="29" t="s">
        <v>10</v>
      </c>
      <c r="F276" s="248">
        <f>J276+N276+R276+V276+Z276+AD276+AH276+AL276</f>
        <v>0</v>
      </c>
      <c r="G276" s="172">
        <f>+K276+O276+S276+W276+AA276+AE276+AI276+AM276</f>
        <v>0</v>
      </c>
      <c r="H276" s="172">
        <f>L276+P276+T276+X276+AB276+AF276+AK276+AN276</f>
        <v>0</v>
      </c>
      <c r="I276" s="172">
        <f>M276+Q276+U276+Y276+AC276+AG276+AK276+AO276</f>
        <v>0</v>
      </c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</row>
    <row r="277" spans="1:42" ht="15.75" x14ac:dyDescent="0.25">
      <c r="A277" s="316"/>
      <c r="B277" s="53" t="s">
        <v>472</v>
      </c>
      <c r="C277" s="48" t="s">
        <v>477</v>
      </c>
      <c r="D277" s="63" t="s">
        <v>482</v>
      </c>
      <c r="E277" s="29" t="s">
        <v>10</v>
      </c>
      <c r="F277" s="248">
        <f>J277+N277+R277+V277+Z277+AD277+AH277+AL277</f>
        <v>0</v>
      </c>
      <c r="G277" s="172">
        <f>+K277+O277+S277+W277+AA277+AE277+AI277+AM277</f>
        <v>0</v>
      </c>
      <c r="H277" s="172">
        <f>L277+P277+T277+X277+AB277+AF277+AK277+AN277</f>
        <v>0</v>
      </c>
      <c r="I277" s="172">
        <f>M277+Q277+U277+Y277+AC277+AG277+AK277+AO277</f>
        <v>0</v>
      </c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</row>
    <row r="278" spans="1:42" ht="15.75" x14ac:dyDescent="0.25">
      <c r="A278" s="316"/>
      <c r="B278" s="53" t="s">
        <v>472</v>
      </c>
      <c r="C278" s="48" t="s">
        <v>478</v>
      </c>
      <c r="D278" s="63" t="s">
        <v>482</v>
      </c>
      <c r="E278" s="29" t="s">
        <v>10</v>
      </c>
      <c r="F278" s="248">
        <f>J278+N278+R278+V278+Z278+AD278+AH278+AL278</f>
        <v>0</v>
      </c>
      <c r="G278" s="172">
        <f>+K278+O278+S278+W278+AA278+AE278+AI278+AM278</f>
        <v>0</v>
      </c>
      <c r="H278" s="172">
        <f>L278+P278+T278+X278+AB278+AF278+AK278+AN278</f>
        <v>0</v>
      </c>
      <c r="I278" s="172">
        <f>M278+Q278+U278+Y278+AC278+AG278+AK278+AO278</f>
        <v>0</v>
      </c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</row>
    <row r="279" spans="1:42" ht="15.75" x14ac:dyDescent="0.25">
      <c r="A279" s="316"/>
      <c r="B279" s="53" t="s">
        <v>472</v>
      </c>
      <c r="C279" s="48" t="s">
        <v>479</v>
      </c>
      <c r="D279" s="63" t="s">
        <v>482</v>
      </c>
      <c r="E279" s="29" t="s">
        <v>10</v>
      </c>
      <c r="F279" s="248">
        <f>J279+N279+R279+V279+Z279+AD279+AH279+AL279</f>
        <v>0</v>
      </c>
      <c r="G279" s="172">
        <f>+K279+O279+S279+W279+AA279+AE279+AI279+AM279</f>
        <v>0</v>
      </c>
      <c r="H279" s="172">
        <f>L279+P279+T279+X279+AB279+AF279+AK279+AN279</f>
        <v>0</v>
      </c>
      <c r="I279" s="172">
        <f>M279+Q279+U279+Y279+AC279+AG279+AK279+AO279</f>
        <v>0</v>
      </c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</row>
    <row r="280" spans="1:42" ht="15.75" x14ac:dyDescent="0.25">
      <c r="A280" s="317"/>
      <c r="B280" s="53" t="s">
        <v>480</v>
      </c>
      <c r="C280" s="48" t="s">
        <v>481</v>
      </c>
      <c r="D280" s="63" t="s">
        <v>482</v>
      </c>
      <c r="E280" s="29" t="s">
        <v>10</v>
      </c>
      <c r="F280" s="248">
        <f>J280+N280+R280+V280+Z280+AD280+AH280+AL280</f>
        <v>0</v>
      </c>
      <c r="G280" s="172">
        <f>+K280+O280+S280+W280+AA280+AE280+AI280+AM280</f>
        <v>0</v>
      </c>
      <c r="H280" s="172">
        <f>L280+P280+T280+X280+AB280+AF280+AK280+AN280</f>
        <v>0</v>
      </c>
      <c r="I280" s="172">
        <f>M280+Q280+U280+Y280+AC280+AG280+AK280+AO280</f>
        <v>0</v>
      </c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</row>
    <row r="281" spans="1:42" s="49" customFormat="1" ht="15.75" x14ac:dyDescent="0.25">
      <c r="A281" s="315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248">
        <f>J281+N281+R281+V281+Z281+AD281+AH281+AL281</f>
        <v>0</v>
      </c>
      <c r="G281" s="172">
        <f>+K281+O281+S281+W281+AA281+AE281+AI281+AM281</f>
        <v>0</v>
      </c>
      <c r="H281" s="172">
        <f>L281+P281+T281+X281+AB281+AF281+AK281+AN281</f>
        <v>0</v>
      </c>
      <c r="I281" s="172">
        <f>M281+Q281+U281+Y281+AC281+AG281+AK281+AO281</f>
        <v>0</v>
      </c>
      <c r="J281" s="174"/>
      <c r="K281" s="174"/>
      <c r="L281" s="174"/>
      <c r="M281" s="174"/>
      <c r="N281" s="172"/>
      <c r="O281" s="174"/>
      <c r="P281" s="174"/>
      <c r="Q281" s="174"/>
      <c r="R281" s="174"/>
      <c r="S281" s="174"/>
      <c r="T281" s="174"/>
      <c r="U281" s="174"/>
      <c r="V281" s="174"/>
      <c r="W281" s="174"/>
      <c r="X281" s="174"/>
      <c r="Y281" s="174"/>
      <c r="Z281" s="174"/>
      <c r="AA281" s="174"/>
      <c r="AB281" s="174"/>
      <c r="AC281" s="174"/>
      <c r="AD281" s="174"/>
      <c r="AE281" s="174"/>
      <c r="AF281" s="174"/>
      <c r="AG281" s="174"/>
      <c r="AH281" s="174"/>
      <c r="AI281" s="174"/>
      <c r="AJ281" s="174"/>
      <c r="AK281" s="174"/>
      <c r="AL281" s="174"/>
      <c r="AM281" s="174"/>
      <c r="AN281" s="174"/>
      <c r="AO281" s="174"/>
      <c r="AP281" s="135"/>
    </row>
    <row r="282" spans="1:42" s="49" customFormat="1" ht="15.75" x14ac:dyDescent="0.25">
      <c r="A282" s="316"/>
      <c r="B282" s="57" t="s">
        <v>483</v>
      </c>
      <c r="C282" s="66" t="s">
        <v>486</v>
      </c>
      <c r="D282" s="245" t="s">
        <v>507</v>
      </c>
      <c r="E282" s="3" t="s">
        <v>10</v>
      </c>
      <c r="F282" s="173">
        <f>J282+N282+R282+V282+Z282+AD282+AH282+AL282</f>
        <v>0</v>
      </c>
      <c r="G282" s="172">
        <f>+K282+O282+S282+W282+AA282+AE282+AI282+AM282</f>
        <v>0</v>
      </c>
      <c r="H282" s="172">
        <f>L282+P282+T282+X282+AB282+AF282+AK282+AN282</f>
        <v>0</v>
      </c>
      <c r="I282" s="172">
        <f>M282+Q282+U282+Y282+AC282+AG282+AK282+AO282</f>
        <v>0</v>
      </c>
      <c r="J282" s="174"/>
      <c r="K282" s="174"/>
      <c r="L282" s="174"/>
      <c r="M282" s="174"/>
      <c r="N282" s="172"/>
      <c r="O282" s="174"/>
      <c r="P282" s="174"/>
      <c r="Q282" s="174"/>
      <c r="R282" s="174"/>
      <c r="S282" s="174"/>
      <c r="T282" s="174"/>
      <c r="U282" s="174"/>
      <c r="V282" s="174"/>
      <c r="W282" s="174"/>
      <c r="X282" s="174"/>
      <c r="Y282" s="174"/>
      <c r="Z282" s="174"/>
      <c r="AA282" s="174"/>
      <c r="AB282" s="174"/>
      <c r="AC282" s="174"/>
      <c r="AD282" s="174"/>
      <c r="AE282" s="174"/>
      <c r="AF282" s="174"/>
      <c r="AG282" s="174"/>
      <c r="AH282" s="174"/>
      <c r="AI282" s="174"/>
      <c r="AJ282" s="174"/>
      <c r="AK282" s="174"/>
      <c r="AL282" s="174"/>
      <c r="AM282" s="174"/>
      <c r="AN282" s="174"/>
      <c r="AO282" s="174"/>
      <c r="AP282" s="135"/>
    </row>
    <row r="283" spans="1:42" s="49" customFormat="1" ht="15.75" x14ac:dyDescent="0.25">
      <c r="A283" s="316"/>
      <c r="B283" s="58" t="s">
        <v>483</v>
      </c>
      <c r="C283" s="67" t="s">
        <v>487</v>
      </c>
      <c r="D283" s="62" t="s">
        <v>507</v>
      </c>
      <c r="E283" s="33" t="s">
        <v>18</v>
      </c>
      <c r="F283" s="248">
        <f>J283+N283+R283+V283+Z283+AD283+AH283+AL283</f>
        <v>700</v>
      </c>
      <c r="G283" s="172">
        <f>+K283+O283+S283+W283+AA283+AE283+AI283+AM283</f>
        <v>959</v>
      </c>
      <c r="H283" s="172">
        <f>L283+P283+T283+X283+AB283+AF283+AK283+AN283</f>
        <v>137</v>
      </c>
      <c r="I283" s="172">
        <f>M283+Q283+U283+Y283+AC283+AG283+AK283+AO283</f>
        <v>137</v>
      </c>
      <c r="J283" s="174"/>
      <c r="K283" s="174"/>
      <c r="L283" s="174"/>
      <c r="M283" s="174"/>
      <c r="N283" s="174"/>
      <c r="O283" s="174"/>
      <c r="P283" s="174"/>
      <c r="Q283" s="174"/>
      <c r="R283" s="174"/>
      <c r="S283" s="174"/>
      <c r="T283" s="174"/>
      <c r="U283" s="174"/>
      <c r="V283" s="174"/>
      <c r="W283" s="174"/>
      <c r="X283" s="174"/>
      <c r="Y283" s="174"/>
      <c r="Z283" s="174"/>
      <c r="AA283" s="174"/>
      <c r="AB283" s="174"/>
      <c r="AC283" s="174"/>
      <c r="AD283" s="174"/>
      <c r="AE283" s="174"/>
      <c r="AF283" s="174"/>
      <c r="AG283" s="174"/>
      <c r="AH283" s="174">
        <v>700</v>
      </c>
      <c r="AI283" s="174">
        <v>959</v>
      </c>
      <c r="AJ283" s="174">
        <v>100</v>
      </c>
      <c r="AK283" s="174">
        <v>137</v>
      </c>
      <c r="AL283" s="174"/>
      <c r="AM283" s="174"/>
      <c r="AN283" s="174"/>
      <c r="AO283" s="174"/>
      <c r="AP283" s="135"/>
    </row>
    <row r="284" spans="1:42" s="49" customFormat="1" ht="15.75" x14ac:dyDescent="0.25">
      <c r="A284" s="316"/>
      <c r="B284" s="59" t="s">
        <v>484</v>
      </c>
      <c r="C284" s="65" t="s">
        <v>487</v>
      </c>
      <c r="D284" s="62" t="s">
        <v>507</v>
      </c>
      <c r="E284" s="33" t="s">
        <v>18</v>
      </c>
      <c r="F284" s="248">
        <f>J284+N284+R284+V284+Z284+AD284+AH284+AL284</f>
        <v>0</v>
      </c>
      <c r="G284" s="172">
        <f>+K284+O284+S284+W284+AA284+AE284+AI284+AM284</f>
        <v>0</v>
      </c>
      <c r="H284" s="172">
        <f>L284+P284+T284+X284+AB284+AF284+AK284+AN284</f>
        <v>0</v>
      </c>
      <c r="I284" s="172">
        <f>M284+Q284+U284+Y284+AC284+AG284+AK284+AO284</f>
        <v>0</v>
      </c>
      <c r="J284" s="174"/>
      <c r="K284" s="174"/>
      <c r="L284" s="174"/>
      <c r="M284" s="174"/>
      <c r="N284" s="174"/>
      <c r="O284" s="174"/>
      <c r="P284" s="174"/>
      <c r="Q284" s="174"/>
      <c r="R284" s="174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  <c r="AG284" s="174"/>
      <c r="AH284" s="174"/>
      <c r="AI284" s="174"/>
      <c r="AJ284" s="174"/>
      <c r="AK284" s="174"/>
      <c r="AL284" s="174"/>
      <c r="AM284" s="174"/>
      <c r="AN284" s="174"/>
      <c r="AO284" s="174"/>
      <c r="AP284" s="135"/>
    </row>
    <row r="285" spans="1:42" s="49" customFormat="1" ht="15.75" x14ac:dyDescent="0.25">
      <c r="A285" s="317"/>
      <c r="B285" s="59" t="s">
        <v>484</v>
      </c>
      <c r="C285" s="65" t="s">
        <v>488</v>
      </c>
      <c r="D285" s="62" t="s">
        <v>507</v>
      </c>
      <c r="E285" s="3" t="s">
        <v>10</v>
      </c>
      <c r="F285" s="248">
        <f>J285+N285+R285+V285+Z285+AD285+AH285+AL285</f>
        <v>0</v>
      </c>
      <c r="G285" s="172">
        <f>+K285+O285+S285+W285+AA285+AE285+AI285+AM285</f>
        <v>0</v>
      </c>
      <c r="H285" s="172">
        <f>L285+P285+T285+X285+AB285+AF285+AK285+AN285</f>
        <v>0</v>
      </c>
      <c r="I285" s="172">
        <f>M285+Q285+U285+Y285+AC285+AG285+AK285+AO285</f>
        <v>0</v>
      </c>
      <c r="J285" s="174"/>
      <c r="K285" s="174"/>
      <c r="L285" s="174"/>
      <c r="M285" s="174"/>
      <c r="N285" s="174"/>
      <c r="O285" s="174"/>
      <c r="P285" s="174"/>
      <c r="Q285" s="174"/>
      <c r="R285" s="174"/>
      <c r="S285" s="174"/>
      <c r="T285" s="174"/>
      <c r="U285" s="174"/>
      <c r="V285" s="174"/>
      <c r="W285" s="174"/>
      <c r="X285" s="174"/>
      <c r="Y285" s="174"/>
      <c r="Z285" s="174"/>
      <c r="AA285" s="174"/>
      <c r="AB285" s="174"/>
      <c r="AC285" s="174"/>
      <c r="AD285" s="174"/>
      <c r="AE285" s="174"/>
      <c r="AF285" s="174"/>
      <c r="AG285" s="174"/>
      <c r="AH285" s="174"/>
      <c r="AI285" s="174"/>
      <c r="AJ285" s="174"/>
      <c r="AK285" s="174"/>
      <c r="AL285" s="174"/>
      <c r="AM285" s="174"/>
      <c r="AN285" s="174"/>
      <c r="AO285" s="174"/>
      <c r="AP285" s="135"/>
    </row>
    <row r="286" spans="1:42" ht="15.75" x14ac:dyDescent="0.25">
      <c r="A286" s="315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248">
        <f>J286+N286+R286+V286+Z286+AD286+AH286+AL286</f>
        <v>0</v>
      </c>
      <c r="G286" s="172">
        <f>+K286+O286+S286+W286+AA286+AE286+AI286+AM286</f>
        <v>0</v>
      </c>
      <c r="H286" s="172">
        <f>L286+P286+T286+X286+AB286+AF286+AK286+AN286</f>
        <v>0</v>
      </c>
      <c r="I286" s="172">
        <f>M286+Q286+U286+Y286+AC286+AG286+AK286+AO286</f>
        <v>0</v>
      </c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</row>
    <row r="287" spans="1:42" ht="15.75" x14ac:dyDescent="0.25">
      <c r="A287" s="316"/>
      <c r="B287" s="60" t="s">
        <v>489</v>
      </c>
      <c r="C287" s="65" t="s">
        <v>491</v>
      </c>
      <c r="D287" s="62" t="s">
        <v>508</v>
      </c>
      <c r="E287" s="69" t="s">
        <v>10</v>
      </c>
      <c r="F287" s="248">
        <f>J287+N287+R287+V287+Z287+AD287+AH287+AL287</f>
        <v>0</v>
      </c>
      <c r="G287" s="172">
        <f>+K287+O287+S287+W287+AA287+AE287+AI287+AM287</f>
        <v>0</v>
      </c>
      <c r="H287" s="172">
        <f>L287+P287+T287+X287+AB287+AF287+AK287+AN287</f>
        <v>0</v>
      </c>
      <c r="I287" s="172">
        <f>M287+Q287+U287+Y287+AC287+AG287+AK287+AO287</f>
        <v>0</v>
      </c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</row>
    <row r="288" spans="1:42" ht="15.75" x14ac:dyDescent="0.25">
      <c r="A288" s="317"/>
      <c r="B288" s="60" t="s">
        <v>489</v>
      </c>
      <c r="C288" s="68" t="s">
        <v>492</v>
      </c>
      <c r="D288" s="62" t="s">
        <v>508</v>
      </c>
      <c r="E288" s="3" t="s">
        <v>10</v>
      </c>
      <c r="F288" s="248">
        <f>J288+N288+R288+V288+Z288+AD288+AH288+AL288</f>
        <v>0</v>
      </c>
      <c r="G288" s="172">
        <f>+K288+O288+S288+W288+AA288+AE288+AI288+AM288</f>
        <v>0</v>
      </c>
      <c r="H288" s="172">
        <f>L288+P288+T288+X288+AB288+AF288+AK288+AN288</f>
        <v>0</v>
      </c>
      <c r="I288" s="172">
        <f>M288+Q288+U288+Y288+AC288+AG288+AK288+AO288</f>
        <v>0</v>
      </c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</row>
    <row r="289" spans="1:41" ht="15.75" x14ac:dyDescent="0.25">
      <c r="A289" s="315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248">
        <f>J289+N289+R289+V289+Z289+AD289+AH289+AL289</f>
        <v>0</v>
      </c>
      <c r="G289" s="172">
        <f>+K289+O289+S289+W289+AA289+AE289+AI289+AM289</f>
        <v>0</v>
      </c>
      <c r="H289" s="172">
        <f>L289+P289+T289+X289+AB289+AF289+AK289+AN289</f>
        <v>200</v>
      </c>
      <c r="I289" s="172">
        <f>M289+Q289+U289+Y289+AC289+AG289+AK289+AO289</f>
        <v>5000</v>
      </c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>
        <v>200</v>
      </c>
      <c r="AG289" s="172">
        <v>5000</v>
      </c>
      <c r="AH289" s="172"/>
      <c r="AI289" s="172"/>
      <c r="AJ289" s="172"/>
      <c r="AK289" s="172"/>
      <c r="AL289" s="172"/>
      <c r="AM289" s="172"/>
      <c r="AN289" s="172"/>
      <c r="AO289" s="172"/>
    </row>
    <row r="290" spans="1:41" ht="15.75" x14ac:dyDescent="0.25">
      <c r="A290" s="316"/>
      <c r="B290" s="59" t="s">
        <v>493</v>
      </c>
      <c r="C290" s="65" t="s">
        <v>495</v>
      </c>
      <c r="D290" s="62" t="s">
        <v>506</v>
      </c>
      <c r="E290" s="3" t="s">
        <v>10</v>
      </c>
      <c r="F290" s="248">
        <f>J290+N290+R290+V290+Z290+AD290+AH290+AL290</f>
        <v>0</v>
      </c>
      <c r="G290" s="172">
        <f>+K290+O290+S290+W290+AA290+AE290+AI290+AM290</f>
        <v>0</v>
      </c>
      <c r="H290" s="172">
        <f>L290+P290+T290+X290+AB290+AF290+AK290+AN290</f>
        <v>0</v>
      </c>
      <c r="I290" s="172">
        <f>M290+Q290+U290+Y290+AC290+AG290+AK290+AO290</f>
        <v>0</v>
      </c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</row>
    <row r="291" spans="1:41" ht="15.75" x14ac:dyDescent="0.25">
      <c r="A291" s="316"/>
      <c r="B291" s="59" t="s">
        <v>493</v>
      </c>
      <c r="C291" s="65" t="s">
        <v>496</v>
      </c>
      <c r="D291" s="62" t="s">
        <v>506</v>
      </c>
      <c r="E291" s="3" t="s">
        <v>10</v>
      </c>
      <c r="F291" s="248">
        <f>J291+N291+R291+V291+Z291+AD291+AH291+AL291</f>
        <v>0</v>
      </c>
      <c r="G291" s="172">
        <f>+K291+O291+S291+W291+AA291+AE291+AI291+AM291</f>
        <v>0</v>
      </c>
      <c r="H291" s="172">
        <f>L291+P291+T291+X291+AB291+AF291+AK291+AN291</f>
        <v>0</v>
      </c>
      <c r="I291" s="172">
        <f>M291+Q291+U291+Y291+AC291+AG291+AK291+AO291</f>
        <v>0</v>
      </c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</row>
    <row r="292" spans="1:41" ht="15.75" x14ac:dyDescent="0.25">
      <c r="A292" s="317"/>
      <c r="B292" s="59" t="s">
        <v>493</v>
      </c>
      <c r="C292" s="65" t="s">
        <v>497</v>
      </c>
      <c r="D292" s="62" t="s">
        <v>506</v>
      </c>
      <c r="E292" s="3" t="s">
        <v>10</v>
      </c>
      <c r="F292" s="248">
        <f>J292+N292+R292+V292+Z292+AD292+AH292+AL292</f>
        <v>0</v>
      </c>
      <c r="G292" s="172">
        <f>+K292+O292+S292+W292+AA292+AE292+AI292+AM292</f>
        <v>0</v>
      </c>
      <c r="H292" s="172">
        <f>L292+P292+T292+X292+AB292+AF292+AK292+AN292</f>
        <v>0</v>
      </c>
      <c r="I292" s="172">
        <f>M292+Q292+U292+Y292+AC292+AG292+AK292+AO292</f>
        <v>0</v>
      </c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</row>
    <row r="293" spans="1:41" ht="15.75" x14ac:dyDescent="0.25">
      <c r="A293" s="71"/>
      <c r="B293" s="136" t="s">
        <v>447</v>
      </c>
      <c r="C293" s="137"/>
      <c r="D293" s="138"/>
      <c r="E293" s="139"/>
      <c r="F293" s="249">
        <f>SUM(F5:F292)</f>
        <v>295522</v>
      </c>
      <c r="G293" s="250">
        <f t="shared" ref="G293:AO293" si="0">SUM(G5:G292)</f>
        <v>12574412.509999998</v>
      </c>
      <c r="H293" s="249">
        <f t="shared" si="0"/>
        <v>249619</v>
      </c>
      <c r="I293" s="250">
        <f t="shared" si="0"/>
        <v>3842084.8400000003</v>
      </c>
      <c r="J293" s="249">
        <f t="shared" si="0"/>
        <v>88566</v>
      </c>
      <c r="K293" s="250">
        <f t="shared" si="0"/>
        <v>6123325</v>
      </c>
      <c r="L293" s="249">
        <f t="shared" si="0"/>
        <v>42254</v>
      </c>
      <c r="M293" s="250">
        <f t="shared" si="0"/>
        <v>1736790</v>
      </c>
      <c r="N293" s="249">
        <f t="shared" si="0"/>
        <v>38892</v>
      </c>
      <c r="O293" s="250">
        <f t="shared" si="0"/>
        <v>561723.77</v>
      </c>
      <c r="P293" s="249">
        <f t="shared" si="0"/>
        <v>6530</v>
      </c>
      <c r="Q293" s="250">
        <f t="shared" si="0"/>
        <v>244132</v>
      </c>
      <c r="R293" s="249">
        <f t="shared" si="0"/>
        <v>50508</v>
      </c>
      <c r="S293" s="250">
        <f t="shared" si="0"/>
        <v>2215219</v>
      </c>
      <c r="T293" s="249">
        <f t="shared" si="0"/>
        <v>4990</v>
      </c>
      <c r="U293" s="250">
        <f t="shared" si="0"/>
        <v>141895</v>
      </c>
      <c r="V293" s="249">
        <f t="shared" si="0"/>
        <v>37458</v>
      </c>
      <c r="W293" s="250">
        <f t="shared" si="0"/>
        <v>736244.90999999992</v>
      </c>
      <c r="X293" s="249">
        <f t="shared" si="0"/>
        <v>25599</v>
      </c>
      <c r="Y293" s="250">
        <f t="shared" si="0"/>
        <v>840852.84</v>
      </c>
      <c r="Z293" s="249">
        <f t="shared" si="0"/>
        <v>26204</v>
      </c>
      <c r="AA293" s="250">
        <f t="shared" si="0"/>
        <v>691012.49</v>
      </c>
      <c r="AB293" s="249">
        <f t="shared" si="0"/>
        <v>8400</v>
      </c>
      <c r="AC293" s="250">
        <f t="shared" si="0"/>
        <v>109894</v>
      </c>
      <c r="AD293" s="249">
        <f t="shared" si="0"/>
        <v>13417</v>
      </c>
      <c r="AE293" s="250">
        <f t="shared" si="0"/>
        <v>253999.34</v>
      </c>
      <c r="AF293" s="249">
        <f t="shared" si="0"/>
        <v>13560</v>
      </c>
      <c r="AG293" s="250">
        <f t="shared" si="0"/>
        <v>507740</v>
      </c>
      <c r="AH293" s="249">
        <f t="shared" si="0"/>
        <v>36291</v>
      </c>
      <c r="AI293" s="250">
        <f t="shared" si="0"/>
        <v>1912919</v>
      </c>
      <c r="AJ293" s="249">
        <f t="shared" si="0"/>
        <v>6132</v>
      </c>
      <c r="AK293" s="250">
        <f t="shared" si="0"/>
        <v>142651</v>
      </c>
      <c r="AL293" s="249">
        <f t="shared" si="0"/>
        <v>4186</v>
      </c>
      <c r="AM293" s="250">
        <f t="shared" si="0"/>
        <v>79969</v>
      </c>
      <c r="AN293" s="249">
        <f t="shared" si="0"/>
        <v>5635</v>
      </c>
      <c r="AO293" s="250">
        <f t="shared" si="0"/>
        <v>118130</v>
      </c>
    </row>
    <row r="294" spans="1:41" ht="18.75" x14ac:dyDescent="0.25">
      <c r="A294" s="71"/>
      <c r="B294" s="47"/>
      <c r="C294" s="24"/>
      <c r="D294" s="41"/>
      <c r="E294" s="29"/>
      <c r="F294" s="248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</row>
    <row r="295" spans="1:41" ht="15.75" x14ac:dyDescent="0.25">
      <c r="A295" s="22"/>
      <c r="B295" s="43" t="s">
        <v>448</v>
      </c>
      <c r="C295" s="13"/>
      <c r="D295" s="31"/>
      <c r="E295" s="35"/>
      <c r="F295" s="248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</row>
    <row r="296" spans="1:41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248">
        <f>J296+N296+R296+V296+Z296+AD296+AH296+AL296</f>
        <v>15277</v>
      </c>
      <c r="G296" s="172">
        <f>K296+O296+S296+W296+AA296+AE296+AI296+AM296</f>
        <v>527804.47000000009</v>
      </c>
      <c r="H296" s="172">
        <f>L296+P296+T296+X296+AB296+AF296+AJ296+AN296</f>
        <v>1790</v>
      </c>
      <c r="I296" s="172">
        <f>M296+Q296+U296+Y296+AC296+AG296+AK296+AO296</f>
        <v>61940.24</v>
      </c>
      <c r="J296" s="172">
        <v>14196</v>
      </c>
      <c r="K296" s="172">
        <v>496860</v>
      </c>
      <c r="L296" s="172">
        <v>1000</v>
      </c>
      <c r="M296" s="172">
        <v>35000</v>
      </c>
      <c r="N296" s="172">
        <v>0</v>
      </c>
      <c r="O296" s="172">
        <v>0</v>
      </c>
      <c r="P296" s="172">
        <v>300</v>
      </c>
      <c r="Q296" s="172">
        <v>7000</v>
      </c>
      <c r="R296" s="172">
        <v>33</v>
      </c>
      <c r="S296" s="172">
        <v>1330</v>
      </c>
      <c r="T296" s="172">
        <v>100</v>
      </c>
      <c r="U296" s="172">
        <v>3799</v>
      </c>
      <c r="V296" s="172">
        <v>289</v>
      </c>
      <c r="W296" s="172">
        <v>9147.44</v>
      </c>
      <c r="X296" s="172">
        <v>160</v>
      </c>
      <c r="Y296" s="172">
        <v>8308.24</v>
      </c>
      <c r="Z296" s="172">
        <v>340</v>
      </c>
      <c r="AA296" s="172">
        <v>11210.13</v>
      </c>
      <c r="AB296" s="172">
        <v>100</v>
      </c>
      <c r="AC296" s="172">
        <v>3000</v>
      </c>
      <c r="AD296" s="172"/>
      <c r="AE296" s="172"/>
      <c r="AF296" s="172"/>
      <c r="AG296" s="172"/>
      <c r="AH296" s="172">
        <v>319</v>
      </c>
      <c r="AI296" s="172">
        <v>8857</v>
      </c>
      <c r="AJ296" s="172">
        <v>30</v>
      </c>
      <c r="AK296" s="172">
        <v>833</v>
      </c>
      <c r="AL296" s="172">
        <v>100</v>
      </c>
      <c r="AM296" s="172">
        <v>399.9</v>
      </c>
      <c r="AN296" s="172">
        <v>100</v>
      </c>
      <c r="AO296" s="172">
        <v>4000</v>
      </c>
    </row>
    <row r="297" spans="1:41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248">
        <f>J297+N297+R297+V297+Z297+AD297+AH297+AL297</f>
        <v>99980</v>
      </c>
      <c r="G297" s="172">
        <f>K297+O297+S297+W297+AA297+AE297+AI297+AM297</f>
        <v>246248.38</v>
      </c>
      <c r="H297" s="172">
        <f>L297+P297+T297+X297+AB297+AF297+AJ297+AN297</f>
        <v>3800</v>
      </c>
      <c r="I297" s="172">
        <f>M297+Q297+U297+Y297+AC297+AG297+AK297+AO297</f>
        <v>9520</v>
      </c>
      <c r="J297" s="172"/>
      <c r="K297" s="172"/>
      <c r="L297" s="172">
        <v>500</v>
      </c>
      <c r="M297" s="172">
        <v>1900</v>
      </c>
      <c r="N297" s="172">
        <v>21000</v>
      </c>
      <c r="O297" s="172"/>
      <c r="P297" s="172"/>
      <c r="Q297" s="172"/>
      <c r="R297" s="172">
        <v>800</v>
      </c>
      <c r="S297" s="172">
        <v>4000</v>
      </c>
      <c r="T297" s="172">
        <v>0</v>
      </c>
      <c r="U297" s="172">
        <v>0</v>
      </c>
      <c r="V297" s="172">
        <v>16200</v>
      </c>
      <c r="W297" s="172">
        <v>44675.78</v>
      </c>
      <c r="X297" s="172">
        <v>2500</v>
      </c>
      <c r="Y297" s="172">
        <v>4500</v>
      </c>
      <c r="Z297" s="172">
        <v>880</v>
      </c>
      <c r="AA297" s="172">
        <v>4840</v>
      </c>
      <c r="AB297" s="172">
        <v>300</v>
      </c>
      <c r="AC297" s="172">
        <v>1800</v>
      </c>
      <c r="AD297" s="172">
        <v>6720</v>
      </c>
      <c r="AE297" s="172">
        <v>22377.599999999999</v>
      </c>
      <c r="AF297" s="172">
        <v>0</v>
      </c>
      <c r="AG297" s="172">
        <v>0</v>
      </c>
      <c r="AH297" s="172">
        <v>54380</v>
      </c>
      <c r="AI297" s="172">
        <v>170355</v>
      </c>
      <c r="AJ297" s="172">
        <v>400</v>
      </c>
      <c r="AK297" s="172">
        <v>920</v>
      </c>
      <c r="AL297" s="172">
        <v>0</v>
      </c>
      <c r="AM297" s="172">
        <v>0</v>
      </c>
      <c r="AN297" s="172">
        <v>100</v>
      </c>
      <c r="AO297" s="172">
        <v>400</v>
      </c>
    </row>
    <row r="298" spans="1:41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248">
        <f>J298+N298+R298+V298+Z298+AD298+AH298+AL298</f>
        <v>62497</v>
      </c>
      <c r="G298" s="172">
        <f>K298+O298+S298+W298+AA298+AE298+AI298+AM298</f>
        <v>143201.74</v>
      </c>
      <c r="H298" s="172">
        <f>L298+P298+T298+X298+AB298+AF298+AJ298+AN298</f>
        <v>15100</v>
      </c>
      <c r="I298" s="172">
        <f>M298+Q298+U298+Y298+AC298+AG298+AK298+AO298</f>
        <v>40510</v>
      </c>
      <c r="J298" s="172">
        <v>15725</v>
      </c>
      <c r="K298" s="172">
        <v>34595</v>
      </c>
      <c r="L298" s="172">
        <v>1000</v>
      </c>
      <c r="M298" s="172">
        <v>2900</v>
      </c>
      <c r="N298" s="172">
        <v>10230</v>
      </c>
      <c r="O298" s="172">
        <v>21994</v>
      </c>
      <c r="P298" s="172"/>
      <c r="Q298" s="172"/>
      <c r="R298" s="172">
        <v>0</v>
      </c>
      <c r="S298" s="172">
        <v>0</v>
      </c>
      <c r="T298" s="172">
        <v>600</v>
      </c>
      <c r="U298" s="172">
        <v>1200</v>
      </c>
      <c r="V298" s="172">
        <v>11750</v>
      </c>
      <c r="W298" s="172">
        <v>29091.360000000001</v>
      </c>
      <c r="X298" s="172">
        <v>3500</v>
      </c>
      <c r="Y298" s="172">
        <v>8750</v>
      </c>
      <c r="Z298" s="172">
        <v>9865</v>
      </c>
      <c r="AA298" s="172">
        <v>20878.98</v>
      </c>
      <c r="AB298" s="172">
        <v>2000</v>
      </c>
      <c r="AC298" s="172">
        <v>4300</v>
      </c>
      <c r="AD298" s="172">
        <v>1477</v>
      </c>
      <c r="AE298" s="172">
        <v>4726.3999999999996</v>
      </c>
      <c r="AF298" s="172">
        <v>5000</v>
      </c>
      <c r="AG298" s="172">
        <v>16000</v>
      </c>
      <c r="AH298" s="172">
        <v>10750</v>
      </c>
      <c r="AI298" s="172">
        <v>23816</v>
      </c>
      <c r="AJ298" s="172">
        <v>2000</v>
      </c>
      <c r="AK298" s="172">
        <v>4360</v>
      </c>
      <c r="AL298" s="172">
        <v>2700</v>
      </c>
      <c r="AM298" s="172">
        <v>8100</v>
      </c>
      <c r="AN298" s="172">
        <v>1000</v>
      </c>
      <c r="AO298" s="172">
        <v>3000</v>
      </c>
    </row>
    <row r="299" spans="1:41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248">
        <f>J299+N299+R299+V299+Z299+AD299+AH299+AL299</f>
        <v>64940</v>
      </c>
      <c r="G299" s="172">
        <f>K299+O299+S299+W299+AA299+AE299+AI299+AM299</f>
        <v>202219.8</v>
      </c>
      <c r="H299" s="172">
        <f>L299+P299+T299+X299+AB299+AF299+AJ299+AN299</f>
        <v>24500</v>
      </c>
      <c r="I299" s="172">
        <f>M299+Q299+U299+Y299+AC299+AG299+AK299+AO299</f>
        <v>69230</v>
      </c>
      <c r="J299" s="172">
        <v>36300</v>
      </c>
      <c r="K299" s="172">
        <v>119790</v>
      </c>
      <c r="L299" s="172">
        <v>5000</v>
      </c>
      <c r="M299" s="172">
        <v>11500</v>
      </c>
      <c r="N299" s="172">
        <v>7000</v>
      </c>
      <c r="O299" s="172">
        <v>20300</v>
      </c>
      <c r="P299" s="172">
        <v>7000</v>
      </c>
      <c r="Q299" s="172">
        <v>20300</v>
      </c>
      <c r="R299" s="172">
        <v>3000</v>
      </c>
      <c r="S299" s="172">
        <v>8850</v>
      </c>
      <c r="T299" s="172">
        <v>1500</v>
      </c>
      <c r="U299" s="172">
        <v>4050</v>
      </c>
      <c r="V299" s="172">
        <v>3800</v>
      </c>
      <c r="W299" s="172">
        <v>9408.7999999999993</v>
      </c>
      <c r="X299" s="172">
        <v>1000</v>
      </c>
      <c r="Y299" s="172">
        <v>3640</v>
      </c>
      <c r="Z299" s="172">
        <v>3190</v>
      </c>
      <c r="AA299" s="172">
        <v>9251</v>
      </c>
      <c r="AB299" s="172">
        <v>2000</v>
      </c>
      <c r="AC299" s="172">
        <v>5800</v>
      </c>
      <c r="AD299" s="172"/>
      <c r="AE299" s="172"/>
      <c r="AF299" s="172">
        <v>5000</v>
      </c>
      <c r="AG299" s="172">
        <v>14900</v>
      </c>
      <c r="AH299" s="172">
        <v>8350</v>
      </c>
      <c r="AI299" s="172">
        <v>24720</v>
      </c>
      <c r="AJ299" s="172">
        <v>2000</v>
      </c>
      <c r="AK299" s="172">
        <v>6040</v>
      </c>
      <c r="AL299" s="172">
        <v>3300</v>
      </c>
      <c r="AM299" s="172">
        <v>9900</v>
      </c>
      <c r="AN299" s="172">
        <v>1000</v>
      </c>
      <c r="AO299" s="172">
        <v>3000</v>
      </c>
    </row>
    <row r="300" spans="1:41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248">
        <f>J300+N300+R300+V300+Z300+AD300+AH300+AL300</f>
        <v>40988</v>
      </c>
      <c r="G300" s="172">
        <f>K300+O300+S300+W300+AA300+AE300+AI300+AM300</f>
        <v>138557.91</v>
      </c>
      <c r="H300" s="172">
        <f>L300+P300+T300+X300+AB300+AF300+AJ300+AN300</f>
        <v>17200</v>
      </c>
      <c r="I300" s="172">
        <f>M300+Q300+U300+Y300+AC300+AG300+AK300+AO300</f>
        <v>61152</v>
      </c>
      <c r="J300" s="172">
        <v>5240</v>
      </c>
      <c r="K300" s="172">
        <v>17187</v>
      </c>
      <c r="L300" s="172">
        <v>6000</v>
      </c>
      <c r="M300" s="172">
        <v>17400</v>
      </c>
      <c r="N300" s="172">
        <v>23000</v>
      </c>
      <c r="O300" s="172">
        <v>87400</v>
      </c>
      <c r="P300" s="172"/>
      <c r="Q300" s="172"/>
      <c r="R300" s="172">
        <v>1878</v>
      </c>
      <c r="S300" s="172">
        <v>6761</v>
      </c>
      <c r="T300" s="172">
        <v>1500</v>
      </c>
      <c r="U300" s="172">
        <v>7500</v>
      </c>
      <c r="V300" s="172">
        <v>4660</v>
      </c>
      <c r="W300" s="172">
        <v>6776</v>
      </c>
      <c r="X300" s="172">
        <v>200</v>
      </c>
      <c r="Y300" s="172">
        <v>1172</v>
      </c>
      <c r="Z300" s="172">
        <v>2910</v>
      </c>
      <c r="AA300" s="172">
        <v>10089.91</v>
      </c>
      <c r="AB300" s="172">
        <v>2000</v>
      </c>
      <c r="AC300" s="172">
        <v>6940</v>
      </c>
      <c r="AD300" s="172">
        <v>0</v>
      </c>
      <c r="AE300" s="172">
        <v>0</v>
      </c>
      <c r="AF300" s="172">
        <v>5000</v>
      </c>
      <c r="AG300" s="172">
        <v>20000</v>
      </c>
      <c r="AH300" s="172">
        <v>2300</v>
      </c>
      <c r="AI300" s="172">
        <v>6344</v>
      </c>
      <c r="AJ300" s="172">
        <v>1500</v>
      </c>
      <c r="AK300" s="172">
        <v>4140</v>
      </c>
      <c r="AL300" s="172">
        <v>1000</v>
      </c>
      <c r="AM300" s="172">
        <v>4000</v>
      </c>
      <c r="AN300" s="172">
        <v>1000</v>
      </c>
      <c r="AO300" s="172">
        <v>4000</v>
      </c>
    </row>
    <row r="301" spans="1:41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248">
        <f>J301+N301+R301+V301+Z301+AD301+AH301+AL301</f>
        <v>24386</v>
      </c>
      <c r="G301" s="172">
        <f>K301+O301+S301+W301+AA301+AE301+AI301+AM301</f>
        <v>177402.9</v>
      </c>
      <c r="H301" s="172">
        <f>L301+P301+T301+X301+AB301+AF301+AJ301+AN301</f>
        <v>3300</v>
      </c>
      <c r="I301" s="172">
        <f>M301+Q301+U301+Y301+AC301+AG301+AK301+AO301</f>
        <v>20508</v>
      </c>
      <c r="J301" s="172">
        <v>3142</v>
      </c>
      <c r="K301" s="172">
        <v>21680</v>
      </c>
      <c r="L301" s="172">
        <v>500</v>
      </c>
      <c r="M301" s="172">
        <v>2450</v>
      </c>
      <c r="N301" s="172">
        <v>5000</v>
      </c>
      <c r="O301" s="172">
        <v>35000</v>
      </c>
      <c r="P301" s="172"/>
      <c r="Q301" s="172"/>
      <c r="R301" s="172">
        <v>6637</v>
      </c>
      <c r="S301" s="172">
        <v>43141</v>
      </c>
      <c r="T301" s="172">
        <v>0</v>
      </c>
      <c r="U301" s="172">
        <v>0</v>
      </c>
      <c r="V301" s="172">
        <v>682</v>
      </c>
      <c r="W301" s="172">
        <v>3996.52</v>
      </c>
      <c r="X301" s="172">
        <v>300</v>
      </c>
      <c r="Y301" s="172">
        <v>2643</v>
      </c>
      <c r="Z301" s="172">
        <v>3975</v>
      </c>
      <c r="AA301" s="172">
        <v>28095.38</v>
      </c>
      <c r="AB301" s="172">
        <v>500</v>
      </c>
      <c r="AC301" s="172">
        <v>3535</v>
      </c>
      <c r="AD301" s="172">
        <v>0</v>
      </c>
      <c r="AE301" s="172">
        <v>0</v>
      </c>
      <c r="AF301" s="172">
        <v>500</v>
      </c>
      <c r="AG301" s="172">
        <v>3800</v>
      </c>
      <c r="AH301" s="172">
        <v>4950</v>
      </c>
      <c r="AI301" s="172">
        <v>45490</v>
      </c>
      <c r="AJ301" s="172">
        <v>1000</v>
      </c>
      <c r="AK301" s="172">
        <v>4580</v>
      </c>
      <c r="AL301" s="172">
        <v>0</v>
      </c>
      <c r="AM301" s="172">
        <v>0</v>
      </c>
      <c r="AN301" s="172">
        <v>500</v>
      </c>
      <c r="AO301" s="172">
        <v>3500</v>
      </c>
    </row>
    <row r="302" spans="1:41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248">
        <f>J302+N302+R302+V302+Z302+AD302+AH302+AL302</f>
        <v>56843</v>
      </c>
      <c r="G302" s="172">
        <f>K302+O302+S302+W302+AA302+AE302+AI302+AM302</f>
        <v>679895.55999999994</v>
      </c>
      <c r="H302" s="172">
        <f>L302+P302+T302+X302+AB302+AF302+AJ302+AN302</f>
        <v>31350</v>
      </c>
      <c r="I302" s="172">
        <f>M302+Q302+U302+Y302+AC302+AG302+AK302+AO302</f>
        <v>286436</v>
      </c>
      <c r="J302" s="172">
        <v>24215</v>
      </c>
      <c r="K302" s="172">
        <v>193720</v>
      </c>
      <c r="L302" s="172">
        <v>10000</v>
      </c>
      <c r="M302" s="172">
        <v>24000</v>
      </c>
      <c r="N302" s="172">
        <v>18000</v>
      </c>
      <c r="O302" s="172">
        <v>277200</v>
      </c>
      <c r="P302" s="172">
        <v>10000</v>
      </c>
      <c r="Q302" s="172">
        <v>96000</v>
      </c>
      <c r="R302" s="172">
        <v>0</v>
      </c>
      <c r="S302" s="172">
        <v>0</v>
      </c>
      <c r="T302" s="172">
        <v>1000</v>
      </c>
      <c r="U302" s="172">
        <v>15000</v>
      </c>
      <c r="V302" s="172">
        <v>606</v>
      </c>
      <c r="W302" s="172">
        <v>3551.16</v>
      </c>
      <c r="X302" s="172">
        <v>150</v>
      </c>
      <c r="Y302" s="172">
        <v>2092</v>
      </c>
      <c r="Z302" s="172">
        <v>7745</v>
      </c>
      <c r="AA302" s="172">
        <v>104500.4</v>
      </c>
      <c r="AB302" s="172">
        <v>3000</v>
      </c>
      <c r="AC302" s="172">
        <v>40500</v>
      </c>
      <c r="AD302" s="172">
        <v>0</v>
      </c>
      <c r="AE302" s="172">
        <v>0</v>
      </c>
      <c r="AF302" s="172">
        <v>5000</v>
      </c>
      <c r="AG302" s="172">
        <v>75000</v>
      </c>
      <c r="AH302" s="172">
        <v>4277</v>
      </c>
      <c r="AI302" s="172">
        <v>74304</v>
      </c>
      <c r="AJ302" s="172">
        <v>1200</v>
      </c>
      <c r="AK302" s="172">
        <v>20844</v>
      </c>
      <c r="AL302" s="172">
        <v>2000</v>
      </c>
      <c r="AM302" s="172">
        <v>26620</v>
      </c>
      <c r="AN302" s="172">
        <v>1000</v>
      </c>
      <c r="AO302" s="172">
        <v>13000</v>
      </c>
    </row>
    <row r="303" spans="1:41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248">
        <f>J303+N303+R303+V303+Z303+AD303+AH303+AL303</f>
        <v>18676</v>
      </c>
      <c r="G303" s="172">
        <f>K303+O303+S303+W303+AA303+AE303+AI303+AM303</f>
        <v>261046.28</v>
      </c>
      <c r="H303" s="172">
        <f>L303+P303+T303+X303+AB303+AF303+AJ303+AN303</f>
        <v>1960</v>
      </c>
      <c r="I303" s="172">
        <f>M303+Q303+U303+Y303+AC303+AG303+AK303+AO303</f>
        <v>39430</v>
      </c>
      <c r="J303" s="172">
        <v>3500</v>
      </c>
      <c r="K303" s="172">
        <v>56000</v>
      </c>
      <c r="L303" s="172">
        <v>600</v>
      </c>
      <c r="M303" s="172">
        <v>16800</v>
      </c>
      <c r="N303" s="172">
        <v>10500</v>
      </c>
      <c r="O303" s="172">
        <v>140700</v>
      </c>
      <c r="P303" s="172"/>
      <c r="Q303" s="172"/>
      <c r="R303" s="172">
        <v>1000</v>
      </c>
      <c r="S303" s="172">
        <v>15000</v>
      </c>
      <c r="T303" s="172">
        <v>500</v>
      </c>
      <c r="U303" s="172">
        <v>7500</v>
      </c>
      <c r="V303" s="172">
        <v>800</v>
      </c>
      <c r="W303" s="172">
        <v>12170</v>
      </c>
      <c r="X303" s="172">
        <v>10</v>
      </c>
      <c r="Y303" s="172">
        <v>2500</v>
      </c>
      <c r="Z303" s="172">
        <v>476</v>
      </c>
      <c r="AA303" s="172">
        <v>6269.28</v>
      </c>
      <c r="AB303" s="172">
        <v>200</v>
      </c>
      <c r="AC303" s="172">
        <v>3000</v>
      </c>
      <c r="AD303" s="172">
        <v>1200</v>
      </c>
      <c r="AE303" s="172">
        <v>26400</v>
      </c>
      <c r="AF303" s="172">
        <v>400</v>
      </c>
      <c r="AG303" s="172">
        <v>8800</v>
      </c>
      <c r="AH303" s="172">
        <v>1100</v>
      </c>
      <c r="AI303" s="172">
        <v>4257</v>
      </c>
      <c r="AJ303" s="172">
        <v>150</v>
      </c>
      <c r="AK303" s="172">
        <v>580</v>
      </c>
      <c r="AL303" s="172">
        <v>100</v>
      </c>
      <c r="AM303" s="172">
        <v>250</v>
      </c>
      <c r="AN303" s="172">
        <v>100</v>
      </c>
      <c r="AO303" s="172">
        <v>250</v>
      </c>
    </row>
    <row r="304" spans="1:41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248">
        <f>J304+N304+R304+V304+Z304+AD304+AH304+AL304</f>
        <v>3904</v>
      </c>
      <c r="G304" s="172">
        <f>K304+O304+S304+W304+AA304+AE304+AI304+AM304</f>
        <v>57536</v>
      </c>
      <c r="H304" s="172">
        <f>L304+P304+T304+X304+AB304+AF304+AJ304+AN304</f>
        <v>250</v>
      </c>
      <c r="I304" s="172">
        <f>M304+Q304+U304+Y304+AC304+AG304+AK304+AO304</f>
        <v>9274</v>
      </c>
      <c r="J304" s="172"/>
      <c r="K304" s="172"/>
      <c r="L304" s="172">
        <v>20</v>
      </c>
      <c r="M304" s="172">
        <v>7000</v>
      </c>
      <c r="N304" s="172">
        <v>0</v>
      </c>
      <c r="O304" s="172"/>
      <c r="P304" s="172"/>
      <c r="Q304" s="172"/>
      <c r="R304" s="172">
        <v>0</v>
      </c>
      <c r="S304" s="172">
        <v>0</v>
      </c>
      <c r="T304" s="172">
        <v>0</v>
      </c>
      <c r="U304" s="172">
        <v>0</v>
      </c>
      <c r="V304" s="172">
        <v>120</v>
      </c>
      <c r="W304" s="172">
        <v>5050</v>
      </c>
      <c r="X304" s="172">
        <v>30</v>
      </c>
      <c r="Y304" s="172">
        <v>1500</v>
      </c>
      <c r="Z304" s="172"/>
      <c r="AA304" s="172"/>
      <c r="AB304" s="172"/>
      <c r="AC304" s="172"/>
      <c r="AD304" s="172"/>
      <c r="AE304" s="172"/>
      <c r="AF304" s="172"/>
      <c r="AG304" s="172"/>
      <c r="AH304" s="172">
        <v>3784</v>
      </c>
      <c r="AI304" s="172">
        <v>52486</v>
      </c>
      <c r="AJ304" s="172">
        <v>200</v>
      </c>
      <c r="AK304" s="172">
        <v>774</v>
      </c>
      <c r="AL304" s="172"/>
      <c r="AM304" s="172"/>
      <c r="AN304" s="172"/>
      <c r="AO304" s="172"/>
    </row>
    <row r="305" spans="1:41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248">
        <f>J305+N305+R305+V305+Z305+AD305+AH305+AL305</f>
        <v>549</v>
      </c>
      <c r="G305" s="172">
        <f>K305+O305+S305+W305+AA305+AE305+AI305+AM305</f>
        <v>43850</v>
      </c>
      <c r="H305" s="172">
        <f>L305+P305+T305+X305+AB305+AF305+AJ305+AN305</f>
        <v>286</v>
      </c>
      <c r="I305" s="172">
        <f>M305+Q305+U305+Y305+AC305+AG305+AK305+AO305</f>
        <v>21072</v>
      </c>
      <c r="J305" s="172">
        <v>29</v>
      </c>
      <c r="K305" s="172">
        <v>1740</v>
      </c>
      <c r="L305" s="172">
        <v>100</v>
      </c>
      <c r="M305" s="172">
        <v>7800</v>
      </c>
      <c r="N305" s="172">
        <v>190</v>
      </c>
      <c r="O305" s="172">
        <v>13300</v>
      </c>
      <c r="P305" s="172">
        <v>70</v>
      </c>
      <c r="Q305" s="172">
        <v>4900</v>
      </c>
      <c r="R305" s="172">
        <v>200</v>
      </c>
      <c r="S305" s="172">
        <v>12000</v>
      </c>
      <c r="T305" s="172">
        <v>100</v>
      </c>
      <c r="U305" s="172">
        <v>6000</v>
      </c>
      <c r="V305" s="172">
        <v>30</v>
      </c>
      <c r="W305" s="172">
        <v>2010</v>
      </c>
      <c r="X305" s="172">
        <v>2</v>
      </c>
      <c r="Y305" s="172">
        <v>1200</v>
      </c>
      <c r="Z305" s="172"/>
      <c r="AA305" s="172"/>
      <c r="AB305" s="172"/>
      <c r="AC305" s="172"/>
      <c r="AD305" s="172"/>
      <c r="AE305" s="172"/>
      <c r="AF305" s="172"/>
      <c r="AG305" s="172"/>
      <c r="AH305" s="172">
        <v>100</v>
      </c>
      <c r="AI305" s="172">
        <v>14800</v>
      </c>
      <c r="AJ305" s="172">
        <v>4</v>
      </c>
      <c r="AK305" s="172">
        <v>172</v>
      </c>
      <c r="AL305" s="172">
        <v>0</v>
      </c>
      <c r="AM305" s="172">
        <v>0</v>
      </c>
      <c r="AN305" s="172">
        <v>10</v>
      </c>
      <c r="AO305" s="172">
        <v>1000</v>
      </c>
    </row>
    <row r="306" spans="1:41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248">
        <f>J306+N306+R306+V306+Z306+AD306+AH306+AL306</f>
        <v>34</v>
      </c>
      <c r="G306" s="172">
        <f>K306+O306+S306+W306+AA306+AE306+AI306+AM306</f>
        <v>12220</v>
      </c>
      <c r="H306" s="172">
        <f>L306+P306+T306+X306+AB306+AF306+AJ306+AN306</f>
        <v>30</v>
      </c>
      <c r="I306" s="172">
        <f>M306+Q306+U306+Y306+AC306+AG306+AK306+AO306</f>
        <v>5850</v>
      </c>
      <c r="J306" s="172">
        <v>14</v>
      </c>
      <c r="K306" s="172">
        <v>5320</v>
      </c>
      <c r="L306" s="172">
        <v>10</v>
      </c>
      <c r="M306" s="172">
        <v>3800</v>
      </c>
      <c r="N306" s="172">
        <v>0</v>
      </c>
      <c r="O306" s="172">
        <v>0</v>
      </c>
      <c r="P306" s="172">
        <v>10</v>
      </c>
      <c r="Q306" s="172">
        <v>1050</v>
      </c>
      <c r="R306" s="172">
        <v>0</v>
      </c>
      <c r="S306" s="172">
        <v>0</v>
      </c>
      <c r="T306" s="172">
        <v>0</v>
      </c>
      <c r="U306" s="172">
        <v>0</v>
      </c>
      <c r="V306" s="172"/>
      <c r="W306" s="172"/>
      <c r="X306" s="172"/>
      <c r="Y306" s="172"/>
      <c r="Z306" s="172">
        <v>20</v>
      </c>
      <c r="AA306" s="172">
        <v>6900</v>
      </c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>
        <v>0</v>
      </c>
      <c r="AM306" s="172">
        <v>0</v>
      </c>
      <c r="AN306" s="172">
        <v>10</v>
      </c>
      <c r="AO306" s="172">
        <v>1000</v>
      </c>
    </row>
    <row r="307" spans="1:41" ht="15.75" x14ac:dyDescent="0.25">
      <c r="A307" s="4"/>
      <c r="B307" s="146" t="s">
        <v>464</v>
      </c>
      <c r="C307" s="152"/>
      <c r="D307" s="146"/>
      <c r="E307" s="146"/>
      <c r="F307" s="251">
        <f>SUM(F296:F306)</f>
        <v>388074</v>
      </c>
      <c r="G307" s="252">
        <f t="shared" ref="G307:AO307" si="1">SUM(G296:G306)</f>
        <v>2489983.0399999996</v>
      </c>
      <c r="H307" s="251">
        <f t="shared" si="1"/>
        <v>99566</v>
      </c>
      <c r="I307" s="252">
        <f t="shared" si="1"/>
        <v>624922.24</v>
      </c>
      <c r="J307" s="252">
        <f t="shared" si="1"/>
        <v>102361</v>
      </c>
      <c r="K307" s="252">
        <f t="shared" si="1"/>
        <v>946892</v>
      </c>
      <c r="L307" s="252">
        <f t="shared" si="1"/>
        <v>24730</v>
      </c>
      <c r="M307" s="252">
        <f t="shared" si="1"/>
        <v>130550</v>
      </c>
      <c r="N307" s="252">
        <f t="shared" si="1"/>
        <v>94920</v>
      </c>
      <c r="O307" s="252">
        <f t="shared" si="1"/>
        <v>595894</v>
      </c>
      <c r="P307" s="252">
        <f t="shared" si="1"/>
        <v>17380</v>
      </c>
      <c r="Q307" s="252">
        <f t="shared" si="1"/>
        <v>129250</v>
      </c>
      <c r="R307" s="252">
        <f t="shared" si="1"/>
        <v>13548</v>
      </c>
      <c r="S307" s="252">
        <f t="shared" si="1"/>
        <v>91082</v>
      </c>
      <c r="T307" s="252">
        <f t="shared" si="1"/>
        <v>5300</v>
      </c>
      <c r="U307" s="252">
        <f t="shared" si="1"/>
        <v>45049</v>
      </c>
      <c r="V307" s="252">
        <f t="shared" si="1"/>
        <v>38937</v>
      </c>
      <c r="W307" s="252">
        <f t="shared" si="1"/>
        <v>125877.06000000001</v>
      </c>
      <c r="X307" s="252">
        <f t="shared" si="1"/>
        <v>7852</v>
      </c>
      <c r="Y307" s="252">
        <f t="shared" si="1"/>
        <v>36305.24</v>
      </c>
      <c r="Z307" s="252">
        <f t="shared" si="1"/>
        <v>29401</v>
      </c>
      <c r="AA307" s="252">
        <f t="shared" si="1"/>
        <v>202035.08</v>
      </c>
      <c r="AB307" s="252">
        <f t="shared" si="1"/>
        <v>10100</v>
      </c>
      <c r="AC307" s="252">
        <f t="shared" si="1"/>
        <v>68875</v>
      </c>
      <c r="AD307" s="252">
        <f t="shared" si="1"/>
        <v>9397</v>
      </c>
      <c r="AE307" s="252">
        <f t="shared" si="1"/>
        <v>53504</v>
      </c>
      <c r="AF307" s="252">
        <f t="shared" si="1"/>
        <v>20900</v>
      </c>
      <c r="AG307" s="252">
        <f t="shared" si="1"/>
        <v>138500</v>
      </c>
      <c r="AH307" s="252">
        <f t="shared" si="1"/>
        <v>90310</v>
      </c>
      <c r="AI307" s="252">
        <f t="shared" si="1"/>
        <v>425429</v>
      </c>
      <c r="AJ307" s="252">
        <f t="shared" si="1"/>
        <v>8484</v>
      </c>
      <c r="AK307" s="252">
        <f t="shared" si="1"/>
        <v>43243</v>
      </c>
      <c r="AL307" s="252">
        <f t="shared" si="1"/>
        <v>9200</v>
      </c>
      <c r="AM307" s="252">
        <f t="shared" si="1"/>
        <v>49269.9</v>
      </c>
      <c r="AN307" s="252">
        <f t="shared" si="1"/>
        <v>4820</v>
      </c>
      <c r="AO307" s="252">
        <f t="shared" si="1"/>
        <v>33150</v>
      </c>
    </row>
    <row r="308" spans="1:41" x14ac:dyDescent="0.25">
      <c r="A308" s="40"/>
      <c r="B308" s="62"/>
      <c r="C308" s="62"/>
      <c r="D308" s="62"/>
      <c r="E308" s="62"/>
      <c r="F308" s="248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</row>
    <row r="309" spans="1:41" ht="15.75" x14ac:dyDescent="0.25">
      <c r="A309" s="32"/>
      <c r="B309" s="163" t="s">
        <v>465</v>
      </c>
      <c r="C309" s="152"/>
      <c r="D309" s="146"/>
      <c r="E309" s="146"/>
      <c r="F309" s="253">
        <f>F293+F307</f>
        <v>683596</v>
      </c>
      <c r="G309" s="254">
        <f t="shared" ref="G309:AO309" si="2">G293+G307</f>
        <v>15064395.549999997</v>
      </c>
      <c r="H309" s="253">
        <f t="shared" si="2"/>
        <v>349185</v>
      </c>
      <c r="I309" s="254">
        <f t="shared" si="2"/>
        <v>4467007.08</v>
      </c>
      <c r="J309" s="253">
        <f t="shared" si="2"/>
        <v>190927</v>
      </c>
      <c r="K309" s="254">
        <f t="shared" si="2"/>
        <v>7070217</v>
      </c>
      <c r="L309" s="253">
        <f t="shared" si="2"/>
        <v>66984</v>
      </c>
      <c r="M309" s="254">
        <f t="shared" si="2"/>
        <v>1867340</v>
      </c>
      <c r="N309" s="253">
        <f t="shared" si="2"/>
        <v>133812</v>
      </c>
      <c r="O309" s="254">
        <f t="shared" si="2"/>
        <v>1157617.77</v>
      </c>
      <c r="P309" s="253">
        <f t="shared" si="2"/>
        <v>23910</v>
      </c>
      <c r="Q309" s="254">
        <f t="shared" si="2"/>
        <v>373382</v>
      </c>
      <c r="R309" s="253">
        <f t="shared" si="2"/>
        <v>64056</v>
      </c>
      <c r="S309" s="254">
        <f t="shared" si="2"/>
        <v>2306301</v>
      </c>
      <c r="T309" s="253">
        <f t="shared" si="2"/>
        <v>10290</v>
      </c>
      <c r="U309" s="254">
        <f t="shared" si="2"/>
        <v>186944</v>
      </c>
      <c r="V309" s="253">
        <f t="shared" si="2"/>
        <v>76395</v>
      </c>
      <c r="W309" s="254">
        <f t="shared" si="2"/>
        <v>862121.97</v>
      </c>
      <c r="X309" s="253">
        <f t="shared" si="2"/>
        <v>33451</v>
      </c>
      <c r="Y309" s="254">
        <f t="shared" si="2"/>
        <v>877158.08</v>
      </c>
      <c r="Z309" s="253">
        <f t="shared" si="2"/>
        <v>55605</v>
      </c>
      <c r="AA309" s="254">
        <f t="shared" si="2"/>
        <v>893047.57</v>
      </c>
      <c r="AB309" s="253">
        <f t="shared" si="2"/>
        <v>18500</v>
      </c>
      <c r="AC309" s="254">
        <f t="shared" si="2"/>
        <v>178769</v>
      </c>
      <c r="AD309" s="253">
        <f t="shared" si="2"/>
        <v>22814</v>
      </c>
      <c r="AE309" s="254">
        <f t="shared" si="2"/>
        <v>307503.33999999997</v>
      </c>
      <c r="AF309" s="253">
        <f t="shared" si="2"/>
        <v>34460</v>
      </c>
      <c r="AG309" s="254">
        <f t="shared" si="2"/>
        <v>646240</v>
      </c>
      <c r="AH309" s="253">
        <f t="shared" si="2"/>
        <v>126601</v>
      </c>
      <c r="AI309" s="254">
        <f t="shared" si="2"/>
        <v>2338348</v>
      </c>
      <c r="AJ309" s="253">
        <f t="shared" si="2"/>
        <v>14616</v>
      </c>
      <c r="AK309" s="254">
        <f t="shared" si="2"/>
        <v>185894</v>
      </c>
      <c r="AL309" s="253">
        <f t="shared" si="2"/>
        <v>13386</v>
      </c>
      <c r="AM309" s="254">
        <f t="shared" si="2"/>
        <v>129238.9</v>
      </c>
      <c r="AN309" s="253">
        <f t="shared" si="2"/>
        <v>10455</v>
      </c>
      <c r="AO309" s="254">
        <f t="shared" si="2"/>
        <v>151280</v>
      </c>
    </row>
    <row r="310" spans="1:41" x14ac:dyDescent="0.25">
      <c r="A310" s="40"/>
      <c r="B310" s="62"/>
      <c r="C310" s="62"/>
      <c r="D310" s="62"/>
      <c r="E310" s="62"/>
      <c r="F310" s="40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32"/>
      <c r="AL310" s="132"/>
      <c r="AM310" s="132"/>
      <c r="AN310" s="132"/>
      <c r="AO310" s="132"/>
    </row>
    <row r="311" spans="1:41" ht="15.75" x14ac:dyDescent="0.25">
      <c r="A311" s="32"/>
      <c r="B311" s="62"/>
      <c r="C311" s="62"/>
      <c r="D311" s="62"/>
      <c r="E311" s="62"/>
      <c r="F311" s="40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32"/>
      <c r="AL311" s="132"/>
      <c r="AM311" s="132"/>
      <c r="AN311" s="132"/>
      <c r="AO311" s="132"/>
    </row>
  </sheetData>
  <autoFilter ref="A4:AO293"/>
  <mergeCells count="110">
    <mergeCell ref="Z3:AA3"/>
    <mergeCell ref="AB3:AC3"/>
    <mergeCell ref="AD3:AE3"/>
    <mergeCell ref="AF3:AG3"/>
    <mergeCell ref="A281:A285"/>
    <mergeCell ref="A286:A288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  <mergeCell ref="A289:A292"/>
    <mergeCell ref="N2:Q2"/>
    <mergeCell ref="R2:U2"/>
    <mergeCell ref="V2:Y2"/>
    <mergeCell ref="V3:W3"/>
    <mergeCell ref="X3:Y3"/>
    <mergeCell ref="A3:A4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5:A8"/>
    <mergeCell ref="A9:A12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13:A19"/>
    <mergeCell ref="A20:A21"/>
    <mergeCell ref="A22:A26"/>
    <mergeCell ref="A27:A29"/>
    <mergeCell ref="J1:M1"/>
    <mergeCell ref="A1:E2"/>
    <mergeCell ref="N1:Q1"/>
    <mergeCell ref="R1:U1"/>
    <mergeCell ref="V1:Y1"/>
    <mergeCell ref="Z1:AC1"/>
    <mergeCell ref="AD1:AG1"/>
    <mergeCell ref="AH1:AK1"/>
    <mergeCell ref="AL1:AO1"/>
    <mergeCell ref="F2:I2"/>
    <mergeCell ref="J2:M2"/>
    <mergeCell ref="Z2:AC2"/>
    <mergeCell ref="AD2:AG2"/>
    <mergeCell ref="AH2:AK2"/>
    <mergeCell ref="AL2:AO2"/>
    <mergeCell ref="AL3:AM3"/>
    <mergeCell ref="AN3:AO3"/>
    <mergeCell ref="F3:G3"/>
    <mergeCell ref="H3:I3"/>
    <mergeCell ref="J3:K3"/>
    <mergeCell ref="L3:M3"/>
    <mergeCell ref="B3:B4"/>
    <mergeCell ref="N3:O3"/>
    <mergeCell ref="P3:Q3"/>
    <mergeCell ref="R3:S3"/>
    <mergeCell ref="T3:U3"/>
    <mergeCell ref="AH3:AI3"/>
    <mergeCell ref="AJ3:AK3"/>
    <mergeCell ref="C3:C4"/>
    <mergeCell ref="D3:D4"/>
    <mergeCell ref="E3:E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1"/>
  <sheetViews>
    <sheetView topLeftCell="C1" zoomScaleNormal="100" workbookViewId="0">
      <pane xSplit="3" ySplit="4" topLeftCell="AB5" activePane="bottomRight" state="frozen"/>
      <selection activeCell="C1" sqref="C1"/>
      <selection pane="topRight" activeCell="G1" sqref="G1"/>
      <selection pane="bottomLeft" activeCell="C5" sqref="C5"/>
      <selection pane="bottomRight" activeCell="AL4" sqref="AL1:AM1048576"/>
    </sheetView>
  </sheetViews>
  <sheetFormatPr defaultRowHeight="15" x14ac:dyDescent="0.25"/>
  <cols>
    <col min="1" max="1" width="7" style="38" customWidth="1"/>
    <col min="2" max="2" width="30.85546875" style="61" customWidth="1"/>
    <col min="3" max="3" width="46.28515625" style="61" customWidth="1"/>
    <col min="4" max="4" width="27.7109375" style="61" customWidth="1"/>
    <col min="5" max="5" width="12.140625" style="61" bestFit="1" customWidth="1"/>
    <col min="6" max="6" width="13.28515625" style="2" bestFit="1" customWidth="1"/>
    <col min="7" max="7" width="14.85546875" style="2" customWidth="1"/>
    <col min="8" max="8" width="12.140625" style="2" bestFit="1" customWidth="1"/>
    <col min="9" max="9" width="21.140625" style="2" customWidth="1"/>
    <col min="10" max="10" width="13.140625" style="133" bestFit="1" customWidth="1"/>
    <col min="11" max="11" width="14.7109375" style="2" bestFit="1" customWidth="1"/>
    <col min="12" max="13" width="9.42578125" style="2" bestFit="1" customWidth="1"/>
    <col min="14" max="14" width="12.140625" style="133" bestFit="1" customWidth="1"/>
    <col min="15" max="15" width="13.28515625" style="2" bestFit="1" customWidth="1"/>
    <col min="16" max="16" width="11.140625" style="2" bestFit="1" customWidth="1"/>
    <col min="17" max="17" width="13.140625" style="2" bestFit="1" customWidth="1"/>
    <col min="18" max="18" width="12.140625" style="2" bestFit="1" customWidth="1"/>
    <col min="19" max="19" width="13.28515625" style="2" bestFit="1" customWidth="1"/>
    <col min="20" max="20" width="12.140625" style="2" bestFit="1" customWidth="1"/>
    <col min="21" max="21" width="13.28515625" style="2" bestFit="1" customWidth="1"/>
    <col min="22" max="22" width="12" style="2" bestFit="1" customWidth="1"/>
    <col min="23" max="23" width="13.28515625" style="2" bestFit="1" customWidth="1"/>
    <col min="24" max="24" width="12" style="2" bestFit="1" customWidth="1"/>
    <col min="25" max="25" width="13.28515625" style="2" bestFit="1" customWidth="1"/>
    <col min="26" max="26" width="13.140625" style="2" bestFit="1" customWidth="1"/>
    <col min="27" max="27" width="13.28515625" style="2" bestFit="1" customWidth="1"/>
    <col min="28" max="28" width="11.140625" style="2" bestFit="1" customWidth="1"/>
    <col min="29" max="29" width="13.28515625" style="2" bestFit="1" customWidth="1"/>
    <col min="30" max="30" width="12.140625" style="2" bestFit="1" customWidth="1"/>
    <col min="31" max="31" width="14.7109375" style="2" bestFit="1" customWidth="1"/>
    <col min="32" max="33" width="9.42578125" style="2" bestFit="1" customWidth="1"/>
    <col min="34" max="34" width="12" style="2" bestFit="1" customWidth="1"/>
    <col min="35" max="35" width="13.28515625" style="2" bestFit="1" customWidth="1"/>
    <col min="36" max="36" width="11.140625" style="2" bestFit="1" customWidth="1"/>
    <col min="37" max="37" width="12.140625" style="2" bestFit="1" customWidth="1"/>
    <col min="38" max="38" width="9.140625" style="2"/>
    <col min="39" max="16384" width="9.140625" style="38"/>
  </cols>
  <sheetData>
    <row r="1" spans="1:37" ht="15.75" customHeight="1" x14ac:dyDescent="0.25">
      <c r="A1" s="307" t="s">
        <v>630</v>
      </c>
      <c r="B1" s="307"/>
      <c r="C1" s="307"/>
      <c r="D1" s="307"/>
      <c r="E1" s="307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</row>
    <row r="2" spans="1:37" ht="15.75" x14ac:dyDescent="0.25">
      <c r="A2" s="309"/>
      <c r="B2" s="309"/>
      <c r="C2" s="309"/>
      <c r="D2" s="309"/>
      <c r="E2" s="309"/>
      <c r="F2" s="327" t="s">
        <v>471</v>
      </c>
      <c r="G2" s="327"/>
      <c r="H2" s="327"/>
      <c r="I2" s="327"/>
      <c r="J2" s="328" t="s">
        <v>534</v>
      </c>
      <c r="K2" s="328"/>
      <c r="L2" s="328"/>
      <c r="M2" s="328"/>
      <c r="N2" s="328" t="s">
        <v>535</v>
      </c>
      <c r="O2" s="328"/>
      <c r="P2" s="328"/>
      <c r="Q2" s="328"/>
      <c r="R2" s="328" t="s">
        <v>536</v>
      </c>
      <c r="S2" s="328"/>
      <c r="T2" s="328"/>
      <c r="U2" s="328"/>
      <c r="V2" s="328" t="s">
        <v>537</v>
      </c>
      <c r="W2" s="328"/>
      <c r="X2" s="328"/>
      <c r="Y2" s="328"/>
      <c r="Z2" s="328" t="s">
        <v>538</v>
      </c>
      <c r="AA2" s="328"/>
      <c r="AB2" s="328"/>
      <c r="AC2" s="328"/>
      <c r="AD2" s="328" t="s">
        <v>539</v>
      </c>
      <c r="AE2" s="328"/>
      <c r="AF2" s="328"/>
      <c r="AG2" s="328"/>
      <c r="AH2" s="328" t="s">
        <v>540</v>
      </c>
      <c r="AI2" s="328"/>
      <c r="AJ2" s="328"/>
      <c r="AK2" s="328"/>
    </row>
    <row r="3" spans="1:37" ht="33" customHeight="1" x14ac:dyDescent="0.25">
      <c r="A3" s="303" t="s">
        <v>0</v>
      </c>
      <c r="B3" s="301" t="s">
        <v>1</v>
      </c>
      <c r="C3" s="301" t="s">
        <v>2</v>
      </c>
      <c r="D3" s="305" t="s">
        <v>3</v>
      </c>
      <c r="E3" s="301" t="s">
        <v>4</v>
      </c>
      <c r="F3" s="300" t="s">
        <v>466</v>
      </c>
      <c r="G3" s="300"/>
      <c r="H3" s="300" t="s">
        <v>467</v>
      </c>
      <c r="I3" s="300"/>
      <c r="J3" s="300" t="s">
        <v>466</v>
      </c>
      <c r="K3" s="300"/>
      <c r="L3" s="300" t="s">
        <v>467</v>
      </c>
      <c r="M3" s="300"/>
      <c r="N3" s="300" t="s">
        <v>466</v>
      </c>
      <c r="O3" s="300"/>
      <c r="P3" s="300" t="s">
        <v>467</v>
      </c>
      <c r="Q3" s="300"/>
      <c r="R3" s="300" t="s">
        <v>466</v>
      </c>
      <c r="S3" s="300"/>
      <c r="T3" s="300" t="s">
        <v>467</v>
      </c>
      <c r="U3" s="300"/>
      <c r="V3" s="300" t="s">
        <v>466</v>
      </c>
      <c r="W3" s="300"/>
      <c r="X3" s="300" t="s">
        <v>467</v>
      </c>
      <c r="Y3" s="300"/>
      <c r="Z3" s="300" t="s">
        <v>466</v>
      </c>
      <c r="AA3" s="300"/>
      <c r="AB3" s="300" t="s">
        <v>467</v>
      </c>
      <c r="AC3" s="300"/>
      <c r="AD3" s="300" t="s">
        <v>466</v>
      </c>
      <c r="AE3" s="300"/>
      <c r="AF3" s="300" t="s">
        <v>467</v>
      </c>
      <c r="AG3" s="300"/>
      <c r="AH3" s="300" t="s">
        <v>466</v>
      </c>
      <c r="AI3" s="300"/>
      <c r="AJ3" s="300" t="s">
        <v>467</v>
      </c>
      <c r="AK3" s="300"/>
    </row>
    <row r="4" spans="1:37" ht="15.75" x14ac:dyDescent="0.25">
      <c r="A4" s="304"/>
      <c r="B4" s="302"/>
      <c r="C4" s="302"/>
      <c r="D4" s="306"/>
      <c r="E4" s="302"/>
      <c r="F4" s="37" t="s">
        <v>468</v>
      </c>
      <c r="G4" s="36" t="s">
        <v>469</v>
      </c>
      <c r="H4" s="37" t="s">
        <v>470</v>
      </c>
      <c r="I4" s="36" t="s">
        <v>469</v>
      </c>
      <c r="J4" s="130" t="s">
        <v>468</v>
      </c>
      <c r="K4" s="36" t="s">
        <v>469</v>
      </c>
      <c r="L4" s="37" t="s">
        <v>470</v>
      </c>
      <c r="M4" s="36" t="s">
        <v>469</v>
      </c>
      <c r="N4" s="130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</row>
    <row r="5" spans="1:37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39">
        <f>J5+N5+R5+V5+Z5+AD5+AH5</f>
        <v>1000</v>
      </c>
      <c r="G5" s="39">
        <f>K5+O5+S5+W5+AA5+AE5+AI5</f>
        <v>19500</v>
      </c>
      <c r="H5" s="39">
        <f>L5+P5+T5+X5+AB5+AF5+AJ5</f>
        <v>150</v>
      </c>
      <c r="I5" s="39">
        <f>M5+Q5+U5+Y5+AC5+AG5+AK5</f>
        <v>3000</v>
      </c>
      <c r="J5" s="132"/>
      <c r="K5" s="39"/>
      <c r="L5" s="39"/>
      <c r="M5" s="39"/>
      <c r="N5" s="132"/>
      <c r="O5" s="39"/>
      <c r="P5" s="39"/>
      <c r="Q5" s="39"/>
      <c r="R5" s="39"/>
      <c r="S5" s="39"/>
      <c r="T5" s="39">
        <v>150</v>
      </c>
      <c r="U5" s="39">
        <v>3000</v>
      </c>
      <c r="V5" s="39"/>
      <c r="W5" s="39"/>
      <c r="X5" s="39"/>
      <c r="Y5" s="39"/>
      <c r="Z5" s="39"/>
      <c r="AA5" s="39"/>
      <c r="AB5" s="39"/>
      <c r="AC5" s="39"/>
      <c r="AD5" s="39">
        <v>1000</v>
      </c>
      <c r="AE5" s="39">
        <v>19500</v>
      </c>
      <c r="AF5" s="39"/>
      <c r="AG5" s="39"/>
      <c r="AH5" s="39"/>
      <c r="AI5" s="39"/>
      <c r="AJ5" s="39"/>
      <c r="AK5" s="39"/>
    </row>
    <row r="6" spans="1:37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39">
        <f>J6+N6+R6+V6+Z6+AD6+AH6</f>
        <v>286</v>
      </c>
      <c r="G6" s="39">
        <f>K6+O6+S6+W6+AA6+AE6+AI6</f>
        <v>14308</v>
      </c>
      <c r="H6" s="39">
        <f>L6+P6+T6+X6+AB6+AF6+AJ6</f>
        <v>610</v>
      </c>
      <c r="I6" s="39">
        <f>M6+Q6+U6+Y6+AC6+AG6+AK6</f>
        <v>89416</v>
      </c>
      <c r="J6" s="132">
        <v>31</v>
      </c>
      <c r="K6" s="39">
        <v>630</v>
      </c>
      <c r="L6" s="39"/>
      <c r="M6" s="39"/>
      <c r="N6" s="132"/>
      <c r="O6" s="39"/>
      <c r="P6" s="39">
        <v>100</v>
      </c>
      <c r="Q6" s="39">
        <v>13166</v>
      </c>
      <c r="R6" s="39">
        <v>255</v>
      </c>
      <c r="S6" s="39">
        <v>13678</v>
      </c>
      <c r="T6" s="39">
        <v>500</v>
      </c>
      <c r="U6" s="39">
        <v>75000</v>
      </c>
      <c r="V6" s="39"/>
      <c r="W6" s="39"/>
      <c r="X6" s="39"/>
      <c r="Y6" s="39"/>
      <c r="Z6" s="39"/>
      <c r="AA6" s="39"/>
      <c r="AB6" s="39">
        <v>10</v>
      </c>
      <c r="AC6" s="39">
        <v>1250</v>
      </c>
      <c r="AD6" s="39"/>
      <c r="AE6" s="39"/>
      <c r="AF6" s="39"/>
      <c r="AG6" s="39"/>
      <c r="AH6" s="39"/>
      <c r="AI6" s="39"/>
      <c r="AJ6" s="39"/>
      <c r="AK6" s="39"/>
    </row>
    <row r="7" spans="1:37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39">
        <f>J7+N7+R7+V7+Z7+AD7+AH7</f>
        <v>0</v>
      </c>
      <c r="G7" s="39">
        <f>K7+O7+S7+W7+AA7+AE7+AI7</f>
        <v>0</v>
      </c>
      <c r="H7" s="39">
        <f>L7+P7+T7+X7+AB7+AF7+AJ7</f>
        <v>0</v>
      </c>
      <c r="I7" s="39">
        <f>M7+Q7+U7+Y7+AC7+AG7+AK7</f>
        <v>0</v>
      </c>
      <c r="J7" s="132"/>
      <c r="K7" s="39"/>
      <c r="L7" s="39"/>
      <c r="M7" s="39"/>
      <c r="N7" s="132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</row>
    <row r="8" spans="1:37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39">
        <f>J8+N8+R8+V8+Z8+AD8+AH8</f>
        <v>0</v>
      </c>
      <c r="G8" s="39">
        <f>K8+O8+S8+W8+AA8+AE8+AI8</f>
        <v>0</v>
      </c>
      <c r="H8" s="39">
        <f>L8+P8+T8+X8+AB8+AF8+AJ8</f>
        <v>0</v>
      </c>
      <c r="I8" s="39">
        <f>M8+Q8+U8+Y8+AC8+AG8+AK8</f>
        <v>0</v>
      </c>
      <c r="J8" s="132"/>
      <c r="K8" s="39"/>
      <c r="L8" s="39"/>
      <c r="M8" s="39"/>
      <c r="N8" s="132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</row>
    <row r="9" spans="1:37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39">
        <f>J9+N9+R9+V9+Z9+AD9+AH9</f>
        <v>0</v>
      </c>
      <c r="G9" s="39">
        <f>K9+O9+S9+W9+AA9+AE9+AI9</f>
        <v>0</v>
      </c>
      <c r="H9" s="39">
        <f>L9+P9+T9+X9+AB9+AF9+AJ9</f>
        <v>50</v>
      </c>
      <c r="I9" s="39">
        <f>M9+Q9+U9+Y9+AC9+AG9+AK9</f>
        <v>325</v>
      </c>
      <c r="J9" s="132"/>
      <c r="K9" s="39"/>
      <c r="L9" s="39"/>
      <c r="M9" s="39"/>
      <c r="N9" s="132"/>
      <c r="O9" s="39"/>
      <c r="P9" s="39"/>
      <c r="Q9" s="39"/>
      <c r="R9" s="39"/>
      <c r="S9" s="39"/>
      <c r="T9" s="39">
        <v>50</v>
      </c>
      <c r="U9" s="39">
        <v>325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</row>
    <row r="10" spans="1:37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39">
        <f>J10+N10+R10+V10+Z10+AD10+AH10</f>
        <v>0</v>
      </c>
      <c r="G10" s="39">
        <f>K10+O10+S10+W10+AA10+AE10+AI10</f>
        <v>0</v>
      </c>
      <c r="H10" s="39">
        <f>L10+P10+T10+X10+AB10+AF10+AJ10</f>
        <v>100</v>
      </c>
      <c r="I10" s="39">
        <f>M10+Q10+U10+Y10+AC10+AG10+AK10</f>
        <v>1300</v>
      </c>
      <c r="J10" s="132"/>
      <c r="K10" s="39"/>
      <c r="L10" s="39"/>
      <c r="M10" s="39"/>
      <c r="N10" s="132"/>
      <c r="O10" s="39"/>
      <c r="P10" s="39"/>
      <c r="Q10" s="39"/>
      <c r="R10" s="39"/>
      <c r="S10" s="39"/>
      <c r="T10" s="39">
        <v>100</v>
      </c>
      <c r="U10" s="39">
        <v>1300</v>
      </c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</row>
    <row r="11" spans="1:37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39">
        <f>J11+N11+R11+V11+Z11+AD11+AH11</f>
        <v>0</v>
      </c>
      <c r="G11" s="39">
        <f>K11+O11+S11+W11+AA11+AE11+AI11</f>
        <v>0</v>
      </c>
      <c r="H11" s="39">
        <f>L11+P11+T11+X11+AB11+AF11+AJ11</f>
        <v>40</v>
      </c>
      <c r="I11" s="39">
        <f>M11+Q11+U11+Y11+AC11+AG11+AK11</f>
        <v>398</v>
      </c>
      <c r="J11" s="132"/>
      <c r="K11" s="39"/>
      <c r="L11" s="39"/>
      <c r="M11" s="39"/>
      <c r="N11" s="132"/>
      <c r="O11" s="39"/>
      <c r="P11" s="39"/>
      <c r="Q11" s="39"/>
      <c r="R11" s="39"/>
      <c r="S11" s="39"/>
      <c r="T11" s="39">
        <v>30</v>
      </c>
      <c r="U11" s="39">
        <v>98</v>
      </c>
      <c r="V11" s="39"/>
      <c r="W11" s="39"/>
      <c r="X11" s="39"/>
      <c r="Y11" s="39"/>
      <c r="Z11" s="39"/>
      <c r="AA11" s="39"/>
      <c r="AB11" s="39">
        <v>10</v>
      </c>
      <c r="AC11" s="39">
        <v>300</v>
      </c>
      <c r="AD11" s="39"/>
      <c r="AE11" s="39"/>
      <c r="AF11" s="39"/>
      <c r="AG11" s="39"/>
      <c r="AH11" s="39"/>
      <c r="AI11" s="39"/>
      <c r="AJ11" s="39"/>
      <c r="AK11" s="39"/>
    </row>
    <row r="12" spans="1:37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39">
        <f>J12+N12+R12+V12+Z12+AD12+AH12</f>
        <v>1415</v>
      </c>
      <c r="G12" s="39">
        <f>K12+O12+S12+W12+AA12+AE12+AI12</f>
        <v>7653</v>
      </c>
      <c r="H12" s="39">
        <f>L12+P12+T12+X12+AB12+AF12+AJ12</f>
        <v>230</v>
      </c>
      <c r="I12" s="39">
        <f>M12+Q12+U12+Y12+AC12+AG12+AK12</f>
        <v>780</v>
      </c>
      <c r="J12" s="132"/>
      <c r="K12" s="39"/>
      <c r="L12" s="39"/>
      <c r="M12" s="39"/>
      <c r="N12" s="132"/>
      <c r="O12" s="39"/>
      <c r="P12" s="39"/>
      <c r="Q12" s="39"/>
      <c r="R12" s="39">
        <v>1180</v>
      </c>
      <c r="S12" s="39">
        <v>4235</v>
      </c>
      <c r="T12" s="39">
        <v>30</v>
      </c>
      <c r="U12" s="39">
        <v>195</v>
      </c>
      <c r="V12" s="39">
        <v>35</v>
      </c>
      <c r="W12" s="39">
        <v>2898</v>
      </c>
      <c r="X12" s="39">
        <v>200</v>
      </c>
      <c r="Y12" s="39">
        <v>585</v>
      </c>
      <c r="Z12" s="39"/>
      <c r="AA12" s="39"/>
      <c r="AB12" s="39"/>
      <c r="AC12" s="39"/>
      <c r="AD12" s="39">
        <v>200</v>
      </c>
      <c r="AE12" s="39">
        <v>520</v>
      </c>
      <c r="AF12" s="39"/>
      <c r="AG12" s="39"/>
      <c r="AH12" s="39"/>
      <c r="AI12" s="39"/>
      <c r="AJ12" s="39">
        <v>0</v>
      </c>
      <c r="AK12" s="39"/>
    </row>
    <row r="13" spans="1:37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39">
        <f>J13+N13+R13+V13+Z13+AD13+AH13</f>
        <v>0</v>
      </c>
      <c r="G13" s="39">
        <f>K13+O13+S13+W13+AA13+AE13+AI13</f>
        <v>0</v>
      </c>
      <c r="H13" s="39">
        <f>L13+P13+T13+X13+AB13+AF13+AJ13</f>
        <v>0</v>
      </c>
      <c r="I13" s="39">
        <f>M13+Q13+U13+Y13+AC13+AG13+AK13</f>
        <v>0</v>
      </c>
      <c r="J13" s="132"/>
      <c r="K13" s="39"/>
      <c r="L13" s="39"/>
      <c r="M13" s="39"/>
      <c r="N13" s="132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</row>
    <row r="14" spans="1:37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39">
        <f>J14+N14+R14+V14+Z14+AD14+AH14</f>
        <v>0</v>
      </c>
      <c r="G14" s="39">
        <f>K14+O14+S14+W14+AA14+AE14+AI14</f>
        <v>0</v>
      </c>
      <c r="H14" s="39">
        <f>L14+P14+T14+X14+AB14+AF14+AJ14</f>
        <v>0</v>
      </c>
      <c r="I14" s="39">
        <f>M14+Q14+U14+Y14+AC14+AG14+AK14</f>
        <v>0</v>
      </c>
      <c r="J14" s="132"/>
      <c r="K14" s="39"/>
      <c r="L14" s="39"/>
      <c r="M14" s="39"/>
      <c r="N14" s="132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</row>
    <row r="15" spans="1:37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39">
        <f>J15+N15+R15+V15+Z15+AD15+AH15</f>
        <v>0</v>
      </c>
      <c r="G15" s="39">
        <f>K15+O15+S15+W15+AA15+AE15+AI15</f>
        <v>0</v>
      </c>
      <c r="H15" s="39">
        <f>L15+P15+T15+X15+AB15+AF15+AJ15</f>
        <v>0</v>
      </c>
      <c r="I15" s="39">
        <f>M15+Q15+U15+Y15+AC15+AG15+AK15</f>
        <v>0</v>
      </c>
      <c r="J15" s="132"/>
      <c r="K15" s="39"/>
      <c r="L15" s="39"/>
      <c r="M15" s="39"/>
      <c r="N15" s="132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</row>
    <row r="16" spans="1:37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39">
        <f>J16+N16+R16+V16+Z16+AD16+AH16</f>
        <v>100</v>
      </c>
      <c r="G16" s="39">
        <f>K16+O16+S16+W16+AA16+AE16+AI16</f>
        <v>99266</v>
      </c>
      <c r="H16" s="39">
        <f>L16+P16+T16+X16+AB16+AF16+AJ16</f>
        <v>100</v>
      </c>
      <c r="I16" s="39">
        <f>M16+Q16+U16+Y16+AC16+AG16+AK16</f>
        <v>20000</v>
      </c>
      <c r="J16" s="132"/>
      <c r="K16" s="39"/>
      <c r="L16" s="39"/>
      <c r="M16" s="39"/>
      <c r="N16" s="132"/>
      <c r="O16" s="39"/>
      <c r="P16" s="39"/>
      <c r="Q16" s="39"/>
      <c r="R16" s="39"/>
      <c r="S16" s="39"/>
      <c r="T16" s="39">
        <v>100</v>
      </c>
      <c r="U16" s="39">
        <v>20000</v>
      </c>
      <c r="V16" s="39"/>
      <c r="W16" s="39"/>
      <c r="X16" s="39"/>
      <c r="Y16" s="39"/>
      <c r="Z16" s="39"/>
      <c r="AA16" s="39"/>
      <c r="AB16" s="39"/>
      <c r="AC16" s="39"/>
      <c r="AD16" s="39">
        <v>100</v>
      </c>
      <c r="AE16" s="39">
        <v>99266</v>
      </c>
      <c r="AF16" s="39"/>
      <c r="AG16" s="39"/>
      <c r="AH16" s="39"/>
      <c r="AI16" s="39"/>
      <c r="AJ16" s="39"/>
      <c r="AK16" s="39"/>
    </row>
    <row r="17" spans="1:37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39">
        <f>J17+N17+R17+V17+Z17+AD17+AH17</f>
        <v>0</v>
      </c>
      <c r="G17" s="39">
        <f>K17+O17+S17+W17+AA17+AE17+AI17</f>
        <v>0</v>
      </c>
      <c r="H17" s="39">
        <f>L17+P17+T17+X17+AB17+AF17+AJ17</f>
        <v>0</v>
      </c>
      <c r="I17" s="39">
        <f>M17+Q17+U17+Y17+AC17+AG17+AK17</f>
        <v>0</v>
      </c>
      <c r="J17" s="132">
        <v>0</v>
      </c>
      <c r="K17" s="39">
        <v>0</v>
      </c>
      <c r="L17" s="39"/>
      <c r="M17" s="39"/>
      <c r="N17" s="132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</row>
    <row r="18" spans="1:37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39">
        <v>0</v>
      </c>
      <c r="G18" s="39">
        <f>K18+O18+S18+W18+AA18+AE18+AI18</f>
        <v>0</v>
      </c>
      <c r="H18" s="39">
        <f>L18+P18+T18+X18+AB18+AF18+AJ18</f>
        <v>0</v>
      </c>
      <c r="I18" s="39">
        <f>M18+Q18+U18+Y18+AC18+AG18+AK18</f>
        <v>0</v>
      </c>
      <c r="J18" s="132">
        <v>0</v>
      </c>
      <c r="K18" s="39">
        <v>0</v>
      </c>
      <c r="L18" s="39"/>
      <c r="M18" s="39"/>
      <c r="N18" s="132" t="s">
        <v>641</v>
      </c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</row>
    <row r="19" spans="1:37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39">
        <f>J19+N19+R19+V19+Z19+AD19+AH19</f>
        <v>63</v>
      </c>
      <c r="G19" s="39">
        <f>K19+O19+S19+W19+AA19+AE19+AI19</f>
        <v>707.49</v>
      </c>
      <c r="H19" s="39">
        <f>L19+P19+T19+X19+AB19+AF19+AJ19</f>
        <v>100</v>
      </c>
      <c r="I19" s="39">
        <f>M19+Q19+U19+Y19+AC19+AG19+AK19</f>
        <v>3428</v>
      </c>
      <c r="J19" s="132"/>
      <c r="K19" s="39"/>
      <c r="L19" s="39"/>
      <c r="M19" s="39"/>
      <c r="N19" s="132"/>
      <c r="O19" s="39"/>
      <c r="P19" s="39">
        <v>100</v>
      </c>
      <c r="Q19" s="39">
        <v>3428</v>
      </c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>
        <v>63</v>
      </c>
      <c r="AI19" s="39">
        <v>707.49</v>
      </c>
      <c r="AJ19" s="39"/>
      <c r="AK19" s="39"/>
    </row>
    <row r="20" spans="1:37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39">
        <f>J20+N20+R20+V20+Z20+AD20+AH20</f>
        <v>0</v>
      </c>
      <c r="G20" s="39">
        <f>K20+O20+S20+W20+AA20+AE20+AI20</f>
        <v>0</v>
      </c>
      <c r="H20" s="39">
        <f>L20+P20+T20+X20+AB20+AF20+AJ20</f>
        <v>500</v>
      </c>
      <c r="I20" s="39">
        <f>M20+Q20+U20+Y20+AC20+AG20+AK20</f>
        <v>6000</v>
      </c>
      <c r="J20" s="132">
        <v>0</v>
      </c>
      <c r="K20" s="39">
        <v>0</v>
      </c>
      <c r="L20" s="39"/>
      <c r="M20" s="39"/>
      <c r="N20" s="132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>
        <v>500</v>
      </c>
      <c r="AC20" s="39">
        <v>6000</v>
      </c>
      <c r="AD20" s="39"/>
      <c r="AE20" s="39"/>
      <c r="AF20" s="39"/>
      <c r="AG20" s="39"/>
      <c r="AH20" s="39"/>
      <c r="AI20" s="39"/>
      <c r="AJ20" s="39"/>
      <c r="AK20" s="39"/>
    </row>
    <row r="21" spans="1:37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39">
        <f>J21+N21+R21+V21+Z21+AD21+AH21</f>
        <v>4764</v>
      </c>
      <c r="G21" s="39">
        <f>K21+O21+S21+W21+AA21+AE21+AI21</f>
        <v>80340.800000000003</v>
      </c>
      <c r="H21" s="39">
        <f>L21+P21+T21+X21+AB21+AF21+AJ21</f>
        <v>1000</v>
      </c>
      <c r="I21" s="39">
        <f>M21+Q21+U21+Y21+AC21+AG21+AK21</f>
        <v>13340</v>
      </c>
      <c r="J21" s="132">
        <v>0</v>
      </c>
      <c r="K21" s="39">
        <v>0</v>
      </c>
      <c r="L21" s="39"/>
      <c r="M21" s="39"/>
      <c r="N21" s="132">
        <v>3250</v>
      </c>
      <c r="O21" s="39">
        <v>55250</v>
      </c>
      <c r="P21" s="39"/>
      <c r="Q21" s="39"/>
      <c r="R21" s="39">
        <v>430</v>
      </c>
      <c r="S21" s="39">
        <v>10750</v>
      </c>
      <c r="T21" s="39"/>
      <c r="U21" s="39"/>
      <c r="V21" s="39">
        <v>950</v>
      </c>
      <c r="W21" s="39">
        <v>12673</v>
      </c>
      <c r="X21" s="39">
        <v>1000</v>
      </c>
      <c r="Y21" s="39">
        <v>13340</v>
      </c>
      <c r="Z21" s="39"/>
      <c r="AA21" s="39"/>
      <c r="AB21" s="39"/>
      <c r="AC21" s="39"/>
      <c r="AD21" s="39"/>
      <c r="AE21" s="39"/>
      <c r="AF21" s="39"/>
      <c r="AG21" s="39"/>
      <c r="AH21" s="39">
        <v>134</v>
      </c>
      <c r="AI21" s="39">
        <v>1667.8</v>
      </c>
      <c r="AJ21" s="39">
        <v>0</v>
      </c>
      <c r="AK21" s="39"/>
    </row>
    <row r="22" spans="1:37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39">
        <f>J22+N22+R22+V22+Z22+AD22+AH22</f>
        <v>0</v>
      </c>
      <c r="G22" s="39">
        <f>K22+O22+S22+W22+AA22+AE22+AI22</f>
        <v>0</v>
      </c>
      <c r="H22" s="39">
        <f>L22+P22+T22+X22+AB22+AF22+AJ22</f>
        <v>0</v>
      </c>
      <c r="I22" s="39">
        <f>M22+Q22+U22+Y22+AC22+AG22+AK22</f>
        <v>0</v>
      </c>
      <c r="J22" s="132"/>
      <c r="K22" s="39"/>
      <c r="L22" s="39"/>
      <c r="M22" s="39"/>
      <c r="N22" s="132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</row>
    <row r="23" spans="1:37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39">
        <f>J23+N23+R23+V23+Z23+AD23+AH23</f>
        <v>0</v>
      </c>
      <c r="G23" s="39">
        <f>K23+O23+S23+W23+AA23+AE23+AI23</f>
        <v>0</v>
      </c>
      <c r="H23" s="39">
        <f>L23+P23+T23+X23+AB23+AF23+AJ23</f>
        <v>200</v>
      </c>
      <c r="I23" s="39">
        <f>M23+Q23+U23+Y23+AC23+AG23+AK23</f>
        <v>140</v>
      </c>
      <c r="J23" s="132"/>
      <c r="K23" s="39"/>
      <c r="L23" s="39"/>
      <c r="M23" s="39"/>
      <c r="N23" s="132"/>
      <c r="O23" s="39"/>
      <c r="P23" s="39"/>
      <c r="Q23" s="39"/>
      <c r="R23" s="39"/>
      <c r="S23" s="39"/>
      <c r="T23" s="39">
        <v>200</v>
      </c>
      <c r="U23" s="39">
        <v>140</v>
      </c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</row>
    <row r="24" spans="1:37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39">
        <f>J24+N24+R24+V24+Z24+AD24+AH24</f>
        <v>0</v>
      </c>
      <c r="G24" s="39">
        <f>K24+O24+S24+W24+AA24+AE24+AI24</f>
        <v>0</v>
      </c>
      <c r="H24" s="39">
        <f>L24+P24+T24+X24+AB24+AF24+AJ24</f>
        <v>0</v>
      </c>
      <c r="I24" s="39">
        <f>M24+Q24+U24+Y24+AC24+AG24+AK24</f>
        <v>0</v>
      </c>
      <c r="J24" s="132"/>
      <c r="K24" s="39"/>
      <c r="L24" s="39"/>
      <c r="M24" s="39"/>
      <c r="N24" s="132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</row>
    <row r="25" spans="1:37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39">
        <f>J25+N25+R25+V25+Z25+AD25+AH25</f>
        <v>0</v>
      </c>
      <c r="G25" s="39">
        <f>K25+O25+S25+W25+AA25+AE25+AI25</f>
        <v>0</v>
      </c>
      <c r="H25" s="39">
        <f>L25+P25+T25+X25+AB25+AF25+AJ25</f>
        <v>0</v>
      </c>
      <c r="I25" s="39">
        <f>M25+Q25+U25+Y25+AC25+AG25+AK25</f>
        <v>0</v>
      </c>
      <c r="J25" s="132"/>
      <c r="K25" s="39"/>
      <c r="L25" s="39"/>
      <c r="M25" s="39"/>
      <c r="N25" s="132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</row>
    <row r="26" spans="1:37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39">
        <f>J26+N26+R26+V26+Z26+AD26+AH26</f>
        <v>7716</v>
      </c>
      <c r="G26" s="39">
        <f>K26+O26+S26+W26+AA26+AE26+AI26</f>
        <v>4988.7700000000004</v>
      </c>
      <c r="H26" s="39">
        <f>L26+P26+T26+X26+AB26+AF26+AJ26</f>
        <v>200</v>
      </c>
      <c r="I26" s="39">
        <f>M26+Q26+U26+Y26+AC26+AG26+AK26</f>
        <v>130</v>
      </c>
      <c r="J26" s="132">
        <v>2496</v>
      </c>
      <c r="K26" s="39">
        <v>1335.97</v>
      </c>
      <c r="L26" s="39"/>
      <c r="M26" s="39"/>
      <c r="N26" s="132">
        <v>1600</v>
      </c>
      <c r="O26" s="39">
        <v>1600</v>
      </c>
      <c r="P26" s="39"/>
      <c r="Q26" s="39"/>
      <c r="R26" s="39">
        <v>420</v>
      </c>
      <c r="S26" s="39">
        <v>248</v>
      </c>
      <c r="T26" s="39"/>
      <c r="U26" s="39"/>
      <c r="V26" s="39">
        <v>0</v>
      </c>
      <c r="W26" s="39">
        <v>0</v>
      </c>
      <c r="X26" s="39">
        <v>200</v>
      </c>
      <c r="Y26" s="39">
        <v>130</v>
      </c>
      <c r="Z26" s="39">
        <v>3200</v>
      </c>
      <c r="AA26" s="39">
        <v>1804.8</v>
      </c>
      <c r="AB26" s="39"/>
      <c r="AC26" s="39"/>
      <c r="AD26" s="39"/>
      <c r="AE26" s="39"/>
      <c r="AF26" s="39"/>
      <c r="AG26" s="39"/>
      <c r="AH26" s="39"/>
      <c r="AI26" s="39"/>
      <c r="AJ26" s="39"/>
      <c r="AK26" s="39"/>
    </row>
    <row r="27" spans="1:37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39">
        <f>J27+N27+R27+V27+Z27+AD27+AH27</f>
        <v>0</v>
      </c>
      <c r="G27" s="39">
        <f>K27+O27+S27+W27+AA27+AE27+AI27</f>
        <v>0</v>
      </c>
      <c r="H27" s="39">
        <f>L27+P27+T27+X27+AB27+AF27+AJ27</f>
        <v>0</v>
      </c>
      <c r="I27" s="39">
        <f>M27+Q27+U27+Y27+AC27+AG27+AK27</f>
        <v>0</v>
      </c>
      <c r="J27" s="132"/>
      <c r="K27" s="39"/>
      <c r="L27" s="39"/>
      <c r="M27" s="39"/>
      <c r="N27" s="132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</row>
    <row r="28" spans="1:37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39">
        <f>J28+N28+R28+V28+Z28+AD28+AH28</f>
        <v>0</v>
      </c>
      <c r="G28" s="39">
        <f>K28+O28+S28+W28+AA28+AE28+AI28</f>
        <v>0</v>
      </c>
      <c r="H28" s="39">
        <f>L28+P28+T28+X28+AB28+AF28+AJ28</f>
        <v>0</v>
      </c>
      <c r="I28" s="39">
        <f>M28+Q28+U28+Y28+AC28+AG28+AK28</f>
        <v>0</v>
      </c>
      <c r="J28" s="132"/>
      <c r="K28" s="39"/>
      <c r="L28" s="39"/>
      <c r="M28" s="39"/>
      <c r="N28" s="132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</row>
    <row r="29" spans="1:37" ht="15.75" x14ac:dyDescent="0.25">
      <c r="A29" s="296"/>
      <c r="B29" s="5" t="s">
        <v>46</v>
      </c>
      <c r="C29" s="6" t="s">
        <v>48</v>
      </c>
      <c r="D29" s="6" t="s">
        <v>45</v>
      </c>
      <c r="E29" s="27" t="s">
        <v>10</v>
      </c>
      <c r="F29" s="39">
        <f>J29+N29+R29+V29+Z29+AD29+AH29</f>
        <v>0</v>
      </c>
      <c r="G29" s="39">
        <f>K29+O29+S29+W29+AA29+AE29+AI29</f>
        <v>0</v>
      </c>
      <c r="H29" s="39">
        <f>L29+P29+T29+X29+AB29+AF29+AJ29</f>
        <v>100</v>
      </c>
      <c r="I29" s="39">
        <f>M29+Q29+U29+Y29+AC29+AG29+AK29</f>
        <v>47000</v>
      </c>
      <c r="J29" s="132">
        <v>0</v>
      </c>
      <c r="K29" s="39">
        <v>0</v>
      </c>
      <c r="L29" s="39"/>
      <c r="M29" s="39"/>
      <c r="N29" s="132"/>
      <c r="O29" s="39"/>
      <c r="P29" s="39"/>
      <c r="Q29" s="39"/>
      <c r="R29" s="39"/>
      <c r="S29" s="39"/>
      <c r="T29" s="39">
        <v>100</v>
      </c>
      <c r="U29" s="39">
        <v>47000</v>
      </c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</row>
    <row r="30" spans="1:37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39">
        <f>J30+N30+R30+V30+Z30+AD30+AH30</f>
        <v>0</v>
      </c>
      <c r="G30" s="39">
        <f>K30+O30+S30+W30+AA30+AE30+AI30</f>
        <v>0</v>
      </c>
      <c r="H30" s="39">
        <f>L30+P30+T30+X30+AB30+AF30+AJ30</f>
        <v>0</v>
      </c>
      <c r="I30" s="39">
        <f>M30+Q30+U30+Y30+AC30+AG30+AK30</f>
        <v>0</v>
      </c>
      <c r="J30" s="132"/>
      <c r="K30" s="39"/>
      <c r="L30" s="39"/>
      <c r="M30" s="39"/>
      <c r="N30" s="132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</row>
    <row r="31" spans="1:37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39">
        <f>J31+N31+R31+V31+Z31+AD31+AH31</f>
        <v>450</v>
      </c>
      <c r="G31" s="39">
        <f>K31+O31+S31+W31+AA31+AE31+AI31</f>
        <v>97530</v>
      </c>
      <c r="H31" s="39">
        <f>L31+P31+T31+X31+AB31+AF31+AJ31</f>
        <v>8047</v>
      </c>
      <c r="I31" s="39">
        <f>M31+Q31+U31+Y31+AC31+AG31+AK31</f>
        <v>29000</v>
      </c>
      <c r="J31" s="132"/>
      <c r="K31" s="39"/>
      <c r="L31" s="39"/>
      <c r="M31" s="39"/>
      <c r="N31" s="132">
        <v>355</v>
      </c>
      <c r="O31" s="39">
        <v>90525</v>
      </c>
      <c r="P31" s="39">
        <v>100</v>
      </c>
      <c r="Q31" s="39">
        <v>29000</v>
      </c>
      <c r="R31" s="39">
        <v>95</v>
      </c>
      <c r="S31" s="39">
        <v>7005</v>
      </c>
      <c r="T31" s="39">
        <v>7947</v>
      </c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</row>
    <row r="32" spans="1:37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39">
        <f>J32+N32+R32+V32+Z32+AD32+AH32</f>
        <v>0</v>
      </c>
      <c r="G32" s="39">
        <f>K32+O32+S32+W32+AA32+AE32+AI32</f>
        <v>0</v>
      </c>
      <c r="H32" s="39">
        <f>L32+P32+T32+X32+AB32+AF32+AJ32</f>
        <v>1000</v>
      </c>
      <c r="I32" s="39">
        <f>M32+Q32+U32+Y32+AC32+AG32+AK32</f>
        <v>170000</v>
      </c>
      <c r="J32" s="132"/>
      <c r="K32" s="39"/>
      <c r="L32" s="39"/>
      <c r="M32" s="39"/>
      <c r="N32" s="132"/>
      <c r="O32" s="39"/>
      <c r="P32" s="39"/>
      <c r="Q32" s="39"/>
      <c r="R32" s="39"/>
      <c r="S32" s="39"/>
      <c r="T32" s="39">
        <v>1000</v>
      </c>
      <c r="U32" s="39">
        <v>170000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</row>
    <row r="33" spans="1:37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39">
        <f>J33+N33+R33+V33+Z33+AD33+AH33</f>
        <v>2050</v>
      </c>
      <c r="G33" s="39">
        <f>K33+O33+S33+W33+AA33+AE33+AI33</f>
        <v>512500</v>
      </c>
      <c r="H33" s="39">
        <f>L33+P33+T33+X33+AB33+AF33+AJ33</f>
        <v>130</v>
      </c>
      <c r="I33" s="39">
        <f>M33+Q33+U33+Y33+AC33+AG33+AK33</f>
        <v>40120</v>
      </c>
      <c r="J33" s="132">
        <v>0</v>
      </c>
      <c r="K33" s="39">
        <v>0</v>
      </c>
      <c r="L33" s="39"/>
      <c r="M33" s="39"/>
      <c r="N33" s="132"/>
      <c r="O33" s="39"/>
      <c r="P33" s="39"/>
      <c r="Q33" s="39"/>
      <c r="R33" s="39"/>
      <c r="S33" s="39"/>
      <c r="T33" s="39"/>
      <c r="U33" s="39"/>
      <c r="V33" s="39">
        <v>0</v>
      </c>
      <c r="W33" s="39">
        <v>0</v>
      </c>
      <c r="X33" s="39">
        <v>50</v>
      </c>
      <c r="Y33" s="39">
        <v>19000</v>
      </c>
      <c r="Z33" s="39"/>
      <c r="AA33" s="39"/>
      <c r="AB33" s="39">
        <v>80</v>
      </c>
      <c r="AC33" s="39">
        <v>21120</v>
      </c>
      <c r="AD33" s="39">
        <v>2050</v>
      </c>
      <c r="AE33" s="39">
        <v>512500</v>
      </c>
      <c r="AF33" s="39"/>
      <c r="AG33" s="39"/>
      <c r="AH33" s="39"/>
      <c r="AI33" s="39"/>
      <c r="AJ33" s="39"/>
      <c r="AK33" s="39"/>
    </row>
    <row r="34" spans="1:37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39">
        <f>J34+N34+R34+V34+Z34+AD34+AH34</f>
        <v>120</v>
      </c>
      <c r="G34" s="39">
        <f>K34+O34+S34+W34+AA34+AE34+AI34</f>
        <v>3171.6</v>
      </c>
      <c r="H34" s="39">
        <f>L34+P34+T34+X34+AB34+AF34+AJ34</f>
        <v>0</v>
      </c>
      <c r="I34" s="39">
        <f>M34+Q34+U34+Y34+AC34+AG34+AK34</f>
        <v>0</v>
      </c>
      <c r="J34" s="132"/>
      <c r="K34" s="39"/>
      <c r="L34" s="39"/>
      <c r="M34" s="39"/>
      <c r="N34" s="132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>
        <v>120</v>
      </c>
      <c r="AE34" s="39">
        <v>3171.6</v>
      </c>
      <c r="AF34" s="39"/>
      <c r="AG34" s="39"/>
      <c r="AH34" s="39"/>
      <c r="AI34" s="39"/>
      <c r="AJ34" s="39"/>
      <c r="AK34" s="39"/>
    </row>
    <row r="35" spans="1:37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39">
        <f>J35+N35+R35+V35+Z35+AD35+AH35</f>
        <v>8262</v>
      </c>
      <c r="G35" s="39">
        <f>K35+O35+S35+W35+AA35+AE35+AI35</f>
        <v>66923.17</v>
      </c>
      <c r="H35" s="39">
        <f>L35+P35+T35+X35+AB35+AF35+AJ35</f>
        <v>1550</v>
      </c>
      <c r="I35" s="39">
        <f>M35+Q35+U35+Y35+AC35+AG35+AK35</f>
        <v>15166.6</v>
      </c>
      <c r="J35" s="132">
        <v>4937</v>
      </c>
      <c r="K35" s="39">
        <v>37814.22</v>
      </c>
      <c r="L35" s="39"/>
      <c r="M35" s="39"/>
      <c r="N35" s="132">
        <v>930</v>
      </c>
      <c r="O35" s="39">
        <v>8556</v>
      </c>
      <c r="P35" s="39">
        <v>100</v>
      </c>
      <c r="Q35" s="39">
        <v>920</v>
      </c>
      <c r="R35" s="39">
        <v>780</v>
      </c>
      <c r="S35" s="39">
        <v>7020</v>
      </c>
      <c r="T35" s="39">
        <v>720</v>
      </c>
      <c r="U35" s="39">
        <v>6768</v>
      </c>
      <c r="V35" s="39">
        <v>0</v>
      </c>
      <c r="W35" s="39">
        <v>0</v>
      </c>
      <c r="X35" s="39">
        <v>700</v>
      </c>
      <c r="Y35" s="39">
        <v>7280</v>
      </c>
      <c r="Z35" s="39">
        <v>1450</v>
      </c>
      <c r="AA35" s="39">
        <v>11832</v>
      </c>
      <c r="AB35" s="39"/>
      <c r="AC35" s="39"/>
      <c r="AD35" s="39">
        <v>100</v>
      </c>
      <c r="AE35" s="39">
        <v>880</v>
      </c>
      <c r="AF35" s="39"/>
      <c r="AG35" s="39"/>
      <c r="AH35" s="39">
        <v>65</v>
      </c>
      <c r="AI35" s="39">
        <v>820.95</v>
      </c>
      <c r="AJ35" s="39">
        <v>30</v>
      </c>
      <c r="AK35" s="39">
        <v>198.6</v>
      </c>
    </row>
    <row r="36" spans="1:37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39">
        <f>J36+N36+R36+V36+Z36+AD36+AH36</f>
        <v>32</v>
      </c>
      <c r="G36" s="39">
        <f>K36+O36+S36+W36+AA36+AE36+AI36</f>
        <v>13331.84</v>
      </c>
      <c r="H36" s="39">
        <f>L36+P36+T36+X36+AB36+AF36+AJ36</f>
        <v>0</v>
      </c>
      <c r="I36" s="39">
        <f>M36+Q36+U36+Y36+AC36+AG36+AK36</f>
        <v>0</v>
      </c>
      <c r="J36" s="132">
        <v>32</v>
      </c>
      <c r="K36" s="39">
        <v>13331.84</v>
      </c>
      <c r="L36" s="39"/>
      <c r="M36" s="39"/>
      <c r="N36" s="132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</row>
    <row r="37" spans="1:37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39">
        <f>J37+N37+R37+V37+Z37+AD37+AH37</f>
        <v>0</v>
      </c>
      <c r="G37" s="39">
        <f>K37+O37+S37+W37+AA37+AE37+AI37</f>
        <v>0</v>
      </c>
      <c r="H37" s="39">
        <f>L37+P37+T37+X37+AB37+AF37+AJ37</f>
        <v>0</v>
      </c>
      <c r="I37" s="39">
        <f>M37+Q37+U37+Y37+AC37+AG37+AK37</f>
        <v>0</v>
      </c>
      <c r="J37" s="132"/>
      <c r="K37" s="39"/>
      <c r="L37" s="39"/>
      <c r="M37" s="39"/>
      <c r="N37" s="132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</row>
    <row r="38" spans="1:37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39">
        <f>J38+N38+R38+V38+Z38+AD38+AH38</f>
        <v>100</v>
      </c>
      <c r="G38" s="39">
        <f>K38+O38+S38+W38+AA38+AE38+AI38</f>
        <v>4371</v>
      </c>
      <c r="H38" s="39">
        <f>L38+P38+T38+X38+AB38+AF38+AJ38</f>
        <v>0</v>
      </c>
      <c r="I38" s="39">
        <f>M38+Q38+U38+Y38+AC38+AG38+AK38</f>
        <v>0</v>
      </c>
      <c r="J38" s="132"/>
      <c r="K38" s="39"/>
      <c r="L38" s="39"/>
      <c r="M38" s="39"/>
      <c r="N38" s="132"/>
      <c r="O38" s="39"/>
      <c r="P38" s="39"/>
      <c r="Q38" s="39"/>
      <c r="R38" s="39">
        <v>70</v>
      </c>
      <c r="S38" s="39">
        <v>1688</v>
      </c>
      <c r="T38" s="39"/>
      <c r="U38" s="39"/>
      <c r="V38" s="39">
        <v>0</v>
      </c>
      <c r="W38" s="39">
        <v>0</v>
      </c>
      <c r="X38" s="39">
        <v>0</v>
      </c>
      <c r="Y38" s="39">
        <v>0</v>
      </c>
      <c r="Z38" s="39">
        <v>5</v>
      </c>
      <c r="AA38" s="39">
        <v>2083</v>
      </c>
      <c r="AB38" s="39"/>
      <c r="AC38" s="39"/>
      <c r="AD38" s="39">
        <v>25</v>
      </c>
      <c r="AE38" s="39">
        <v>600</v>
      </c>
      <c r="AF38" s="39"/>
      <c r="AG38" s="39"/>
      <c r="AH38" s="39"/>
      <c r="AI38" s="39"/>
      <c r="AJ38" s="39"/>
      <c r="AK38" s="39"/>
    </row>
    <row r="39" spans="1:37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39">
        <f>J39+N39+R39+V39+Z39+AD39+AH39</f>
        <v>0</v>
      </c>
      <c r="G39" s="39">
        <f>K39+O39+S39+W39+AA39+AE39+AI39</f>
        <v>0</v>
      </c>
      <c r="H39" s="39">
        <f>L39+P39+T39+X39+AB39+AF39+AJ39</f>
        <v>0</v>
      </c>
      <c r="I39" s="39">
        <f>M39+Q39+U39+Y39+AC39+AG39+AK39</f>
        <v>0</v>
      </c>
      <c r="J39" s="132"/>
      <c r="K39" s="39"/>
      <c r="L39" s="39"/>
      <c r="M39" s="39"/>
      <c r="N39" s="132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</row>
    <row r="40" spans="1:37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39">
        <f>J40+N40+R40+V40+Z40+AD40+AH40</f>
        <v>3743</v>
      </c>
      <c r="G40" s="39">
        <f>K40+O40+S40+W40+AA40+AE40+AI40</f>
        <v>2618.59</v>
      </c>
      <c r="H40" s="39">
        <f>L40+P40+T40+X40+AB40+AF40+AJ40</f>
        <v>15</v>
      </c>
      <c r="I40" s="39">
        <f>M40+Q40+U40+Y40+AC40+AG40+AK40</f>
        <v>24</v>
      </c>
      <c r="J40" s="132">
        <v>1603</v>
      </c>
      <c r="K40" s="39">
        <v>1620.59</v>
      </c>
      <c r="L40" s="39"/>
      <c r="M40" s="39"/>
      <c r="N40" s="132"/>
      <c r="O40" s="39"/>
      <c r="P40" s="39"/>
      <c r="Q40" s="39"/>
      <c r="R40" s="39">
        <v>1650</v>
      </c>
      <c r="S40" s="39">
        <v>272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>
        <v>150</v>
      </c>
      <c r="AE40" s="39">
        <v>150</v>
      </c>
      <c r="AF40" s="39"/>
      <c r="AG40" s="39"/>
      <c r="AH40" s="39">
        <v>340</v>
      </c>
      <c r="AI40" s="39">
        <v>576</v>
      </c>
      <c r="AJ40" s="39">
        <v>15</v>
      </c>
      <c r="AK40" s="39">
        <v>24</v>
      </c>
    </row>
    <row r="41" spans="1:37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39">
        <f>J41+N41+R41+V41+Z41+AD41+AH41</f>
        <v>0</v>
      </c>
      <c r="G41" s="39">
        <f>K41+O41+S41+W41+AA41+AE41+AI41</f>
        <v>0</v>
      </c>
      <c r="H41" s="39">
        <f>L41+P41+T41+X41+AB41+AF41+AJ41</f>
        <v>0</v>
      </c>
      <c r="I41" s="39">
        <f>M41+Q41+U41+Y41+AC41+AG41+AK41</f>
        <v>0</v>
      </c>
      <c r="J41" s="132"/>
      <c r="K41" s="39"/>
      <c r="L41" s="39"/>
      <c r="M41" s="39"/>
      <c r="N41" s="132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</row>
    <row r="42" spans="1:37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39">
        <f>J42+N42+R42+V42+Z42+AD42+AH42</f>
        <v>0</v>
      </c>
      <c r="G42" s="39">
        <f>K42+O42+S42+W42+AA42+AE42+AI42</f>
        <v>0</v>
      </c>
      <c r="H42" s="39">
        <f>L42+P42+T42+X42+AB42+AF42+AJ42</f>
        <v>1800</v>
      </c>
      <c r="I42" s="39">
        <f>M42+Q42+U42+Y42+AC42+AG42+AK42</f>
        <v>4372</v>
      </c>
      <c r="J42" s="132"/>
      <c r="K42" s="39"/>
      <c r="L42" s="39"/>
      <c r="M42" s="39"/>
      <c r="N42" s="132"/>
      <c r="O42" s="39"/>
      <c r="P42" s="39">
        <v>1000</v>
      </c>
      <c r="Q42" s="39">
        <v>3700</v>
      </c>
      <c r="R42" s="39"/>
      <c r="S42" s="39"/>
      <c r="T42" s="39">
        <v>800</v>
      </c>
      <c r="U42" s="39">
        <v>672</v>
      </c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</row>
    <row r="43" spans="1:37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39">
        <f>J43+N43+R43+V43+Z43+AD43+AH43</f>
        <v>0</v>
      </c>
      <c r="G43" s="39">
        <f>K43+O43+S43+W43+AA43+AE43+AI43</f>
        <v>0</v>
      </c>
      <c r="H43" s="39">
        <f>L43+P43+T43+X43+AB43+AF43+AJ43</f>
        <v>0</v>
      </c>
      <c r="I43" s="39">
        <f>M43+Q43+U43+Y43+AC43+AG43+AK43</f>
        <v>0</v>
      </c>
      <c r="J43" s="132"/>
      <c r="K43" s="39"/>
      <c r="L43" s="39"/>
      <c r="M43" s="39"/>
      <c r="N43" s="132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</row>
    <row r="44" spans="1:37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39">
        <f>J44+N44+R44+V44+Z44+AD44+AH44</f>
        <v>0</v>
      </c>
      <c r="G44" s="39">
        <f>K44+O44+S44+W44+AA44+AE44+AI44</f>
        <v>0</v>
      </c>
      <c r="H44" s="39">
        <f>L44+P44+T44+X44+AB44+AF44+AJ44</f>
        <v>0</v>
      </c>
      <c r="I44" s="39">
        <f>M44+Q44+U44+Y44+AC44+AG44+AK44</f>
        <v>0</v>
      </c>
      <c r="J44" s="132"/>
      <c r="K44" s="39"/>
      <c r="L44" s="39"/>
      <c r="M44" s="39"/>
      <c r="N44" s="132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</row>
    <row r="45" spans="1:37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39">
        <f>J45+N45+R45+V45+Z45+AD45+AH45</f>
        <v>0</v>
      </c>
      <c r="G45" s="39">
        <f>K45+O45+S45+W45+AA45+AE45+AI45</f>
        <v>0</v>
      </c>
      <c r="H45" s="39">
        <f>L45+P45+T45+X45+AB45+AF45+AJ45</f>
        <v>0</v>
      </c>
      <c r="I45" s="39">
        <f>M45+Q45+U45+Y45+AC45+AG45+AK45</f>
        <v>0</v>
      </c>
      <c r="J45" s="132"/>
      <c r="K45" s="39"/>
      <c r="L45" s="39"/>
      <c r="M45" s="39"/>
      <c r="N45" s="132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</row>
    <row r="46" spans="1:37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39">
        <f>J46+N46+R46+V46+Z46+AD46+AH46</f>
        <v>0</v>
      </c>
      <c r="G46" s="39">
        <f>K46+O46+S46+W46+AA46+AE46+AI46</f>
        <v>0</v>
      </c>
      <c r="H46" s="39">
        <f>L46+P46+T46+X46+AB46+AF46+AJ46</f>
        <v>0</v>
      </c>
      <c r="I46" s="39">
        <f>M46+Q46+U46+Y46+AC46+AG46+AK46</f>
        <v>0</v>
      </c>
      <c r="J46" s="132">
        <v>0</v>
      </c>
      <c r="K46" s="39">
        <v>0</v>
      </c>
      <c r="L46" s="39"/>
      <c r="M46" s="39"/>
      <c r="N46" s="132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</row>
    <row r="47" spans="1:37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39">
        <f>J47+N47+R47+V47+Z47+AD47+AH47</f>
        <v>0</v>
      </c>
      <c r="G47" s="39">
        <f>K47+O47+S47+W47+AA47+AE47+AI47</f>
        <v>0</v>
      </c>
      <c r="H47" s="39">
        <f>L47+P47+T47+X47+AB47+AF47+AJ47</f>
        <v>0</v>
      </c>
      <c r="I47" s="39">
        <f>M47+Q47+U47+Y47+AC47+AG47+AK47</f>
        <v>0</v>
      </c>
      <c r="J47" s="132"/>
      <c r="K47" s="39"/>
      <c r="L47" s="39"/>
      <c r="M47" s="39"/>
      <c r="N47" s="132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</row>
    <row r="48" spans="1:37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39">
        <f>J48+N48+R48+V48+Z48+AD48+AH48</f>
        <v>0</v>
      </c>
      <c r="G48" s="39">
        <f>K48+O48+S48+W48+AA48+AE48+AI48</f>
        <v>0</v>
      </c>
      <c r="H48" s="39">
        <f>L48+P48+T48+X48+AB48+AF48+AJ48</f>
        <v>0</v>
      </c>
      <c r="I48" s="39">
        <f>M48+Q48+U48+Y48+AC48+AG48+AK48</f>
        <v>0</v>
      </c>
      <c r="J48" s="132"/>
      <c r="K48" s="39"/>
      <c r="L48" s="39"/>
      <c r="M48" s="39"/>
      <c r="N48" s="132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</row>
    <row r="49" spans="1:37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39">
        <f>J49+N49+R49+V49+Z49+AD49+AH49</f>
        <v>0</v>
      </c>
      <c r="G49" s="39">
        <f>K49+O49+S49+W49+AA49+AE49+AI49</f>
        <v>0</v>
      </c>
      <c r="H49" s="39">
        <f>L49+P49+T49+X49+AB49+AF49+AJ49</f>
        <v>200</v>
      </c>
      <c r="I49" s="39">
        <f>M49+Q49+U49+Y49+AC49+AG49+AK49</f>
        <v>30000</v>
      </c>
      <c r="J49" s="132"/>
      <c r="K49" s="39"/>
      <c r="L49" s="39"/>
      <c r="M49" s="39"/>
      <c r="N49" s="132"/>
      <c r="O49" s="39"/>
      <c r="P49" s="39"/>
      <c r="Q49" s="39"/>
      <c r="R49" s="39"/>
      <c r="S49" s="39"/>
      <c r="T49" s="39">
        <v>200</v>
      </c>
      <c r="U49" s="39">
        <v>30000</v>
      </c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</row>
    <row r="50" spans="1:37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39">
        <f>J50+N50+R50+V50+Z50+AD50+AH50</f>
        <v>0</v>
      </c>
      <c r="G50" s="39">
        <f>K50+O50+S50+W50+AA50+AE50+AI50</f>
        <v>0</v>
      </c>
      <c r="H50" s="39">
        <f>L50+P50+T50+X50+AB50+AF50+AJ50</f>
        <v>200</v>
      </c>
      <c r="I50" s="39">
        <f>M50+Q50+U50+Y50+AC50+AG50+AK50</f>
        <v>36000</v>
      </c>
      <c r="J50" s="132"/>
      <c r="K50" s="39"/>
      <c r="L50" s="39"/>
      <c r="M50" s="39"/>
      <c r="N50" s="132"/>
      <c r="O50" s="39"/>
      <c r="P50" s="39"/>
      <c r="Q50" s="39"/>
      <c r="R50" s="39"/>
      <c r="S50" s="39"/>
      <c r="T50" s="39">
        <v>200</v>
      </c>
      <c r="U50" s="39">
        <v>36000</v>
      </c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</row>
    <row r="51" spans="1:37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39">
        <f>J51+N51+R51+V51+Z51+AD51+AH51</f>
        <v>0</v>
      </c>
      <c r="G51" s="39">
        <f>K51+O51+S51+W51+AA51+AE51+AI51</f>
        <v>0</v>
      </c>
      <c r="H51" s="39">
        <f>L51+P51+T51+X51+AB51+AF51+AJ51</f>
        <v>0</v>
      </c>
      <c r="I51" s="39">
        <f>M51+Q51+U51+Y51+AC51+AG51+AK51</f>
        <v>0</v>
      </c>
      <c r="J51" s="132"/>
      <c r="K51" s="39"/>
      <c r="L51" s="39"/>
      <c r="M51" s="39"/>
      <c r="N51" s="132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</row>
    <row r="52" spans="1:37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39">
        <f>J52+N52+R52+V52+Z52+AD52+AH52</f>
        <v>0</v>
      </c>
      <c r="G52" s="39">
        <f>K52+O52+S52+W52+AA52+AE52+AI52</f>
        <v>0</v>
      </c>
      <c r="H52" s="39">
        <f>L52+P52+T52+X52+AB52+AF52+AJ52</f>
        <v>0</v>
      </c>
      <c r="I52" s="39">
        <f>M52+Q52+U52+Y52+AC52+AG52+AK52</f>
        <v>0</v>
      </c>
      <c r="J52" s="132"/>
      <c r="K52" s="39"/>
      <c r="L52" s="39"/>
      <c r="M52" s="39"/>
      <c r="N52" s="132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</row>
    <row r="53" spans="1:37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39">
        <f>J53+N53+R53+V53+Z53+AD53+AH53</f>
        <v>190</v>
      </c>
      <c r="G53" s="39">
        <f>K53+O53+S53+W53+AA53+AE53+AI53</f>
        <v>2432</v>
      </c>
      <c r="H53" s="39">
        <f>L53+P53+T53+X53+AB53+AF53+AJ53</f>
        <v>0</v>
      </c>
      <c r="I53" s="39">
        <f>M53+Q53+U53+Y53+AC53+AG53+AK53</f>
        <v>0</v>
      </c>
      <c r="J53" s="132"/>
      <c r="K53" s="39"/>
      <c r="L53" s="39"/>
      <c r="M53" s="39"/>
      <c r="N53" s="132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>
        <v>190</v>
      </c>
      <c r="AA53" s="39">
        <v>2432</v>
      </c>
      <c r="AB53" s="39"/>
      <c r="AC53" s="39"/>
      <c r="AD53" s="39"/>
      <c r="AE53" s="39"/>
      <c r="AF53" s="39"/>
      <c r="AG53" s="39"/>
      <c r="AH53" s="39"/>
      <c r="AI53" s="39"/>
      <c r="AJ53" s="39"/>
      <c r="AK53" s="39"/>
    </row>
    <row r="54" spans="1:37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39">
        <f>J54+N54+R54+V54+Z54+AD54+AH54</f>
        <v>0</v>
      </c>
      <c r="G54" s="39">
        <f>K54+O54+S54+W54+AA54+AE54+AI54</f>
        <v>0</v>
      </c>
      <c r="H54" s="39">
        <f>L54+P54+T54+X54+AB54+AF54+AJ54</f>
        <v>220</v>
      </c>
      <c r="I54" s="39">
        <f>M54+Q54+U54+Y54+AC54+AG54+AK54</f>
        <v>10670</v>
      </c>
      <c r="J54" s="132"/>
      <c r="K54" s="39"/>
      <c r="L54" s="39"/>
      <c r="M54" s="39"/>
      <c r="N54" s="132"/>
      <c r="O54" s="39"/>
      <c r="P54" s="39">
        <v>200</v>
      </c>
      <c r="Q54" s="39">
        <v>9500</v>
      </c>
      <c r="R54" s="39"/>
      <c r="S54" s="39"/>
      <c r="T54" s="39">
        <v>20</v>
      </c>
      <c r="U54" s="39">
        <v>1170</v>
      </c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</row>
    <row r="55" spans="1:37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39">
        <f>J55+N55+R55+V55+Z55+AD55+AH55</f>
        <v>0</v>
      </c>
      <c r="G55" s="39">
        <f>K55+O55+S55+W55+AA55+AE55+AI55</f>
        <v>0</v>
      </c>
      <c r="H55" s="39">
        <f>L55+P55+T55+X55+AB55+AF55+AJ55</f>
        <v>0</v>
      </c>
      <c r="I55" s="39">
        <f>M55+Q55+U55+Y55+AC55+AG55+AK55</f>
        <v>0</v>
      </c>
      <c r="J55" s="132"/>
      <c r="K55" s="39"/>
      <c r="L55" s="39"/>
      <c r="M55" s="39"/>
      <c r="N55" s="132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</row>
    <row r="56" spans="1:37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39">
        <f>J56+N56+R56+V56+Z56+AD56+AH56</f>
        <v>0</v>
      </c>
      <c r="G56" s="39">
        <f>K56+O56+S56+W56+AA56+AE56+AI56</f>
        <v>0</v>
      </c>
      <c r="H56" s="39">
        <f>L56+P56+T56+X56+AB56+AF56+AJ56</f>
        <v>0</v>
      </c>
      <c r="I56" s="39">
        <f>M56+Q56+U56+Y56+AC56+AG56+AK56</f>
        <v>0</v>
      </c>
      <c r="J56" s="132"/>
      <c r="K56" s="39"/>
      <c r="L56" s="39"/>
      <c r="M56" s="39"/>
      <c r="N56" s="132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</row>
    <row r="57" spans="1:37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39">
        <f>J57+N57+R57+V57+Z57+AD57+AH57</f>
        <v>4394</v>
      </c>
      <c r="G57" s="39">
        <f>K57+O57+S57+W57+AA57+AE57+AI57</f>
        <v>194390.56</v>
      </c>
      <c r="H57" s="39">
        <f>L57+P57+T57+X57+AB57+AF57+AJ57</f>
        <v>600</v>
      </c>
      <c r="I57" s="39">
        <f>M57+Q57+U57+Y57+AC57+AG57+AK57</f>
        <v>33744</v>
      </c>
      <c r="J57" s="132"/>
      <c r="K57" s="39"/>
      <c r="L57" s="39"/>
      <c r="M57" s="39"/>
      <c r="N57" s="132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>
        <v>4394</v>
      </c>
      <c r="AI57" s="39">
        <v>194390.56</v>
      </c>
      <c r="AJ57" s="39">
        <v>600</v>
      </c>
      <c r="AK57" s="39">
        <v>33744</v>
      </c>
    </row>
    <row r="58" spans="1:37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39">
        <f>J58+N58+R58+V58+Z58+AD58+AH58</f>
        <v>0</v>
      </c>
      <c r="G58" s="39">
        <f>K58+O58+S58+W58+AA58+AE58+AI58</f>
        <v>0</v>
      </c>
      <c r="H58" s="39">
        <f>L58+P58+T58+X58+AB58+AF58+AJ58</f>
        <v>0</v>
      </c>
      <c r="I58" s="39">
        <f>M58+Q58+U58+Y58+AC58+AG58+AK58</f>
        <v>0</v>
      </c>
      <c r="J58" s="132"/>
      <c r="K58" s="39"/>
      <c r="L58" s="39"/>
      <c r="M58" s="39"/>
      <c r="N58" s="132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</row>
    <row r="59" spans="1:37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39">
        <f>J59+N59+R59+V59+Z59+AD59+AH59</f>
        <v>0</v>
      </c>
      <c r="G59" s="39">
        <f>K59+O59+S59+W59+AA59+AE59+AI59</f>
        <v>0</v>
      </c>
      <c r="H59" s="39">
        <f>L59+P59+T59+X59+AB59+AF59+AJ59</f>
        <v>0</v>
      </c>
      <c r="I59" s="39">
        <f>M59+Q59+U59+Y59+AC59+AG59+AK59</f>
        <v>0</v>
      </c>
      <c r="J59" s="132"/>
      <c r="K59" s="39"/>
      <c r="L59" s="39"/>
      <c r="M59" s="39"/>
      <c r="N59" s="132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</row>
    <row r="60" spans="1:37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39">
        <f>J60+N60+R60+V60+Z60+AD60+AH60</f>
        <v>0</v>
      </c>
      <c r="G60" s="39">
        <f>K60+O60+S60+W60+AA60+AE60+AI60</f>
        <v>0</v>
      </c>
      <c r="H60" s="39">
        <f>L60+P60+T60+X60+AB60+AF60+AJ60</f>
        <v>0</v>
      </c>
      <c r="I60" s="39">
        <f>M60+Q60+U60+Y60+AC60+AG60+AK60</f>
        <v>0</v>
      </c>
      <c r="J60" s="132"/>
      <c r="K60" s="39"/>
      <c r="L60" s="39"/>
      <c r="M60" s="39"/>
      <c r="N60" s="132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</row>
    <row r="61" spans="1:37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39">
        <f>J61+N61+R61+V61+Z61+AD61+AH61</f>
        <v>0</v>
      </c>
      <c r="G61" s="39">
        <f>K61+O61+S61+W61+AA61+AE61+AI61</f>
        <v>0</v>
      </c>
      <c r="H61" s="39">
        <f>L61+P61+T61+X61+AB61+AF61+AJ61</f>
        <v>0</v>
      </c>
      <c r="I61" s="39">
        <f>M61+Q61+U61+Y61+AC61+AG61+AK61</f>
        <v>0</v>
      </c>
      <c r="J61" s="132"/>
      <c r="K61" s="39"/>
      <c r="L61" s="39"/>
      <c r="M61" s="39"/>
      <c r="N61" s="132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</row>
    <row r="62" spans="1:37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39">
        <f>J62+N62+R62+V62+Z62+AD62+AH62</f>
        <v>40</v>
      </c>
      <c r="G62" s="39">
        <f>K62+O62+S62+W62+AA62+AE62+AI62</f>
        <v>10318.799999999999</v>
      </c>
      <c r="H62" s="39">
        <f>L62+P62+T62+X62+AB62+AF62+AJ62</f>
        <v>200</v>
      </c>
      <c r="I62" s="39">
        <f>M62+Q62+U62+Y62+AC62+AG62+AK62</f>
        <v>50000</v>
      </c>
      <c r="J62" s="132"/>
      <c r="K62" s="39"/>
      <c r="L62" s="39"/>
      <c r="M62" s="39"/>
      <c r="N62" s="132"/>
      <c r="O62" s="39"/>
      <c r="P62" s="39"/>
      <c r="Q62" s="39"/>
      <c r="R62" s="39"/>
      <c r="S62" s="39"/>
      <c r="T62" s="39">
        <v>200</v>
      </c>
      <c r="U62" s="39">
        <v>50000</v>
      </c>
      <c r="V62" s="39"/>
      <c r="W62" s="39"/>
      <c r="X62" s="39"/>
      <c r="Y62" s="39"/>
      <c r="Z62" s="39"/>
      <c r="AA62" s="39"/>
      <c r="AB62" s="39"/>
      <c r="AC62" s="39"/>
      <c r="AD62" s="39">
        <v>40</v>
      </c>
      <c r="AE62" s="39">
        <v>10318.799999999999</v>
      </c>
      <c r="AF62" s="39"/>
      <c r="AG62" s="39"/>
      <c r="AH62" s="39"/>
      <c r="AI62" s="39"/>
      <c r="AJ62" s="39"/>
      <c r="AK62" s="39"/>
    </row>
    <row r="63" spans="1:37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39">
        <f>J63+N63+R63+V63+Z63+AD63+AH63</f>
        <v>75</v>
      </c>
      <c r="G63" s="39">
        <f>K63+O63+S63+W63+AA63+AE63+AI63</f>
        <v>1715.48</v>
      </c>
      <c r="H63" s="39">
        <f>L63+P63+T63+X63+AB63+AF63+AJ63</f>
        <v>200</v>
      </c>
      <c r="I63" s="39">
        <f>M63+Q63+U63+Y63+AC63+AG63+AK63</f>
        <v>25000</v>
      </c>
      <c r="J63" s="132">
        <v>75</v>
      </c>
      <c r="K63" s="39">
        <v>1715.48</v>
      </c>
      <c r="L63" s="39"/>
      <c r="M63" s="39"/>
      <c r="N63" s="132"/>
      <c r="O63" s="39"/>
      <c r="P63" s="39"/>
      <c r="Q63" s="39"/>
      <c r="R63" s="39"/>
      <c r="S63" s="39"/>
      <c r="T63" s="39">
        <v>200</v>
      </c>
      <c r="U63" s="39">
        <v>25000</v>
      </c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</row>
    <row r="64" spans="1:37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39">
        <f>J64+N64+R64+V64+Z64+AD64+AH64</f>
        <v>0</v>
      </c>
      <c r="G64" s="39">
        <f>K64+O64+S64+W64+AA64+AE64+AI64</f>
        <v>0</v>
      </c>
      <c r="H64" s="39">
        <f>L64+P64+T64+X64+AB64+AF64+AJ64</f>
        <v>0</v>
      </c>
      <c r="I64" s="39">
        <f>M64+Q64+U64+Y64+AC64+AG64+AK64</f>
        <v>0</v>
      </c>
      <c r="J64" s="132"/>
      <c r="K64" s="39"/>
      <c r="L64" s="39"/>
      <c r="M64" s="39"/>
      <c r="N64" s="132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</row>
    <row r="65" spans="1:37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39">
        <f>J65+N65+R65+V65+Z65+AD65+AH65</f>
        <v>0</v>
      </c>
      <c r="G65" s="39">
        <f>K65+O65+S65+W65+AA65+AE65+AI65</f>
        <v>0</v>
      </c>
      <c r="H65" s="39">
        <f>L65+P65+T65+X65+AB65+AF65+AJ65</f>
        <v>0</v>
      </c>
      <c r="I65" s="39">
        <f>M65+Q65+U65+Y65+AC65+AG65+AK65</f>
        <v>0</v>
      </c>
      <c r="J65" s="132"/>
      <c r="K65" s="39"/>
      <c r="L65" s="39"/>
      <c r="M65" s="39"/>
      <c r="N65" s="132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</row>
    <row r="66" spans="1:37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39">
        <f>J66+N66+R66+V66+Z66+AD66+AH66</f>
        <v>80</v>
      </c>
      <c r="G66" s="39">
        <f>K66+O66+S66+W66+AA66+AE66+AI66</f>
        <v>2567</v>
      </c>
      <c r="H66" s="39">
        <f>L66+P66+T66+X66+AB66+AF66+AJ66</f>
        <v>50</v>
      </c>
      <c r="I66" s="39">
        <f>M66+Q66+U66+Y66+AC66+AG66+AK66</f>
        <v>1375</v>
      </c>
      <c r="J66" s="132"/>
      <c r="K66" s="39"/>
      <c r="L66" s="39"/>
      <c r="M66" s="39"/>
      <c r="N66" s="132"/>
      <c r="O66" s="39"/>
      <c r="P66" s="39"/>
      <c r="Q66" s="39"/>
      <c r="R66" s="39"/>
      <c r="S66" s="39"/>
      <c r="T66" s="39">
        <v>50</v>
      </c>
      <c r="U66" s="39">
        <v>1375</v>
      </c>
      <c r="V66" s="39">
        <v>10</v>
      </c>
      <c r="W66" s="39">
        <v>340</v>
      </c>
      <c r="X66" s="39">
        <v>0</v>
      </c>
      <c r="Y66" s="39">
        <v>0</v>
      </c>
      <c r="Z66" s="39">
        <v>20</v>
      </c>
      <c r="AA66" s="39">
        <v>120</v>
      </c>
      <c r="AB66" s="39"/>
      <c r="AC66" s="39"/>
      <c r="AD66" s="39">
        <v>50</v>
      </c>
      <c r="AE66" s="39">
        <v>2107</v>
      </c>
      <c r="AF66" s="39"/>
      <c r="AG66" s="39"/>
      <c r="AH66" s="39"/>
      <c r="AI66" s="39"/>
      <c r="AJ66" s="39"/>
      <c r="AK66" s="39"/>
    </row>
    <row r="67" spans="1:37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39">
        <f>J67+N67+R67+V67+Z67+AD67+AH67</f>
        <v>0</v>
      </c>
      <c r="G67" s="39">
        <f>K67+O67+S67+W67+AA67+AE67+AI67</f>
        <v>0</v>
      </c>
      <c r="H67" s="39">
        <f>L67+P67+T67+X67+AB67+AF67+AJ67</f>
        <v>0</v>
      </c>
      <c r="I67" s="39">
        <f>M67+Q67+U67+Y67+AC67+AG67+AK67</f>
        <v>0</v>
      </c>
      <c r="J67" s="132"/>
      <c r="K67" s="39"/>
      <c r="L67" s="39"/>
      <c r="M67" s="39"/>
      <c r="N67" s="132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</row>
    <row r="68" spans="1:37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39">
        <f>J68+N68+R68+V68+Z68+AD68+AH68</f>
        <v>0</v>
      </c>
      <c r="G68" s="39">
        <f>K68+O68+S68+W68+AA68+AE68+AI68</f>
        <v>0</v>
      </c>
      <c r="H68" s="39">
        <f>L68+P68+T68+X68+AB68+AF68+AJ68</f>
        <v>0</v>
      </c>
      <c r="I68" s="39">
        <f>M68+Q68+U68+Y68+AC68+AG68+AK68</f>
        <v>0</v>
      </c>
      <c r="J68" s="132"/>
      <c r="K68" s="39"/>
      <c r="L68" s="39"/>
      <c r="M68" s="39"/>
      <c r="N68" s="132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</row>
    <row r="69" spans="1:37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39">
        <f>J69+N69+R69+V69+Z69+AD69+AH69</f>
        <v>0</v>
      </c>
      <c r="G69" s="39">
        <f>K69+O69+S69+W69+AA69+AE69+AI69</f>
        <v>0</v>
      </c>
      <c r="H69" s="39">
        <f>L69+P69+T69+X69+AB69+AF69+AJ69</f>
        <v>0</v>
      </c>
      <c r="I69" s="39">
        <f>M69+Q69+U69+Y69+AC69+AG69+AK69</f>
        <v>0</v>
      </c>
      <c r="J69" s="132"/>
      <c r="K69" s="39"/>
      <c r="L69" s="39"/>
      <c r="M69" s="39"/>
      <c r="N69" s="132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</row>
    <row r="70" spans="1:37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39">
        <f>J70+N70+R70+V70+Z70+AD70+AH70</f>
        <v>0</v>
      </c>
      <c r="G70" s="39">
        <f>K70+O70+S70+W70+AA70+AE70+AI70</f>
        <v>0</v>
      </c>
      <c r="H70" s="39">
        <f>L70+P70+T70+X70+AB70+AF70+AJ70</f>
        <v>0</v>
      </c>
      <c r="I70" s="39">
        <f>M70+Q70+U70+Y70+AC70+AG70+AK70</f>
        <v>0</v>
      </c>
      <c r="J70" s="132">
        <v>0</v>
      </c>
      <c r="K70" s="39">
        <v>0</v>
      </c>
      <c r="L70" s="39"/>
      <c r="M70" s="39"/>
      <c r="N70" s="132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</row>
    <row r="71" spans="1:37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39">
        <f>J71+N71+R71+V71+Z71+AD71+AH71</f>
        <v>0</v>
      </c>
      <c r="G71" s="39">
        <f>K71+O71+S71+W71+AA71+AE71+AI71</f>
        <v>0</v>
      </c>
      <c r="H71" s="39">
        <f>L71+P71+T71+X71+AB71+AF71+AJ71</f>
        <v>0</v>
      </c>
      <c r="I71" s="39">
        <f>M71+Q71+U71+Y71+AC71+AG71+AK71</f>
        <v>0</v>
      </c>
      <c r="J71" s="132"/>
      <c r="K71" s="39"/>
      <c r="L71" s="39"/>
      <c r="M71" s="39"/>
      <c r="N71" s="132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</row>
    <row r="72" spans="1:37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39">
        <f>J72+N72+R72+V72+Z72+AD72+AH72</f>
        <v>0</v>
      </c>
      <c r="G72" s="39">
        <f>K72+O72+S72+W72+AA72+AE72+AI72</f>
        <v>0</v>
      </c>
      <c r="H72" s="39">
        <f>L72+P72+T72+X72+AB72+AF72+AJ72</f>
        <v>0</v>
      </c>
      <c r="I72" s="39">
        <f>M72+Q72+U72+Y72+AC72+AG72+AK72</f>
        <v>0</v>
      </c>
      <c r="J72" s="132"/>
      <c r="K72" s="39"/>
      <c r="L72" s="39"/>
      <c r="M72" s="39"/>
      <c r="N72" s="132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</row>
    <row r="73" spans="1:37" ht="15.75" x14ac:dyDescent="0.25">
      <c r="A73" s="296"/>
      <c r="B73" s="13" t="s">
        <v>127</v>
      </c>
      <c r="C73" s="13" t="s">
        <v>132</v>
      </c>
      <c r="D73" s="6" t="s">
        <v>51</v>
      </c>
      <c r="E73" s="25" t="s">
        <v>52</v>
      </c>
      <c r="F73" s="39">
        <f>J73+N73+R73+V73+Z73+AD73+AH73</f>
        <v>0</v>
      </c>
      <c r="G73" s="39">
        <f>K73+O73+S73+W73+AA73+AE73+AI73</f>
        <v>0</v>
      </c>
      <c r="H73" s="39">
        <f>L73+P73+T73+X73+AB73+AF73+AJ73</f>
        <v>50</v>
      </c>
      <c r="I73" s="39">
        <f>M73+Q73+U73+Y73+AC73+AG73+AK73</f>
        <v>10000</v>
      </c>
      <c r="J73" s="132"/>
      <c r="K73" s="39"/>
      <c r="L73" s="39"/>
      <c r="M73" s="39"/>
      <c r="N73" s="132"/>
      <c r="O73" s="39"/>
      <c r="P73" s="39"/>
      <c r="Q73" s="39"/>
      <c r="R73" s="39"/>
      <c r="S73" s="39"/>
      <c r="T73" s="39">
        <v>50</v>
      </c>
      <c r="U73" s="39">
        <v>10000</v>
      </c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</row>
    <row r="74" spans="1:37" ht="15.75" x14ac:dyDescent="0.25">
      <c r="A74" s="296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39">
        <f>J74+N74+R74+V74+Z74+AD74+AH74</f>
        <v>0</v>
      </c>
      <c r="G74" s="39">
        <f>K74+O74+S74+W74+AA74+AE74+AI74</f>
        <v>0</v>
      </c>
      <c r="H74" s="39">
        <f>L74+P74+T74+X74+AB74+AF74+AJ74</f>
        <v>50</v>
      </c>
      <c r="I74" s="39">
        <f>M74+Q74+U74+Y74+AC74+AG74+AK74</f>
        <v>6000</v>
      </c>
      <c r="J74" s="132"/>
      <c r="K74" s="39"/>
      <c r="L74" s="39"/>
      <c r="M74" s="39"/>
      <c r="N74" s="132"/>
      <c r="O74" s="39"/>
      <c r="P74" s="39"/>
      <c r="Q74" s="39"/>
      <c r="R74" s="39"/>
      <c r="S74" s="39"/>
      <c r="T74" s="39">
        <v>50</v>
      </c>
      <c r="U74" s="39">
        <v>6000</v>
      </c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</row>
    <row r="75" spans="1:37" ht="15.75" x14ac:dyDescent="0.25">
      <c r="A75" s="296"/>
      <c r="B75" s="13" t="s">
        <v>136</v>
      </c>
      <c r="C75" s="13" t="s">
        <v>137</v>
      </c>
      <c r="D75" s="13" t="s">
        <v>135</v>
      </c>
      <c r="E75" s="25" t="s">
        <v>52</v>
      </c>
      <c r="F75" s="39">
        <f>J75+N75+R75+V75+Z75+AD75+AH75</f>
        <v>140</v>
      </c>
      <c r="G75" s="39">
        <f>K75+O75+S75+W75+AA75+AE75+AI75</f>
        <v>10980.06</v>
      </c>
      <c r="H75" s="39">
        <f>L75+P75+T75+X75+AB75+AF75+AJ75</f>
        <v>50</v>
      </c>
      <c r="I75" s="39">
        <f>M75+Q75+U75+Y75+AC75+AG75+AK75</f>
        <v>8000</v>
      </c>
      <c r="J75" s="132"/>
      <c r="K75" s="39"/>
      <c r="L75" s="39"/>
      <c r="M75" s="39"/>
      <c r="N75" s="132"/>
      <c r="O75" s="39"/>
      <c r="P75" s="39"/>
      <c r="Q75" s="39"/>
      <c r="R75" s="39"/>
      <c r="S75" s="39"/>
      <c r="T75" s="39">
        <v>50</v>
      </c>
      <c r="U75" s="39">
        <v>8000</v>
      </c>
      <c r="V75" s="39"/>
      <c r="W75" s="39"/>
      <c r="X75" s="39"/>
      <c r="Y75" s="39"/>
      <c r="Z75" s="39"/>
      <c r="AA75" s="39"/>
      <c r="AB75" s="39"/>
      <c r="AC75" s="39"/>
      <c r="AD75" s="39">
        <v>140</v>
      </c>
      <c r="AE75" s="39">
        <v>10980.06</v>
      </c>
      <c r="AF75" s="39"/>
      <c r="AG75" s="39"/>
      <c r="AH75" s="39"/>
      <c r="AI75" s="39"/>
      <c r="AJ75" s="39"/>
      <c r="AK75" s="39"/>
    </row>
    <row r="76" spans="1:37" ht="15.75" x14ac:dyDescent="0.25">
      <c r="A76" s="296"/>
      <c r="B76" s="13" t="s">
        <v>136</v>
      </c>
      <c r="C76" s="13" t="s">
        <v>138</v>
      </c>
      <c r="D76" s="13" t="s">
        <v>135</v>
      </c>
      <c r="E76" s="25" t="s">
        <v>52</v>
      </c>
      <c r="F76" s="39">
        <f>J76+N76+R76+V76+Z76+AD76+AH76</f>
        <v>0</v>
      </c>
      <c r="G76" s="39">
        <f>K76+O76+S76+W76+AA76+AE76+AI76</f>
        <v>0</v>
      </c>
      <c r="H76" s="39">
        <f>L76+P76+T76+X76+AB76+AF76+AJ76</f>
        <v>0</v>
      </c>
      <c r="I76" s="39">
        <f>M76+Q76+U76+Y76+AC76+AG76+AK76</f>
        <v>0</v>
      </c>
      <c r="J76" s="132"/>
      <c r="K76" s="39"/>
      <c r="L76" s="39"/>
      <c r="M76" s="39"/>
      <c r="N76" s="132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</row>
    <row r="77" spans="1:37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39">
        <f>J77+N77+R77+V77+Z77+AD77+AH77</f>
        <v>6073</v>
      </c>
      <c r="G77" s="39">
        <f>K77+O77+S77+W77+AA77+AE77+AI77</f>
        <v>9748.9</v>
      </c>
      <c r="H77" s="39">
        <f>L77+P77+T77+X77+AB77+AF77+AJ77</f>
        <v>750</v>
      </c>
      <c r="I77" s="39">
        <f>M77+Q77+U77+Y77+AC77+AG77+AK77</f>
        <v>1752</v>
      </c>
      <c r="J77" s="132">
        <v>2983</v>
      </c>
      <c r="K77" s="39">
        <v>4139.8999999999996</v>
      </c>
      <c r="L77" s="39"/>
      <c r="M77" s="39"/>
      <c r="N77" s="132"/>
      <c r="O77" s="39"/>
      <c r="P77" s="39"/>
      <c r="Q77" s="39"/>
      <c r="R77" s="39">
        <v>3090</v>
      </c>
      <c r="S77" s="39">
        <v>5609</v>
      </c>
      <c r="T77" s="39">
        <v>500</v>
      </c>
      <c r="U77" s="39">
        <v>965</v>
      </c>
      <c r="V77" s="39"/>
      <c r="W77" s="39"/>
      <c r="X77" s="39"/>
      <c r="Y77" s="39"/>
      <c r="Z77" s="39"/>
      <c r="AA77" s="39"/>
      <c r="AB77" s="39">
        <v>150</v>
      </c>
      <c r="AC77" s="39">
        <v>660</v>
      </c>
      <c r="AD77" s="39"/>
      <c r="AE77" s="39"/>
      <c r="AF77" s="39"/>
      <c r="AG77" s="39"/>
      <c r="AH77" s="39"/>
      <c r="AI77" s="39"/>
      <c r="AJ77" s="39">
        <v>100</v>
      </c>
      <c r="AK77" s="39">
        <v>127</v>
      </c>
    </row>
    <row r="78" spans="1:37" ht="15.75" x14ac:dyDescent="0.25">
      <c r="A78" s="296"/>
      <c r="B78" s="5" t="s">
        <v>142</v>
      </c>
      <c r="C78" s="6" t="s">
        <v>143</v>
      </c>
      <c r="D78" s="6" t="s">
        <v>141</v>
      </c>
      <c r="E78" s="33" t="s">
        <v>18</v>
      </c>
      <c r="F78" s="39">
        <f>J78+N78+R78+V78+Z78+AD78+AH78</f>
        <v>0</v>
      </c>
      <c r="G78" s="39">
        <f>K78+O78+S78+W78+AA78+AE78+AI78</f>
        <v>0</v>
      </c>
      <c r="H78" s="39">
        <f>L78+P78+T78+X78+AB78+AF78+AJ78</f>
        <v>0</v>
      </c>
      <c r="I78" s="39">
        <f>M78+Q78+U78+Y78+AC78+AG78+AK78</f>
        <v>0</v>
      </c>
      <c r="J78" s="132"/>
      <c r="K78" s="39"/>
      <c r="L78" s="39"/>
      <c r="M78" s="39"/>
      <c r="N78" s="132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</row>
    <row r="79" spans="1:37" ht="15.75" x14ac:dyDescent="0.25">
      <c r="A79" s="296"/>
      <c r="B79" s="5" t="s">
        <v>142</v>
      </c>
      <c r="C79" s="6" t="s">
        <v>144</v>
      </c>
      <c r="D79" s="6" t="s">
        <v>141</v>
      </c>
      <c r="E79" s="27" t="s">
        <v>10</v>
      </c>
      <c r="F79" s="39">
        <f>J79+N79+R79+V79+Z79+AD79+AH79</f>
        <v>0</v>
      </c>
      <c r="G79" s="39">
        <f>K79+O79+S79+W79+AA79+AE79+AI79</f>
        <v>0</v>
      </c>
      <c r="H79" s="39">
        <f>L79+P79+T79+X79+AB79+AF79+AJ79</f>
        <v>700</v>
      </c>
      <c r="I79" s="39">
        <f>M79+Q79+U79+Y79+AC79+AG79+AK79</f>
        <v>2432</v>
      </c>
      <c r="J79" s="132"/>
      <c r="K79" s="39"/>
      <c r="L79" s="39"/>
      <c r="M79" s="39"/>
      <c r="N79" s="132"/>
      <c r="O79" s="39"/>
      <c r="P79" s="39">
        <v>200</v>
      </c>
      <c r="Q79" s="39">
        <v>432</v>
      </c>
      <c r="R79" s="39"/>
      <c r="S79" s="39"/>
      <c r="T79" s="39">
        <v>500</v>
      </c>
      <c r="U79" s="39">
        <v>2000</v>
      </c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</row>
    <row r="80" spans="1:37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39">
        <f>J80+N80+R80+V80+Z80+AD80+AH80</f>
        <v>0</v>
      </c>
      <c r="G80" s="39">
        <f>K80+O80+S80+W80+AA80+AE80+AI80</f>
        <v>0</v>
      </c>
      <c r="H80" s="39">
        <f>L80+P80+T80+X80+AB80+AF80+AJ80</f>
        <v>0</v>
      </c>
      <c r="I80" s="39">
        <f>M80+Q80+U80+Y80+AC80+AG80+AK80</f>
        <v>0</v>
      </c>
      <c r="J80" s="132"/>
      <c r="K80" s="39"/>
      <c r="L80" s="39"/>
      <c r="M80" s="39"/>
      <c r="N80" s="132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</row>
    <row r="81" spans="1:37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39">
        <f>J81+N81+R81+V81+Z81+AD81+AH81</f>
        <v>0</v>
      </c>
      <c r="G81" s="39">
        <f>K81+O81+S81+W81+AA81+AE81+AI81</f>
        <v>0</v>
      </c>
      <c r="H81" s="39">
        <f>L81+P81+T81+X81+AB81+AF81+AJ81</f>
        <v>0</v>
      </c>
      <c r="I81" s="39">
        <f>M81+Q81+U81+Y81+AC81+AG81+AK81</f>
        <v>0</v>
      </c>
      <c r="J81" s="132"/>
      <c r="K81" s="39"/>
      <c r="L81" s="39"/>
      <c r="M81" s="39"/>
      <c r="N81" s="132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</row>
    <row r="82" spans="1:37" ht="15.75" x14ac:dyDescent="0.25">
      <c r="A82" s="313"/>
      <c r="B82" s="5" t="s">
        <v>149</v>
      </c>
      <c r="C82" s="6" t="s">
        <v>74</v>
      </c>
      <c r="D82" s="6" t="s">
        <v>72</v>
      </c>
      <c r="E82" s="33" t="s">
        <v>18</v>
      </c>
      <c r="F82" s="39">
        <f>J82+N82+R82+V82+Z82+AD82+AH82</f>
        <v>478</v>
      </c>
      <c r="G82" s="39">
        <f>K82+O82+S82+W82+AA82+AE82+AI82</f>
        <v>286.95</v>
      </c>
      <c r="H82" s="39">
        <f>L82+P82+T82+X82+AB82+AF82+AJ82</f>
        <v>1000</v>
      </c>
      <c r="I82" s="39">
        <f>M82+Q82+U82+Y82+AC82+AG82+AK82</f>
        <v>600</v>
      </c>
      <c r="J82" s="132">
        <v>478</v>
      </c>
      <c r="K82" s="39">
        <v>286.95</v>
      </c>
      <c r="L82" s="39"/>
      <c r="M82" s="39"/>
      <c r="N82" s="132"/>
      <c r="O82" s="39"/>
      <c r="P82" s="39"/>
      <c r="Q82" s="39"/>
      <c r="R82" s="39"/>
      <c r="S82" s="39"/>
      <c r="T82" s="39">
        <v>1000</v>
      </c>
      <c r="U82" s="39">
        <v>600</v>
      </c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</row>
    <row r="83" spans="1:37" ht="15.75" x14ac:dyDescent="0.25">
      <c r="A83" s="313"/>
      <c r="B83" s="5" t="s">
        <v>149</v>
      </c>
      <c r="C83" s="50" t="s">
        <v>150</v>
      </c>
      <c r="D83" s="6" t="s">
        <v>72</v>
      </c>
      <c r="E83" s="33" t="s">
        <v>18</v>
      </c>
      <c r="F83" s="39">
        <f>J83+N83+R83+V83+Z83+AD83+AH83</f>
        <v>20570</v>
      </c>
      <c r="G83" s="39">
        <f>K83+O83+S83+W83+AA83+AE83+AI83</f>
        <v>16430.809999999998</v>
      </c>
      <c r="H83" s="39">
        <f>L83+P83+T83+X83+AB83+AF83+AJ83</f>
        <v>1350</v>
      </c>
      <c r="I83" s="39">
        <f>M83+Q83+U83+Y83+AC83+AG83+AK83</f>
        <v>1870</v>
      </c>
      <c r="J83" s="132">
        <v>2120</v>
      </c>
      <c r="K83" s="39">
        <v>1293.01</v>
      </c>
      <c r="L83" s="39"/>
      <c r="M83" s="39"/>
      <c r="N83" s="132">
        <v>1700</v>
      </c>
      <c r="O83" s="39">
        <v>1870</v>
      </c>
      <c r="P83" s="39">
        <v>200</v>
      </c>
      <c r="Q83" s="39">
        <v>220</v>
      </c>
      <c r="R83" s="39">
        <v>14480</v>
      </c>
      <c r="S83" s="39">
        <v>7394</v>
      </c>
      <c r="T83" s="39">
        <v>1000</v>
      </c>
      <c r="U83" s="39">
        <v>950</v>
      </c>
      <c r="V83" s="39">
        <v>100</v>
      </c>
      <c r="W83" s="39">
        <v>1114</v>
      </c>
      <c r="X83" s="39">
        <v>100</v>
      </c>
      <c r="Y83" s="39">
        <v>200</v>
      </c>
      <c r="Z83" s="39">
        <v>1810</v>
      </c>
      <c r="AA83" s="39">
        <v>1411.8</v>
      </c>
      <c r="AB83" s="39"/>
      <c r="AC83" s="39"/>
      <c r="AD83" s="39">
        <v>180</v>
      </c>
      <c r="AE83" s="39">
        <v>1548</v>
      </c>
      <c r="AF83" s="39"/>
      <c r="AG83" s="39"/>
      <c r="AH83" s="39">
        <v>180</v>
      </c>
      <c r="AI83" s="39">
        <v>1800</v>
      </c>
      <c r="AJ83" s="39">
        <v>50</v>
      </c>
      <c r="AK83" s="39">
        <v>500</v>
      </c>
    </row>
    <row r="84" spans="1:37" ht="15.75" x14ac:dyDescent="0.25">
      <c r="A84" s="313"/>
      <c r="B84" s="52" t="s">
        <v>149</v>
      </c>
      <c r="C84" s="64" t="s">
        <v>498</v>
      </c>
      <c r="D84" s="6" t="s">
        <v>72</v>
      </c>
      <c r="E84" s="27" t="s">
        <v>10</v>
      </c>
      <c r="F84" s="39">
        <f>J84+N84+R84+V84+Z84+AD84+AH84</f>
        <v>0</v>
      </c>
      <c r="G84" s="39">
        <f>K84+O84+S84+W84+AA84+AE84+AI84</f>
        <v>0</v>
      </c>
      <c r="H84" s="39">
        <f>L84+P84+T84+X84+AB84+AF84+AJ84</f>
        <v>0</v>
      </c>
      <c r="I84" s="39">
        <f>M84+Q84+U84+Y84+AC84+AG84+AK84</f>
        <v>0</v>
      </c>
      <c r="J84" s="132"/>
      <c r="K84" s="39"/>
      <c r="L84" s="39"/>
      <c r="M84" s="39"/>
      <c r="N84" s="132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</row>
    <row r="85" spans="1:37" ht="15.75" x14ac:dyDescent="0.25">
      <c r="A85" s="313"/>
      <c r="B85" s="52" t="s">
        <v>149</v>
      </c>
      <c r="C85" s="64" t="s">
        <v>499</v>
      </c>
      <c r="D85" s="6" t="s">
        <v>72</v>
      </c>
      <c r="E85" s="27" t="s">
        <v>10</v>
      </c>
      <c r="F85" s="39">
        <f>J85+N85+R85+V85+Z85+AD85+AH85</f>
        <v>0</v>
      </c>
      <c r="G85" s="39">
        <f>K85+O85+S85+W85+AA85+AE85+AI85</f>
        <v>0</v>
      </c>
      <c r="H85" s="39">
        <f>L85+P85+T85+X85+AB85+AF85+AJ85</f>
        <v>0</v>
      </c>
      <c r="I85" s="39">
        <f>M85+Q85+U85+Y85+AC85+AG85+AK85</f>
        <v>0</v>
      </c>
      <c r="J85" s="132"/>
      <c r="K85" s="39"/>
      <c r="L85" s="39"/>
      <c r="M85" s="39"/>
      <c r="N85" s="132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</row>
    <row r="86" spans="1:37" ht="15.75" x14ac:dyDescent="0.25">
      <c r="A86" s="312"/>
      <c r="B86" s="52" t="s">
        <v>149</v>
      </c>
      <c r="C86" s="64" t="s">
        <v>500</v>
      </c>
      <c r="D86" s="6" t="s">
        <v>72</v>
      </c>
      <c r="E86" s="27" t="s">
        <v>10</v>
      </c>
      <c r="F86" s="39">
        <f>J86+N86+R86+V86+Z86+AD86+AH86</f>
        <v>0</v>
      </c>
      <c r="G86" s="39">
        <f>K86+O86+S86+W86+AA86+AE86+AI86</f>
        <v>0</v>
      </c>
      <c r="H86" s="39">
        <f>L86+P86+T86+X86+AB86+AF86+AJ86</f>
        <v>0</v>
      </c>
      <c r="I86" s="39">
        <f>M86+Q86+U86+Y86+AC86+AG86+AK86</f>
        <v>0</v>
      </c>
      <c r="J86" s="132"/>
      <c r="K86" s="39"/>
      <c r="L86" s="39"/>
      <c r="M86" s="39"/>
      <c r="N86" s="132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</row>
    <row r="87" spans="1:37" ht="15.75" x14ac:dyDescent="0.25">
      <c r="A87" s="296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39">
        <f>J87+N87+R87+V87+Z87+AD87+AH87</f>
        <v>0</v>
      </c>
      <c r="G87" s="39">
        <f>K87+O87+S87+W87+AA87+AE87+AI87</f>
        <v>0</v>
      </c>
      <c r="H87" s="39">
        <f>L87+P87+T87+X87+AB87+AF87+AJ87</f>
        <v>0</v>
      </c>
      <c r="I87" s="39">
        <f>M87+Q87+U87+Y87+AC87+AG87+AK87</f>
        <v>0</v>
      </c>
      <c r="J87" s="132"/>
      <c r="K87" s="39"/>
      <c r="L87" s="39"/>
      <c r="M87" s="39"/>
      <c r="N87" s="132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</row>
    <row r="88" spans="1:37" ht="15.75" x14ac:dyDescent="0.25">
      <c r="A88" s="296"/>
      <c r="B88" s="13" t="s">
        <v>154</v>
      </c>
      <c r="C88" s="13" t="s">
        <v>155</v>
      </c>
      <c r="D88" s="6" t="s">
        <v>153</v>
      </c>
      <c r="E88" s="25" t="s">
        <v>10</v>
      </c>
      <c r="F88" s="39">
        <f>J88+N88+R88+V88+Z88+AD88+AH88</f>
        <v>0</v>
      </c>
      <c r="G88" s="39">
        <f>K88+O88+S88+W88+AA88+AE88+AI88</f>
        <v>0</v>
      </c>
      <c r="H88" s="39">
        <f>L88+P88+T88+X88+AB88+AF88+AJ88</f>
        <v>0</v>
      </c>
      <c r="I88" s="39">
        <f>M88+Q88+U88+Y88+AC88+AG88+AK88</f>
        <v>0</v>
      </c>
      <c r="J88" s="132"/>
      <c r="K88" s="39"/>
      <c r="L88" s="39"/>
      <c r="M88" s="39"/>
      <c r="N88" s="132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</row>
    <row r="89" spans="1:37" ht="15.75" x14ac:dyDescent="0.25">
      <c r="A89" s="296"/>
      <c r="B89" s="13" t="s">
        <v>154</v>
      </c>
      <c r="C89" s="13" t="s">
        <v>156</v>
      </c>
      <c r="D89" s="6" t="s">
        <v>153</v>
      </c>
      <c r="E89" s="25" t="s">
        <v>10</v>
      </c>
      <c r="F89" s="39">
        <f>J89+N89+R89+V89+Z89+AD89+AH89</f>
        <v>0</v>
      </c>
      <c r="G89" s="39">
        <f>K89+O89+S89+W89+AA89+AE89+AI89</f>
        <v>0</v>
      </c>
      <c r="H89" s="39">
        <f>L89+P89+T89+X89+AB89+AF89+AJ89</f>
        <v>0</v>
      </c>
      <c r="I89" s="39">
        <f>M89+Q89+U89+Y89+AC89+AG89+AK89</f>
        <v>0</v>
      </c>
      <c r="J89" s="132"/>
      <c r="K89" s="39"/>
      <c r="L89" s="39"/>
      <c r="M89" s="39"/>
      <c r="N89" s="132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</row>
    <row r="90" spans="1:37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39">
        <f>J90+N90+R90+V90+Z90+AD90+AH90</f>
        <v>3062</v>
      </c>
      <c r="G90" s="39">
        <f>K90+O90+S90+W90+AA90+AE90+AI90</f>
        <v>29854.5</v>
      </c>
      <c r="H90" s="39">
        <f>L90+P90+T90+X90+AB90+AF90+AJ90</f>
        <v>0</v>
      </c>
      <c r="I90" s="39">
        <f>M90+Q90+U90+Y90+AC90+AG90+AK90</f>
        <v>0</v>
      </c>
      <c r="J90" s="132">
        <v>2522</v>
      </c>
      <c r="K90" s="39">
        <v>24589.5</v>
      </c>
      <c r="L90" s="39"/>
      <c r="M90" s="39"/>
      <c r="N90" s="132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>
        <v>540</v>
      </c>
      <c r="AE90" s="39">
        <v>5265</v>
      </c>
      <c r="AF90" s="39"/>
      <c r="AG90" s="39"/>
      <c r="AH90" s="39"/>
      <c r="AI90" s="39"/>
      <c r="AJ90" s="39"/>
      <c r="AK90" s="39"/>
    </row>
    <row r="91" spans="1:37" ht="15.75" x14ac:dyDescent="0.25">
      <c r="A91" s="296">
        <v>29</v>
      </c>
      <c r="B91" s="278" t="s">
        <v>160</v>
      </c>
      <c r="C91" s="268" t="s">
        <v>161</v>
      </c>
      <c r="D91" s="268" t="s">
        <v>162</v>
      </c>
      <c r="E91" s="27" t="s">
        <v>10</v>
      </c>
      <c r="F91" s="39">
        <f>J91+N91+R91+V91+Z91+AD91+AH91</f>
        <v>209</v>
      </c>
      <c r="G91" s="39">
        <f>K91+O91+S91+W91+AA91+AE91+AI91</f>
        <v>7928.17</v>
      </c>
      <c r="H91" s="39">
        <f>L91+P91+T91+X91+AB91+AF91+AJ91</f>
        <v>370</v>
      </c>
      <c r="I91" s="39">
        <f>M91+Q91+U91+Y91+AC91+AG91+AK91</f>
        <v>10410</v>
      </c>
      <c r="J91" s="132">
        <v>9</v>
      </c>
      <c r="K91" s="39">
        <v>203.57</v>
      </c>
      <c r="L91" s="39"/>
      <c r="M91" s="39"/>
      <c r="N91" s="132"/>
      <c r="O91" s="39"/>
      <c r="P91" s="39">
        <v>10</v>
      </c>
      <c r="Q91" s="39">
        <v>380</v>
      </c>
      <c r="R91" s="39">
        <v>10</v>
      </c>
      <c r="S91" s="39">
        <v>383</v>
      </c>
      <c r="T91" s="39"/>
      <c r="U91" s="39"/>
      <c r="V91" s="277">
        <v>190</v>
      </c>
      <c r="W91" s="277">
        <v>7341.6</v>
      </c>
      <c r="X91" s="39">
        <v>150</v>
      </c>
      <c r="Y91" s="39">
        <v>5796</v>
      </c>
      <c r="Z91" s="39"/>
      <c r="AA91" s="39"/>
      <c r="AB91" s="39">
        <v>200</v>
      </c>
      <c r="AC91" s="39">
        <v>3814</v>
      </c>
      <c r="AD91" s="39"/>
      <c r="AE91" s="39"/>
      <c r="AF91" s="39"/>
      <c r="AG91" s="39"/>
      <c r="AH91" s="39"/>
      <c r="AI91" s="39"/>
      <c r="AJ91" s="39">
        <v>10</v>
      </c>
      <c r="AK91" s="39">
        <v>420</v>
      </c>
    </row>
    <row r="92" spans="1:37" ht="15.75" x14ac:dyDescent="0.25">
      <c r="A92" s="296"/>
      <c r="B92" s="8" t="s">
        <v>163</v>
      </c>
      <c r="C92" s="6" t="s">
        <v>164</v>
      </c>
      <c r="D92" s="6" t="s">
        <v>162</v>
      </c>
      <c r="E92" s="27" t="s">
        <v>10</v>
      </c>
      <c r="F92" s="39">
        <f>J92+N92+R92+V92+Z92+AD92+AH92</f>
        <v>252</v>
      </c>
      <c r="G92" s="39">
        <f>K92+O92+S92+W92+AA92+AE92+AI92</f>
        <v>8278</v>
      </c>
      <c r="H92" s="39">
        <f>L92+P92+T92+X92+AB92+AF92+AJ92</f>
        <v>480</v>
      </c>
      <c r="I92" s="39">
        <f>M92+Q92+U92+Y92+AC92+AG92+AK92</f>
        <v>23208.2</v>
      </c>
      <c r="J92" s="132">
        <v>0</v>
      </c>
      <c r="K92" s="39">
        <v>0</v>
      </c>
      <c r="L92" s="39"/>
      <c r="M92" s="39"/>
      <c r="N92" s="132"/>
      <c r="O92" s="39"/>
      <c r="P92" s="39"/>
      <c r="Q92" s="39"/>
      <c r="R92" s="39">
        <v>2</v>
      </c>
      <c r="S92" s="39">
        <v>114</v>
      </c>
      <c r="T92" s="39">
        <v>100</v>
      </c>
      <c r="U92" s="39">
        <v>8500</v>
      </c>
      <c r="V92" s="39">
        <v>0</v>
      </c>
      <c r="W92" s="39">
        <v>0</v>
      </c>
      <c r="X92" s="39">
        <v>150</v>
      </c>
      <c r="Y92" s="39">
        <v>6624</v>
      </c>
      <c r="Z92" s="39">
        <v>100</v>
      </c>
      <c r="AA92" s="39">
        <v>2914</v>
      </c>
      <c r="AB92" s="39">
        <v>200</v>
      </c>
      <c r="AC92" s="39">
        <v>7000</v>
      </c>
      <c r="AD92" s="39">
        <v>150</v>
      </c>
      <c r="AE92" s="39">
        <v>5250</v>
      </c>
      <c r="AF92" s="39"/>
      <c r="AG92" s="39"/>
      <c r="AH92" s="39"/>
      <c r="AI92" s="39"/>
      <c r="AJ92" s="39">
        <v>30</v>
      </c>
      <c r="AK92" s="39">
        <v>1084.2</v>
      </c>
    </row>
    <row r="93" spans="1:37" ht="15.75" x14ac:dyDescent="0.25">
      <c r="A93" s="296"/>
      <c r="B93" s="8" t="s">
        <v>163</v>
      </c>
      <c r="C93" s="6" t="s">
        <v>165</v>
      </c>
      <c r="D93" s="6" t="s">
        <v>162</v>
      </c>
      <c r="E93" s="27" t="s">
        <v>10</v>
      </c>
      <c r="F93" s="39">
        <f>J93+N93+R93+V93+Z93+AD93+AH93</f>
        <v>0</v>
      </c>
      <c r="G93" s="39">
        <f>K93+O93+S93+W93+AA93+AE93+AI93</f>
        <v>0</v>
      </c>
      <c r="H93" s="39">
        <f>L93+P93+T93+X93+AB93+AF93+AJ93</f>
        <v>0</v>
      </c>
      <c r="I93" s="39">
        <f>M93+Q93+U93+Y93+AC93+AG93+AK93</f>
        <v>0</v>
      </c>
      <c r="J93" s="132"/>
      <c r="K93" s="39"/>
      <c r="L93" s="39"/>
      <c r="M93" s="39"/>
      <c r="N93" s="132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</row>
    <row r="94" spans="1:37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39">
        <f>J94+N94+R94+V94+Z94+AD94+AH94</f>
        <v>196.5</v>
      </c>
      <c r="G94" s="39">
        <f>K94+O94+S94+W94+AA94+AE94+AI94</f>
        <v>23312.07</v>
      </c>
      <c r="H94" s="39">
        <f>L94+P94+T94+X94+AB94+AF94+AJ94</f>
        <v>80</v>
      </c>
      <c r="I94" s="39">
        <f>M94+Q94+U94+Y94+AC94+AG94+AK94</f>
        <v>9035</v>
      </c>
      <c r="J94" s="132">
        <v>144.5</v>
      </c>
      <c r="K94" s="39">
        <v>16253.27</v>
      </c>
      <c r="L94" s="39"/>
      <c r="M94" s="39"/>
      <c r="N94" s="132"/>
      <c r="O94" s="39"/>
      <c r="P94" s="39"/>
      <c r="Q94" s="39"/>
      <c r="R94" s="39">
        <v>14</v>
      </c>
      <c r="S94" s="39">
        <v>2390</v>
      </c>
      <c r="T94" s="39">
        <v>50</v>
      </c>
      <c r="U94" s="39">
        <v>6285</v>
      </c>
      <c r="V94" s="39">
        <v>28</v>
      </c>
      <c r="W94" s="39">
        <v>3348.8</v>
      </c>
      <c r="X94" s="39">
        <v>10</v>
      </c>
      <c r="Y94" s="39">
        <v>1250</v>
      </c>
      <c r="Z94" s="39"/>
      <c r="AA94" s="39"/>
      <c r="AB94" s="39">
        <v>20</v>
      </c>
      <c r="AC94" s="39">
        <v>1500</v>
      </c>
      <c r="AD94" s="39">
        <v>10</v>
      </c>
      <c r="AE94" s="39">
        <v>1320</v>
      </c>
      <c r="AF94" s="39"/>
      <c r="AG94" s="39"/>
      <c r="AH94" s="39"/>
      <c r="AI94" s="39"/>
      <c r="AJ94" s="39"/>
      <c r="AK94" s="39"/>
    </row>
    <row r="95" spans="1:37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39">
        <f>J95+N95+R95+V95+Z95+AD95+AH95</f>
        <v>8</v>
      </c>
      <c r="G95" s="39">
        <f>K95+O95+S95+W95+AA95+AE95+AI95</f>
        <v>12000</v>
      </c>
      <c r="H95" s="39">
        <f>L95+P95+T95+X95+AB95+AF95+AJ95</f>
        <v>0</v>
      </c>
      <c r="I95" s="39">
        <f>M95+Q95+U95+Y95+AC95+AG95+AK95</f>
        <v>0</v>
      </c>
      <c r="J95" s="132"/>
      <c r="K95" s="39"/>
      <c r="L95" s="39"/>
      <c r="M95" s="39"/>
      <c r="N95" s="132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>
        <v>8</v>
      </c>
      <c r="AE95" s="39">
        <v>12000</v>
      </c>
      <c r="AF95" s="39"/>
      <c r="AG95" s="39"/>
      <c r="AH95" s="39"/>
      <c r="AI95" s="39"/>
      <c r="AJ95" s="39"/>
      <c r="AK95" s="39"/>
    </row>
    <row r="96" spans="1:37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39">
        <f>J96+N96+R96+V96+Z96+AD96+AH96</f>
        <v>0</v>
      </c>
      <c r="G96" s="39">
        <f>K96+O96+S96+W96+AA96+AE96+AI96</f>
        <v>0</v>
      </c>
      <c r="H96" s="39">
        <f>L96+P96+T96+X96+AB96+AF96+AJ96</f>
        <v>0</v>
      </c>
      <c r="I96" s="39">
        <f>M96+Q96+U96+Y96+AC96+AG96+AK96</f>
        <v>0</v>
      </c>
      <c r="J96" s="132"/>
      <c r="K96" s="39"/>
      <c r="L96" s="39"/>
      <c r="M96" s="39"/>
      <c r="N96" s="132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</row>
    <row r="97" spans="1:37" ht="15.75" x14ac:dyDescent="0.25">
      <c r="A97" s="296"/>
      <c r="B97" s="5" t="s">
        <v>175</v>
      </c>
      <c r="C97" s="6" t="s">
        <v>511</v>
      </c>
      <c r="D97" s="5" t="s">
        <v>173</v>
      </c>
      <c r="E97" s="27" t="s">
        <v>174</v>
      </c>
      <c r="F97" s="39">
        <f>J97+N97+R97+V97+Z97+AD97+AH97</f>
        <v>0</v>
      </c>
      <c r="G97" s="39">
        <f>K97+O97+S97+W97+AA97+AE97+AI97</f>
        <v>0</v>
      </c>
      <c r="H97" s="39">
        <f>L97+P97+T97+X97+AB97+AF97+AJ97</f>
        <v>0</v>
      </c>
      <c r="I97" s="39">
        <f>M97+Q97+U97+Y97+AC97+AG97+AK97</f>
        <v>0</v>
      </c>
      <c r="J97" s="132"/>
      <c r="K97" s="39"/>
      <c r="L97" s="39"/>
      <c r="M97" s="39"/>
      <c r="N97" s="132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</row>
    <row r="98" spans="1:37" ht="15.75" x14ac:dyDescent="0.25">
      <c r="A98" s="296"/>
      <c r="B98" s="5" t="s">
        <v>175</v>
      </c>
      <c r="C98" s="5" t="s">
        <v>512</v>
      </c>
      <c r="D98" s="5" t="s">
        <v>173</v>
      </c>
      <c r="E98" s="34" t="s">
        <v>174</v>
      </c>
      <c r="F98" s="39">
        <f>J98+N98+R98+V98+Z98+AD98+AH98</f>
        <v>0</v>
      </c>
      <c r="G98" s="39">
        <f>K98+O98+S98+W98+AA98+AE98+AI98</f>
        <v>0</v>
      </c>
      <c r="H98" s="39">
        <f>L98+P98+T98+X98+AB98+AF98+AJ98</f>
        <v>0</v>
      </c>
      <c r="I98" s="39">
        <f>M98+Q98+U98+Y98+AC98+AG98+AK98</f>
        <v>0</v>
      </c>
      <c r="J98" s="132"/>
      <c r="K98" s="39"/>
      <c r="L98" s="39"/>
      <c r="M98" s="39"/>
      <c r="N98" s="132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</row>
    <row r="99" spans="1:37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39">
        <f>J99+N99+R99+V99+Z99+AD99+AH99</f>
        <v>0</v>
      </c>
      <c r="G99" s="39">
        <f>K99+O99+S99+W99+AA99+AE99+AI99</f>
        <v>0</v>
      </c>
      <c r="H99" s="39">
        <f>L99+P99+T99+X99+AB99+AF99+AJ99</f>
        <v>0</v>
      </c>
      <c r="I99" s="39">
        <f>M99+Q99+U99+Y99+AC99+AG99+AK99</f>
        <v>0</v>
      </c>
      <c r="J99" s="132"/>
      <c r="K99" s="39"/>
      <c r="L99" s="39"/>
      <c r="M99" s="39"/>
      <c r="N99" s="132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ht="15.75" x14ac:dyDescent="0.25">
      <c r="A100" s="296"/>
      <c r="B100" s="5" t="s">
        <v>178</v>
      </c>
      <c r="C100" s="6" t="s">
        <v>179</v>
      </c>
      <c r="D100" s="6" t="s">
        <v>141</v>
      </c>
      <c r="E100" s="33" t="s">
        <v>18</v>
      </c>
      <c r="F100" s="39">
        <f>J100+N100+R100+V100+Z100+AD100+AH100</f>
        <v>90</v>
      </c>
      <c r="G100" s="39">
        <f>K100+O100+S100+W100+AA100+AE100+AI100</f>
        <v>2126.4</v>
      </c>
      <c r="H100" s="39">
        <f>L100+P100+T100+X100+AB100+AF100+AJ100</f>
        <v>200</v>
      </c>
      <c r="I100" s="39">
        <f>M100+Q100+U100+Y100+AC100+AG100+AK100</f>
        <v>560</v>
      </c>
      <c r="J100" s="132">
        <v>0</v>
      </c>
      <c r="K100" s="39">
        <v>0</v>
      </c>
      <c r="L100" s="39"/>
      <c r="M100" s="39"/>
      <c r="N100" s="132"/>
      <c r="O100" s="39"/>
      <c r="P100" s="39">
        <v>100</v>
      </c>
      <c r="Q100" s="39">
        <v>310</v>
      </c>
      <c r="R100" s="39">
        <v>20</v>
      </c>
      <c r="S100" s="39">
        <v>1257</v>
      </c>
      <c r="T100" s="39">
        <v>100</v>
      </c>
      <c r="U100" s="39">
        <v>250</v>
      </c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>
        <v>70</v>
      </c>
      <c r="AI100" s="39">
        <v>869.4</v>
      </c>
      <c r="AJ100" s="39">
        <v>0</v>
      </c>
      <c r="AK100" s="39"/>
    </row>
    <row r="101" spans="1:37" ht="15.75" x14ac:dyDescent="0.25">
      <c r="A101" s="296"/>
      <c r="B101" s="5" t="s">
        <v>178</v>
      </c>
      <c r="C101" s="6" t="s">
        <v>180</v>
      </c>
      <c r="D101" s="6" t="s">
        <v>141</v>
      </c>
      <c r="E101" s="27" t="s">
        <v>52</v>
      </c>
      <c r="F101" s="39">
        <f>J101+N101+R101+V101+Z101+AD101+AH101</f>
        <v>0</v>
      </c>
      <c r="G101" s="39">
        <f>K101+O101+S101+W101+AA101+AE101+AI101</f>
        <v>0</v>
      </c>
      <c r="H101" s="39">
        <f>L101+P101+T101+X101+AB101+AF101+AJ101</f>
        <v>100</v>
      </c>
      <c r="I101" s="39">
        <f>M101+Q101+U101+Y101+AC101+AG101+AK101</f>
        <v>14125</v>
      </c>
      <c r="J101" s="132"/>
      <c r="K101" s="39"/>
      <c r="L101" s="39"/>
      <c r="M101" s="39"/>
      <c r="N101" s="132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>
        <v>100</v>
      </c>
      <c r="AC101" s="39">
        <v>14125</v>
      </c>
      <c r="AD101" s="39"/>
      <c r="AE101" s="39"/>
      <c r="AF101" s="39"/>
      <c r="AG101" s="39"/>
      <c r="AH101" s="39"/>
      <c r="AI101" s="39"/>
      <c r="AJ101" s="39"/>
      <c r="AK101" s="39"/>
    </row>
    <row r="102" spans="1:37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39">
        <f>J102+N102+R102+V102+Z102+AD102+AH102</f>
        <v>0</v>
      </c>
      <c r="G102" s="39">
        <f>K102+O102+S102+W102+AA102+AE102+AI102</f>
        <v>0</v>
      </c>
      <c r="H102" s="39">
        <f>L102+P102+T102+X102+AB102+AF102+AJ102</f>
        <v>100</v>
      </c>
      <c r="I102" s="39">
        <f>M102+Q102+U102+Y102+AC102+AG102+AK102</f>
        <v>1100</v>
      </c>
      <c r="J102" s="132"/>
      <c r="K102" s="39"/>
      <c r="L102" s="39"/>
      <c r="M102" s="39"/>
      <c r="N102" s="132"/>
      <c r="O102" s="39"/>
      <c r="P102" s="39"/>
      <c r="Q102" s="39"/>
      <c r="R102" s="39"/>
      <c r="S102" s="39"/>
      <c r="T102" s="39">
        <v>100</v>
      </c>
      <c r="U102" s="39">
        <v>1100</v>
      </c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</row>
    <row r="103" spans="1:37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33" t="s">
        <v>18</v>
      </c>
      <c r="F103" s="39">
        <f>J103+N103+R103+V103+Z103+AD103+AH103</f>
        <v>5</v>
      </c>
      <c r="G103" s="39">
        <f>K103+O103+S103+W103+AA103+AE103+AI103</f>
        <v>94</v>
      </c>
      <c r="H103" s="39">
        <f>L103+P103+T103+X103+AB103+AF103+AJ103</f>
        <v>0</v>
      </c>
      <c r="I103" s="39">
        <f>M103+Q103+U103+Y103+AC103+AG103+AK103</f>
        <v>0</v>
      </c>
      <c r="J103" s="132"/>
      <c r="K103" s="39"/>
      <c r="L103" s="39"/>
      <c r="M103" s="39"/>
      <c r="N103" s="132"/>
      <c r="O103" s="39"/>
      <c r="P103" s="39"/>
      <c r="Q103" s="39"/>
      <c r="R103" s="39">
        <v>5</v>
      </c>
      <c r="S103" s="39">
        <v>94</v>
      </c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</row>
    <row r="104" spans="1:37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33" t="s">
        <v>18</v>
      </c>
      <c r="F104" s="39">
        <f>J104+N104+R104+V104+Z104+AD104+AH104</f>
        <v>209</v>
      </c>
      <c r="G104" s="39">
        <f>K104+O104+S104+W104+AA104+AE104+AI104</f>
        <v>3601.98</v>
      </c>
      <c r="H104" s="39">
        <f>L104+P104+T104+X104+AB104+AF104+AJ104</f>
        <v>0</v>
      </c>
      <c r="I104" s="39">
        <f>M104+Q104+U104+Y104+AC104+AG104+AK104</f>
        <v>0</v>
      </c>
      <c r="J104" s="132">
        <v>209</v>
      </c>
      <c r="K104" s="39">
        <v>3601.98</v>
      </c>
      <c r="L104" s="39"/>
      <c r="M104" s="39"/>
      <c r="N104" s="132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</row>
    <row r="105" spans="1:37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27" t="s">
        <v>52</v>
      </c>
      <c r="F105" s="39">
        <f>J105+N105+R105+V105+Z105+AD105+AH105</f>
        <v>0</v>
      </c>
      <c r="G105" s="39">
        <f>K105+O105+S105+W105+AA105+AE105+AI105</f>
        <v>0</v>
      </c>
      <c r="H105" s="39">
        <f>L105+P105+T105+X105+AB105+AF105+AJ105</f>
        <v>0</v>
      </c>
      <c r="I105" s="39">
        <f>M105+Q105+U105+Y105+AC105+AG105+AK105</f>
        <v>0</v>
      </c>
      <c r="J105" s="132"/>
      <c r="K105" s="39"/>
      <c r="L105" s="39"/>
      <c r="M105" s="39"/>
      <c r="N105" s="132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</row>
    <row r="106" spans="1:37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27" t="s">
        <v>10</v>
      </c>
      <c r="F106" s="39">
        <f>J106+N106+R106+V106+Z106+AD106+AH106</f>
        <v>0</v>
      </c>
      <c r="G106" s="39">
        <f>K106+O106+S106+W106+AA106+AE106+AI106</f>
        <v>0</v>
      </c>
      <c r="H106" s="39">
        <f>L106+P106+T106+X106+AB106+AF106+AJ106</f>
        <v>0</v>
      </c>
      <c r="I106" s="39">
        <f>M106+Q106+U106+Y106+AC106+AG106+AK106</f>
        <v>0</v>
      </c>
      <c r="J106" s="132"/>
      <c r="K106" s="39"/>
      <c r="L106" s="39"/>
      <c r="M106" s="39"/>
      <c r="N106" s="132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</row>
    <row r="107" spans="1:37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39">
        <f>J107+N107+R107+V107+Z107+AD107+AH107</f>
        <v>2090</v>
      </c>
      <c r="G107" s="39">
        <f>K107+O107+S107+W107+AA107+AE107+AI107</f>
        <v>9623.49</v>
      </c>
      <c r="H107" s="39">
        <f>L107+P107+T107+X107+AB107+AF107+AJ107</f>
        <v>50</v>
      </c>
      <c r="I107" s="39">
        <f>M107+Q107+U107+Y107+AC107+AG107+AK107</f>
        <v>175</v>
      </c>
      <c r="J107" s="132"/>
      <c r="K107" s="39"/>
      <c r="L107" s="39"/>
      <c r="M107" s="39"/>
      <c r="N107" s="132">
        <v>640</v>
      </c>
      <c r="O107" s="39">
        <v>3328</v>
      </c>
      <c r="P107" s="39"/>
      <c r="Q107" s="39"/>
      <c r="R107" s="39">
        <v>1210</v>
      </c>
      <c r="S107" s="39">
        <v>5098</v>
      </c>
      <c r="T107" s="39">
        <v>50</v>
      </c>
      <c r="U107" s="39">
        <v>175</v>
      </c>
      <c r="V107" s="39"/>
      <c r="W107" s="39"/>
      <c r="X107" s="39"/>
      <c r="Y107" s="39"/>
      <c r="Z107" s="39">
        <v>100</v>
      </c>
      <c r="AA107" s="39">
        <v>640</v>
      </c>
      <c r="AB107" s="39"/>
      <c r="AC107" s="39"/>
      <c r="AD107" s="39">
        <v>50</v>
      </c>
      <c r="AE107" s="39">
        <v>210</v>
      </c>
      <c r="AF107" s="39"/>
      <c r="AG107" s="39"/>
      <c r="AH107" s="39">
        <v>90</v>
      </c>
      <c r="AI107" s="39">
        <v>347.49</v>
      </c>
      <c r="AJ107" s="39">
        <v>0</v>
      </c>
      <c r="AK107" s="39"/>
    </row>
    <row r="108" spans="1:37" ht="15.75" x14ac:dyDescent="0.25">
      <c r="A108" s="296"/>
      <c r="B108" s="13" t="s">
        <v>189</v>
      </c>
      <c r="C108" s="6" t="s">
        <v>190</v>
      </c>
      <c r="D108" s="6" t="s">
        <v>188</v>
      </c>
      <c r="E108" s="33" t="s">
        <v>18</v>
      </c>
      <c r="F108" s="39">
        <f>J108+N108+R108+V108+Z108+AD108+AH108</f>
        <v>0</v>
      </c>
      <c r="G108" s="39">
        <f>K108+O108+S108+W108+AA108+AE108+AI108</f>
        <v>0</v>
      </c>
      <c r="H108" s="39">
        <f>L108+P108+T108+X108+AB108+AF108+AJ108</f>
        <v>0</v>
      </c>
      <c r="I108" s="39">
        <f>M108+Q108+U108+Y108+AC108+AG108+AK108</f>
        <v>0</v>
      </c>
      <c r="J108" s="132"/>
      <c r="K108" s="39"/>
      <c r="L108" s="39"/>
      <c r="M108" s="39"/>
      <c r="N108" s="132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</row>
    <row r="109" spans="1:37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39">
        <f>J109+N109+R109+V109+Z109+AD109+AH109</f>
        <v>0</v>
      </c>
      <c r="G109" s="39">
        <f>K109+O109+S109+W109+AA109+AE109+AI109</f>
        <v>0</v>
      </c>
      <c r="H109" s="39">
        <f>L109+P109+T109+X109+AB109+AF109+AJ109</f>
        <v>0</v>
      </c>
      <c r="I109" s="39">
        <f>M109+Q109+U109+Y109+AC109+AG109+AK109</f>
        <v>0</v>
      </c>
      <c r="J109" s="132"/>
      <c r="K109" s="39"/>
      <c r="L109" s="39"/>
      <c r="M109" s="39"/>
      <c r="N109" s="132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</row>
    <row r="110" spans="1:37" ht="15.75" x14ac:dyDescent="0.25">
      <c r="A110" s="296"/>
      <c r="B110" s="5" t="s">
        <v>193</v>
      </c>
      <c r="C110" s="6" t="s">
        <v>194</v>
      </c>
      <c r="D110" s="6" t="s">
        <v>162</v>
      </c>
      <c r="E110" s="27" t="s">
        <v>52</v>
      </c>
      <c r="F110" s="39">
        <f>J110+N110+R110+V110+Z110+AD110+AH110</f>
        <v>1164</v>
      </c>
      <c r="G110" s="39">
        <f>K110+O110+S110+W110+AA110+AE110+AI110</f>
        <v>4643.2800000000007</v>
      </c>
      <c r="H110" s="39">
        <f>L110+P110+T110+X110+AB110+AF110+AJ110</f>
        <v>650</v>
      </c>
      <c r="I110" s="39">
        <f>M110+Q110+U110+Y110+AC110+AG110+AK110</f>
        <v>2958</v>
      </c>
      <c r="J110" s="132"/>
      <c r="K110" s="39"/>
      <c r="L110" s="39"/>
      <c r="M110" s="39"/>
      <c r="N110" s="132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>
        <v>290</v>
      </c>
      <c r="AA110" s="39">
        <v>1392</v>
      </c>
      <c r="AB110" s="39">
        <v>500</v>
      </c>
      <c r="AC110" s="39">
        <v>2400</v>
      </c>
      <c r="AD110" s="39"/>
      <c r="AE110" s="39"/>
      <c r="AF110" s="39"/>
      <c r="AG110" s="39"/>
      <c r="AH110" s="39">
        <v>874</v>
      </c>
      <c r="AI110" s="39">
        <v>3251.28</v>
      </c>
      <c r="AJ110" s="39">
        <v>150</v>
      </c>
      <c r="AK110" s="39">
        <v>558</v>
      </c>
    </row>
    <row r="111" spans="1:37" ht="15.75" x14ac:dyDescent="0.25">
      <c r="A111" s="296"/>
      <c r="B111" s="5" t="s">
        <v>193</v>
      </c>
      <c r="C111" s="6" t="s">
        <v>195</v>
      </c>
      <c r="D111" s="6" t="s">
        <v>162</v>
      </c>
      <c r="E111" s="27" t="s">
        <v>10</v>
      </c>
      <c r="F111" s="39">
        <f>J111+N111+R111+V111+Z111+AD111+AH111</f>
        <v>3729</v>
      </c>
      <c r="G111" s="39">
        <f>K111+O111+S111+W111+AA111+AE111+AI111</f>
        <v>61151</v>
      </c>
      <c r="H111" s="39">
        <f>L111+P111+T111+X111+AB111+AF111+AJ111</f>
        <v>1530</v>
      </c>
      <c r="I111" s="39">
        <f>M111+Q111+U111+Y111+AC111+AG111+AK111</f>
        <v>33640</v>
      </c>
      <c r="J111" s="132"/>
      <c r="K111" s="39"/>
      <c r="L111" s="39"/>
      <c r="M111" s="39"/>
      <c r="N111" s="132"/>
      <c r="O111" s="39"/>
      <c r="P111" s="39"/>
      <c r="Q111" s="39"/>
      <c r="R111" s="39">
        <v>721</v>
      </c>
      <c r="S111" s="39">
        <v>16359</v>
      </c>
      <c r="T111" s="39">
        <v>1000</v>
      </c>
      <c r="U111" s="39">
        <v>25000</v>
      </c>
      <c r="V111" s="39"/>
      <c r="W111" s="39"/>
      <c r="X111" s="39"/>
      <c r="Y111" s="39"/>
      <c r="Z111" s="39">
        <v>2200</v>
      </c>
      <c r="AA111" s="39">
        <v>31864</v>
      </c>
      <c r="AB111" s="39">
        <v>500</v>
      </c>
      <c r="AC111" s="39">
        <v>8160</v>
      </c>
      <c r="AD111" s="39"/>
      <c r="AE111" s="39"/>
      <c r="AF111" s="39"/>
      <c r="AG111" s="39"/>
      <c r="AH111" s="39">
        <v>808</v>
      </c>
      <c r="AI111" s="39">
        <v>12928</v>
      </c>
      <c r="AJ111" s="39">
        <v>30</v>
      </c>
      <c r="AK111" s="39">
        <v>480</v>
      </c>
    </row>
    <row r="112" spans="1:37" ht="15.75" x14ac:dyDescent="0.25">
      <c r="A112" s="296"/>
      <c r="B112" s="5" t="s">
        <v>193</v>
      </c>
      <c r="C112" s="6" t="s">
        <v>196</v>
      </c>
      <c r="D112" s="6" t="s">
        <v>162</v>
      </c>
      <c r="E112" s="27" t="s">
        <v>10</v>
      </c>
      <c r="F112" s="39">
        <f>J112+N112+R112+V112+Z112+AD112+AH112</f>
        <v>1831</v>
      </c>
      <c r="G112" s="39">
        <f>K112+O112+S112+W112+AA112+AE112+AI112</f>
        <v>32649.5</v>
      </c>
      <c r="H112" s="39">
        <f>L112+P112+T112+X112+AB112+AF112+AJ112</f>
        <v>860</v>
      </c>
      <c r="I112" s="39">
        <f>M112+Q112+U112+Y112+AC112+AG112+AK112</f>
        <v>16988</v>
      </c>
      <c r="J112" s="132"/>
      <c r="K112" s="39"/>
      <c r="L112" s="39"/>
      <c r="M112" s="39"/>
      <c r="N112" s="132"/>
      <c r="O112" s="39"/>
      <c r="P112" s="39"/>
      <c r="Q112" s="39"/>
      <c r="R112" s="39">
        <v>198</v>
      </c>
      <c r="S112" s="39">
        <v>4949</v>
      </c>
      <c r="T112" s="39">
        <v>200</v>
      </c>
      <c r="U112" s="39">
        <v>5600</v>
      </c>
      <c r="V112" s="39"/>
      <c r="W112" s="39"/>
      <c r="X112" s="39"/>
      <c r="Y112" s="39"/>
      <c r="Z112" s="39">
        <v>675</v>
      </c>
      <c r="AA112" s="39">
        <v>11178</v>
      </c>
      <c r="AB112" s="39">
        <v>600</v>
      </c>
      <c r="AC112" s="39">
        <v>10368</v>
      </c>
      <c r="AD112" s="39">
        <v>275</v>
      </c>
      <c r="AE112" s="39">
        <v>4911.5</v>
      </c>
      <c r="AF112" s="39"/>
      <c r="AG112" s="39"/>
      <c r="AH112" s="39">
        <v>683</v>
      </c>
      <c r="AI112" s="39">
        <v>11611</v>
      </c>
      <c r="AJ112" s="39">
        <v>60</v>
      </c>
      <c r="AK112" s="39">
        <v>1020</v>
      </c>
    </row>
    <row r="113" spans="1:37" ht="15.75" x14ac:dyDescent="0.25">
      <c r="A113" s="296"/>
      <c r="B113" s="5" t="s">
        <v>193</v>
      </c>
      <c r="C113" s="6" t="s">
        <v>197</v>
      </c>
      <c r="D113" s="6" t="s">
        <v>162</v>
      </c>
      <c r="E113" s="27" t="s">
        <v>10</v>
      </c>
      <c r="F113" s="39">
        <f>J113+N113+R113+V113+Z113+AD113+AH113</f>
        <v>579</v>
      </c>
      <c r="G113" s="39">
        <f>K113+O113+S113+W113+AA113+AE113+AI113</f>
        <v>21554</v>
      </c>
      <c r="H113" s="39">
        <f>L113+P113+T113+X113+AB113+AF113+AJ113</f>
        <v>602</v>
      </c>
      <c r="I113" s="39">
        <f>M113+Q113+U113+Y113+AC113+AG113+AK113</f>
        <v>13248</v>
      </c>
      <c r="J113" s="132"/>
      <c r="K113" s="39"/>
      <c r="L113" s="39"/>
      <c r="M113" s="39"/>
      <c r="N113" s="132"/>
      <c r="O113" s="39"/>
      <c r="P113" s="39"/>
      <c r="Q113" s="39"/>
      <c r="R113" s="39">
        <v>209</v>
      </c>
      <c r="S113" s="39">
        <v>12674</v>
      </c>
      <c r="T113" s="39">
        <v>100</v>
      </c>
      <c r="U113" s="39">
        <v>2640</v>
      </c>
      <c r="V113" s="39"/>
      <c r="W113" s="39"/>
      <c r="X113" s="39"/>
      <c r="Y113" s="39"/>
      <c r="Z113" s="39"/>
      <c r="AA113" s="39"/>
      <c r="AB113" s="39">
        <v>500</v>
      </c>
      <c r="AC113" s="39">
        <v>10560</v>
      </c>
      <c r="AD113" s="39">
        <v>365</v>
      </c>
      <c r="AE113" s="39">
        <v>8760</v>
      </c>
      <c r="AF113" s="39"/>
      <c r="AG113" s="39"/>
      <c r="AH113" s="39">
        <v>5</v>
      </c>
      <c r="AI113" s="39">
        <v>120</v>
      </c>
      <c r="AJ113" s="39">
        <v>2</v>
      </c>
      <c r="AK113" s="39">
        <v>48</v>
      </c>
    </row>
    <row r="114" spans="1:37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39">
        <f>J114+N114+R114+V114+Z114+AD114+AH114</f>
        <v>1596</v>
      </c>
      <c r="G114" s="39">
        <f>K114+O114+S114+W114+AA114+AE114+AI114</f>
        <v>141009.43</v>
      </c>
      <c r="H114" s="39">
        <f>L114+P114+T114+X114+AB114+AF114+AJ114</f>
        <v>1500</v>
      </c>
      <c r="I114" s="39">
        <f>M114+Q114+U114+Y114+AC114+AG114+AK114</f>
        <v>189500</v>
      </c>
      <c r="J114" s="132">
        <v>814</v>
      </c>
      <c r="K114" s="39">
        <v>64269.43</v>
      </c>
      <c r="L114" s="39"/>
      <c r="M114" s="39"/>
      <c r="N114" s="132"/>
      <c r="O114" s="39"/>
      <c r="P114" s="39"/>
      <c r="Q114" s="39"/>
      <c r="R114" s="39">
        <v>2</v>
      </c>
      <c r="S114" s="39">
        <v>240</v>
      </c>
      <c r="T114" s="39">
        <v>1000</v>
      </c>
      <c r="U114" s="39">
        <v>137000</v>
      </c>
      <c r="V114" s="39">
        <v>340</v>
      </c>
      <c r="W114" s="39">
        <v>39100</v>
      </c>
      <c r="X114" s="39">
        <v>500</v>
      </c>
      <c r="Y114" s="39">
        <v>52500</v>
      </c>
      <c r="Z114" s="39"/>
      <c r="AA114" s="39"/>
      <c r="AB114" s="39"/>
      <c r="AC114" s="39"/>
      <c r="AD114" s="39">
        <v>440</v>
      </c>
      <c r="AE114" s="39">
        <v>37400</v>
      </c>
      <c r="AF114" s="39"/>
      <c r="AG114" s="39"/>
      <c r="AH114" s="39"/>
      <c r="AI114" s="39"/>
      <c r="AJ114" s="39"/>
      <c r="AK114" s="39"/>
    </row>
    <row r="115" spans="1:37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39">
        <f>J115+N115+R115+V115+Z115+AD115+AH115</f>
        <v>0</v>
      </c>
      <c r="G115" s="39">
        <f>K115+O115+S115+W115+AA115+AE115+AI115</f>
        <v>0</v>
      </c>
      <c r="H115" s="39">
        <f>L115+P115+T115+X115+AB115+AF115+AJ115</f>
        <v>0</v>
      </c>
      <c r="I115" s="39">
        <f>M115+Q115+U115+Y115+AC115+AG115+AK115</f>
        <v>0</v>
      </c>
      <c r="J115" s="132"/>
      <c r="K115" s="39"/>
      <c r="L115" s="39"/>
      <c r="M115" s="39"/>
      <c r="N115" s="132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</row>
    <row r="116" spans="1:37" ht="15.75" x14ac:dyDescent="0.25">
      <c r="A116" s="296"/>
      <c r="B116" s="5" t="s">
        <v>203</v>
      </c>
      <c r="C116" s="6" t="s">
        <v>204</v>
      </c>
      <c r="D116" s="13" t="s">
        <v>200</v>
      </c>
      <c r="E116" s="27" t="s">
        <v>10</v>
      </c>
      <c r="F116" s="39">
        <f>J116+N116+R116+V116+Z116+AD116+AH116</f>
        <v>1272</v>
      </c>
      <c r="G116" s="39">
        <f>K116+O116+S116+W116+AA116+AE116+AI116</f>
        <v>27992.99</v>
      </c>
      <c r="H116" s="39">
        <f>L116+P116+T116+X116+AB116+AF116+AJ116</f>
        <v>800</v>
      </c>
      <c r="I116" s="39">
        <f>M116+Q116+U116+Y116+AC116+AG116+AK116</f>
        <v>15600</v>
      </c>
      <c r="J116" s="132">
        <v>1272</v>
      </c>
      <c r="K116" s="39">
        <v>27992.99</v>
      </c>
      <c r="L116" s="39"/>
      <c r="M116" s="39"/>
      <c r="N116" s="132"/>
      <c r="O116" s="39"/>
      <c r="P116" s="39">
        <v>200</v>
      </c>
      <c r="Q116" s="39">
        <v>6600</v>
      </c>
      <c r="R116" s="39"/>
      <c r="S116" s="39"/>
      <c r="T116" s="39">
        <v>600</v>
      </c>
      <c r="U116" s="39">
        <v>9000</v>
      </c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</row>
    <row r="117" spans="1:37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39">
        <f>J117+N117+R117+V117+Z117+AD117+AH117</f>
        <v>1822</v>
      </c>
      <c r="G117" s="39">
        <f>K117+O117+S117+W117+AA117+AE117+AI117</f>
        <v>162030.24</v>
      </c>
      <c r="H117" s="39">
        <f>L117+P117+T117+X117+AB117+AF117+AJ117</f>
        <v>1000</v>
      </c>
      <c r="I117" s="39">
        <f>M117+Q117+U117+Y117+AC117+AG117+AK117</f>
        <v>16000</v>
      </c>
      <c r="J117" s="132">
        <v>1030</v>
      </c>
      <c r="K117" s="39">
        <v>93456.24</v>
      </c>
      <c r="L117" s="39"/>
      <c r="M117" s="39"/>
      <c r="N117" s="132"/>
      <c r="O117" s="39"/>
      <c r="P117" s="39"/>
      <c r="Q117" s="39"/>
      <c r="R117" s="39">
        <v>42</v>
      </c>
      <c r="S117" s="39">
        <v>8574</v>
      </c>
      <c r="T117" s="39">
        <v>1000</v>
      </c>
      <c r="U117" s="39">
        <v>16000</v>
      </c>
      <c r="V117" s="39"/>
      <c r="W117" s="39"/>
      <c r="X117" s="39"/>
      <c r="Y117" s="39"/>
      <c r="Z117" s="39"/>
      <c r="AA117" s="39"/>
      <c r="AB117" s="39"/>
      <c r="AC117" s="39"/>
      <c r="AD117" s="39">
        <v>750</v>
      </c>
      <c r="AE117" s="39">
        <v>60000</v>
      </c>
      <c r="AF117" s="39"/>
      <c r="AG117" s="39"/>
      <c r="AH117" s="39"/>
      <c r="AI117" s="39"/>
      <c r="AJ117" s="39"/>
      <c r="AK117" s="39"/>
    </row>
    <row r="118" spans="1:37" ht="15.75" x14ac:dyDescent="0.25">
      <c r="A118" s="296"/>
      <c r="B118" s="5" t="s">
        <v>206</v>
      </c>
      <c r="C118" s="6" t="s">
        <v>207</v>
      </c>
      <c r="D118" s="13" t="s">
        <v>200</v>
      </c>
      <c r="E118" s="27" t="s">
        <v>10</v>
      </c>
      <c r="F118" s="39">
        <f>J118+N118+R118+V118+Z118+AD118+AH118</f>
        <v>0</v>
      </c>
      <c r="G118" s="39">
        <f>K118+O118+S118+W118+AA118+AE118+AI118</f>
        <v>0</v>
      </c>
      <c r="H118" s="39">
        <f>L118+P118+T118+X118+AB118+AF118+AJ118</f>
        <v>0</v>
      </c>
      <c r="I118" s="39">
        <f>M118+Q118+U118+Y118+AC118+AG118+AK118</f>
        <v>0</v>
      </c>
      <c r="J118" s="132"/>
      <c r="K118" s="39"/>
      <c r="L118" s="39"/>
      <c r="M118" s="39"/>
      <c r="N118" s="132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</row>
    <row r="119" spans="1:37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39">
        <f>J119+N119+R119+V119+Z119+AD119+AH119</f>
        <v>0</v>
      </c>
      <c r="G119" s="39">
        <f>K119+O119+S119+W119+AA119+AE119+AI119</f>
        <v>0</v>
      </c>
      <c r="H119" s="39">
        <f>L119+P119+T119+X119+AB119+AF119+AJ119</f>
        <v>0</v>
      </c>
      <c r="I119" s="39">
        <f>M119+Q119+U119+Y119+AC119+AG119+AK119</f>
        <v>0</v>
      </c>
      <c r="J119" s="132"/>
      <c r="K119" s="39"/>
      <c r="L119" s="39"/>
      <c r="M119" s="39"/>
      <c r="N119" s="132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</row>
    <row r="120" spans="1:37" ht="15.75" x14ac:dyDescent="0.25">
      <c r="A120" s="296"/>
      <c r="B120" s="5" t="s">
        <v>210</v>
      </c>
      <c r="C120" s="6" t="s">
        <v>211</v>
      </c>
      <c r="D120" s="13" t="s">
        <v>200</v>
      </c>
      <c r="E120" s="27" t="s">
        <v>10</v>
      </c>
      <c r="F120" s="39">
        <f>J120+N120+R120+V120+Z120+AD120+AH120</f>
        <v>14906</v>
      </c>
      <c r="G120" s="39">
        <f>K120+O120+S120+W120+AA120+AE120+AI120</f>
        <v>360892</v>
      </c>
      <c r="H120" s="39">
        <f>L120+P120+T120+X120+AB120+AF120+AJ120</f>
        <v>2580</v>
      </c>
      <c r="I120" s="39">
        <f>M120+Q120+U120+Y120+AC120+AG120+AK120</f>
        <v>71722.2</v>
      </c>
      <c r="J120" s="132">
        <v>4361</v>
      </c>
      <c r="K120" s="39">
        <v>93456.24</v>
      </c>
      <c r="L120" s="39"/>
      <c r="M120" s="39"/>
      <c r="N120" s="132">
        <v>5000</v>
      </c>
      <c r="O120" s="39">
        <v>143750</v>
      </c>
      <c r="P120" s="39"/>
      <c r="Q120" s="39"/>
      <c r="R120" s="39">
        <v>976</v>
      </c>
      <c r="S120" s="39">
        <v>26830</v>
      </c>
      <c r="T120" s="39">
        <v>1000</v>
      </c>
      <c r="U120" s="39">
        <v>30877</v>
      </c>
      <c r="V120" s="39">
        <v>2150</v>
      </c>
      <c r="W120" s="39">
        <v>49450</v>
      </c>
      <c r="X120" s="39">
        <v>1000</v>
      </c>
      <c r="Y120" s="39">
        <v>26970</v>
      </c>
      <c r="Z120" s="39">
        <v>1700</v>
      </c>
      <c r="AA120" s="39">
        <v>30801</v>
      </c>
      <c r="AB120" s="39">
        <v>500</v>
      </c>
      <c r="AC120" s="39">
        <v>12000</v>
      </c>
      <c r="AD120" s="39">
        <v>565</v>
      </c>
      <c r="AE120" s="39">
        <v>12995</v>
      </c>
      <c r="AF120" s="39"/>
      <c r="AG120" s="39"/>
      <c r="AH120" s="39">
        <v>154</v>
      </c>
      <c r="AI120" s="39">
        <v>3609.76</v>
      </c>
      <c r="AJ120" s="39">
        <v>80</v>
      </c>
      <c r="AK120" s="39">
        <v>1875.2</v>
      </c>
    </row>
    <row r="121" spans="1:37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39">
        <f>J121+N121+R121+V121+Z121+AD121+AH121</f>
        <v>0</v>
      </c>
      <c r="G121" s="39">
        <f>K121+O121+S121+W121+AA121+AE121+AI121</f>
        <v>0</v>
      </c>
      <c r="H121" s="39">
        <f>L121+P121+T121+X121+AB121+AF121+AJ121</f>
        <v>0</v>
      </c>
      <c r="I121" s="39">
        <f>M121+Q121+U121+Y121+AC121+AG121+AK121</f>
        <v>0</v>
      </c>
      <c r="J121" s="132"/>
      <c r="K121" s="39"/>
      <c r="L121" s="39"/>
      <c r="M121" s="39"/>
      <c r="N121" s="132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</row>
    <row r="122" spans="1:37" ht="15.75" x14ac:dyDescent="0.25">
      <c r="A122" s="296"/>
      <c r="B122" s="5" t="s">
        <v>215</v>
      </c>
      <c r="C122" s="6" t="s">
        <v>216</v>
      </c>
      <c r="D122" s="6" t="s">
        <v>214</v>
      </c>
      <c r="E122" s="27" t="s">
        <v>10</v>
      </c>
      <c r="F122" s="39">
        <f>J122+N122+R122+V122+Z122+AD122+AH122</f>
        <v>1174</v>
      </c>
      <c r="G122" s="39">
        <f>K122+O122+S122+W122+AA122+AE122+AI122</f>
        <v>24079.81</v>
      </c>
      <c r="H122" s="39">
        <f>L122+P122+T122+X122+AB122+AF122+AJ122</f>
        <v>610</v>
      </c>
      <c r="I122" s="39">
        <f>M122+Q122+U122+Y122+AC122+AG122+AK122</f>
        <v>17312</v>
      </c>
      <c r="J122" s="132">
        <v>977</v>
      </c>
      <c r="K122" s="39">
        <v>20117.810000000001</v>
      </c>
      <c r="L122" s="39"/>
      <c r="M122" s="39"/>
      <c r="N122" s="132"/>
      <c r="O122" s="39"/>
      <c r="P122" s="39"/>
      <c r="Q122" s="39"/>
      <c r="R122" s="39">
        <v>57</v>
      </c>
      <c r="S122" s="39">
        <v>1452</v>
      </c>
      <c r="T122" s="39">
        <v>500</v>
      </c>
      <c r="U122" s="39">
        <v>15000</v>
      </c>
      <c r="V122" s="39">
        <v>140</v>
      </c>
      <c r="W122" s="39">
        <v>2499</v>
      </c>
      <c r="X122" s="39">
        <v>100</v>
      </c>
      <c r="Y122" s="39">
        <v>2112</v>
      </c>
      <c r="Z122" s="39"/>
      <c r="AA122" s="39"/>
      <c r="AB122" s="39"/>
      <c r="AC122" s="39"/>
      <c r="AD122" s="39"/>
      <c r="AE122" s="39">
        <v>11</v>
      </c>
      <c r="AF122" s="39"/>
      <c r="AG122" s="39"/>
      <c r="AH122" s="39"/>
      <c r="AI122" s="39"/>
      <c r="AJ122" s="39">
        <v>10</v>
      </c>
      <c r="AK122" s="39">
        <v>200</v>
      </c>
    </row>
    <row r="123" spans="1:37" ht="15.75" x14ac:dyDescent="0.25">
      <c r="A123" s="296"/>
      <c r="B123" s="5" t="s">
        <v>215</v>
      </c>
      <c r="C123" s="6" t="s">
        <v>150</v>
      </c>
      <c r="D123" s="6" t="s">
        <v>214</v>
      </c>
      <c r="E123" s="33" t="s">
        <v>18</v>
      </c>
      <c r="F123" s="39">
        <f>J123+N123+R123+V123+Z123+AD123+AH123</f>
        <v>160</v>
      </c>
      <c r="G123" s="39">
        <f>K123+O123+S123+W123+AA123+AE123+AI123</f>
        <v>800</v>
      </c>
      <c r="H123" s="39">
        <f>L123+P123+T123+X123+AB123+AF123+AJ123</f>
        <v>0</v>
      </c>
      <c r="I123" s="39">
        <f>M123+Q123+U123+Y123+AC123+AG123+AK123</f>
        <v>0</v>
      </c>
      <c r="J123" s="132"/>
      <c r="K123" s="39"/>
      <c r="L123" s="39"/>
      <c r="M123" s="39"/>
      <c r="N123" s="132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>
        <v>160</v>
      </c>
      <c r="AE123" s="39">
        <v>800</v>
      </c>
      <c r="AF123" s="39"/>
      <c r="AG123" s="39"/>
      <c r="AH123" s="39"/>
      <c r="AI123" s="39"/>
      <c r="AJ123" s="39"/>
      <c r="AK123" s="39"/>
    </row>
    <row r="124" spans="1:37" ht="15.75" x14ac:dyDescent="0.25">
      <c r="A124" s="296"/>
      <c r="B124" s="5" t="s">
        <v>215</v>
      </c>
      <c r="C124" s="6" t="s">
        <v>217</v>
      </c>
      <c r="D124" s="6" t="s">
        <v>214</v>
      </c>
      <c r="E124" s="33" t="s">
        <v>18</v>
      </c>
      <c r="F124" s="39">
        <f>J124+N124+R124+V124+Z124+AD124+AH124</f>
        <v>0</v>
      </c>
      <c r="G124" s="39">
        <f>K124+O124+S124+W124+AA124+AE124+AI124</f>
        <v>0</v>
      </c>
      <c r="H124" s="39">
        <f>L124+P124+T124+X124+AB124+AF124+AJ124</f>
        <v>50</v>
      </c>
      <c r="I124" s="39">
        <f>M124+Q124+U124+Y124+AC124+AG124+AK124</f>
        <v>105</v>
      </c>
      <c r="J124" s="132"/>
      <c r="K124" s="39"/>
      <c r="L124" s="39"/>
      <c r="M124" s="39"/>
      <c r="N124" s="132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>
        <v>50</v>
      </c>
      <c r="AC124" s="39">
        <v>105</v>
      </c>
      <c r="AD124" s="39"/>
      <c r="AE124" s="39"/>
      <c r="AF124" s="39"/>
      <c r="AG124" s="39"/>
      <c r="AH124" s="39"/>
      <c r="AI124" s="39"/>
      <c r="AJ124" s="39"/>
      <c r="AK124" s="39"/>
    </row>
    <row r="125" spans="1:37" ht="15.75" x14ac:dyDescent="0.25">
      <c r="A125" s="296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39">
        <f>J125+N125+R125+V125+Z125+AD125+AH125</f>
        <v>0</v>
      </c>
      <c r="G125" s="39">
        <f>K125+O125+S125+W125+AA125+AE125+AI125</f>
        <v>0</v>
      </c>
      <c r="H125" s="39">
        <f>L125+P125+T125+X125+AB125+AF125+AJ125</f>
        <v>100</v>
      </c>
      <c r="I125" s="39">
        <f>M125+Q125+U125+Y125+AC125+AG125+AK125</f>
        <v>35000</v>
      </c>
      <c r="J125" s="132"/>
      <c r="K125" s="39"/>
      <c r="L125" s="39"/>
      <c r="M125" s="39"/>
      <c r="N125" s="132"/>
      <c r="O125" s="39"/>
      <c r="P125" s="39"/>
      <c r="Q125" s="39"/>
      <c r="R125" s="39"/>
      <c r="S125" s="39"/>
      <c r="T125" s="39">
        <v>100</v>
      </c>
      <c r="U125" s="39">
        <v>35000</v>
      </c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</row>
    <row r="126" spans="1:37" ht="15.75" x14ac:dyDescent="0.25">
      <c r="A126" s="296"/>
      <c r="B126" s="5" t="s">
        <v>221</v>
      </c>
      <c r="C126" s="6" t="s">
        <v>222</v>
      </c>
      <c r="D126" s="6" t="s">
        <v>51</v>
      </c>
      <c r="E126" s="27" t="s">
        <v>220</v>
      </c>
      <c r="F126" s="39">
        <f>J126+N126+R126+V126+Z126+AD126+AH126</f>
        <v>527</v>
      </c>
      <c r="G126" s="39">
        <f>K126+O126+S126+W126+AA126+AE126+AI126</f>
        <v>101597.1</v>
      </c>
      <c r="H126" s="39">
        <f>L126+P126+T126+X126+AB126+AF126+AJ126</f>
        <v>0</v>
      </c>
      <c r="I126" s="39">
        <f>M126+Q126+U126+Y126+AC126+AG126+AK126</f>
        <v>0</v>
      </c>
      <c r="J126" s="132">
        <v>27</v>
      </c>
      <c r="K126" s="39">
        <v>5597.1</v>
      </c>
      <c r="L126" s="39"/>
      <c r="M126" s="39"/>
      <c r="N126" s="132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>
        <v>500</v>
      </c>
      <c r="AE126" s="39">
        <v>96000</v>
      </c>
      <c r="AF126" s="39"/>
      <c r="AG126" s="39"/>
      <c r="AH126" s="39"/>
      <c r="AI126" s="39"/>
      <c r="AJ126" s="39"/>
      <c r="AK126" s="39"/>
    </row>
    <row r="127" spans="1:37" ht="15.75" x14ac:dyDescent="0.25">
      <c r="A127" s="296"/>
      <c r="B127" s="5" t="s">
        <v>221</v>
      </c>
      <c r="C127" s="6" t="s">
        <v>223</v>
      </c>
      <c r="D127" s="6" t="s">
        <v>51</v>
      </c>
      <c r="E127" s="27" t="s">
        <v>220</v>
      </c>
      <c r="F127" s="39">
        <f>J127+N127+R127+V127+Z127+AD127+AH127</f>
        <v>0</v>
      </c>
      <c r="G127" s="39">
        <f>K127+O127+S127+W127+AA127+AE127+AI127</f>
        <v>0</v>
      </c>
      <c r="H127" s="39">
        <f>L127+P127+T127+X127+AB127+AF127+AJ127</f>
        <v>0</v>
      </c>
      <c r="I127" s="39">
        <f>M127+Q127+U127+Y127+AC127+AG127+AK127</f>
        <v>0</v>
      </c>
      <c r="J127" s="132"/>
      <c r="K127" s="39"/>
      <c r="L127" s="39"/>
      <c r="M127" s="39"/>
      <c r="N127" s="132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</row>
    <row r="128" spans="1:37" ht="15.75" x14ac:dyDescent="0.25">
      <c r="A128" s="296"/>
      <c r="B128" s="5" t="s">
        <v>221</v>
      </c>
      <c r="C128" s="6" t="s">
        <v>224</v>
      </c>
      <c r="D128" s="6" t="s">
        <v>51</v>
      </c>
      <c r="E128" s="27" t="s">
        <v>220</v>
      </c>
      <c r="F128" s="39">
        <f>J128+N128+R128+V128+Z128+AD128+AH128</f>
        <v>0</v>
      </c>
      <c r="G128" s="39">
        <f>K128+O128+S128+W128+AA128+AE128+AI128</f>
        <v>0</v>
      </c>
      <c r="H128" s="39">
        <f>L128+P128+T128+X128+AB128+AF128+AJ128</f>
        <v>0</v>
      </c>
      <c r="I128" s="39">
        <f>M128+Q128+U128+Y128+AC128+AG128+AK128</f>
        <v>0</v>
      </c>
      <c r="J128" s="132"/>
      <c r="K128" s="39"/>
      <c r="L128" s="39"/>
      <c r="M128" s="39"/>
      <c r="N128" s="132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</row>
    <row r="129" spans="1:37" ht="15.75" x14ac:dyDescent="0.25">
      <c r="A129" s="296"/>
      <c r="B129" s="5" t="s">
        <v>221</v>
      </c>
      <c r="C129" s="6" t="s">
        <v>225</v>
      </c>
      <c r="D129" s="6" t="s">
        <v>51</v>
      </c>
      <c r="E129" s="27" t="s">
        <v>220</v>
      </c>
      <c r="F129" s="39">
        <f>J129+N129+R129+V129+Z129+AD129+AH129</f>
        <v>0</v>
      </c>
      <c r="G129" s="39">
        <f>K129+O129+S129+W129+AA129+AE129+AI129</f>
        <v>0</v>
      </c>
      <c r="H129" s="39">
        <f>L129+P129+T129+X129+AB129+AF129+AJ129</f>
        <v>0</v>
      </c>
      <c r="I129" s="39">
        <f>M129+Q129+U129+Y129+AC129+AG129+AK129</f>
        <v>0</v>
      </c>
      <c r="J129" s="132"/>
      <c r="K129" s="39"/>
      <c r="L129" s="39"/>
      <c r="M129" s="39"/>
      <c r="N129" s="132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</row>
    <row r="130" spans="1:37" ht="15.75" x14ac:dyDescent="0.25">
      <c r="A130" s="296"/>
      <c r="B130" s="5" t="s">
        <v>221</v>
      </c>
      <c r="C130" s="6" t="s">
        <v>226</v>
      </c>
      <c r="D130" s="6" t="s">
        <v>51</v>
      </c>
      <c r="E130" s="27" t="s">
        <v>220</v>
      </c>
      <c r="F130" s="39">
        <f>J130+N130+R130+V130+Z130+AD130+AH130</f>
        <v>522</v>
      </c>
      <c r="G130" s="39">
        <f>K130+O130+S130+W130+AA130+AE130+AI130</f>
        <v>185600</v>
      </c>
      <c r="H130" s="39">
        <f>L130+P130+T130+X130+AB130+AF130+AJ130</f>
        <v>0</v>
      </c>
      <c r="I130" s="39">
        <f>M130+Q130+U130+Y130+AC130+AG130+AK130</f>
        <v>0</v>
      </c>
      <c r="J130" s="132"/>
      <c r="K130" s="39"/>
      <c r="L130" s="39"/>
      <c r="M130" s="39"/>
      <c r="N130" s="132"/>
      <c r="O130" s="39"/>
      <c r="P130" s="39"/>
      <c r="Q130" s="39"/>
      <c r="R130" s="39"/>
      <c r="S130" s="39"/>
      <c r="T130" s="39"/>
      <c r="U130" s="39"/>
      <c r="V130" s="39">
        <v>522</v>
      </c>
      <c r="W130" s="39">
        <v>185600</v>
      </c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</row>
    <row r="131" spans="1:37" ht="15.75" x14ac:dyDescent="0.25">
      <c r="A131" s="296"/>
      <c r="B131" s="5" t="s">
        <v>221</v>
      </c>
      <c r="C131" s="6" t="s">
        <v>227</v>
      </c>
      <c r="D131" s="6" t="s">
        <v>51</v>
      </c>
      <c r="E131" s="27" t="s">
        <v>220</v>
      </c>
      <c r="F131" s="39">
        <f>J131+N131+R131+V131+Z131+AD131+AH131</f>
        <v>0</v>
      </c>
      <c r="G131" s="39">
        <f>K131+O131+S131+W131+AA131+AE131+AI131</f>
        <v>0</v>
      </c>
      <c r="H131" s="39">
        <f>L131+P131+T131+X131+AB131+AF131+AJ131</f>
        <v>0</v>
      </c>
      <c r="I131" s="39">
        <f>M131+Q131+U131+Y131+AC131+AG131+AK131</f>
        <v>0</v>
      </c>
      <c r="J131" s="132"/>
      <c r="K131" s="39"/>
      <c r="L131" s="39"/>
      <c r="M131" s="39"/>
      <c r="N131" s="132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</row>
    <row r="132" spans="1:37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39">
        <f>J132+N132+R132+V132+Z132+AD132+AH132</f>
        <v>77</v>
      </c>
      <c r="G132" s="39">
        <f>K132+O132+S132+W132+AA132+AE132+AI132</f>
        <v>1494.46</v>
      </c>
      <c r="H132" s="39">
        <f>L132+P132+T132+X132+AB132+AF132+AJ132</f>
        <v>100</v>
      </c>
      <c r="I132" s="39">
        <f>M132+Q132+U132+Y132+AC132+AG132+AK132</f>
        <v>1500</v>
      </c>
      <c r="J132" s="132">
        <v>77</v>
      </c>
      <c r="K132" s="39">
        <v>1494.46</v>
      </c>
      <c r="L132" s="39"/>
      <c r="M132" s="39"/>
      <c r="N132" s="132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>
        <v>100</v>
      </c>
      <c r="AC132" s="39">
        <v>1500</v>
      </c>
      <c r="AD132" s="39"/>
      <c r="AE132" s="39"/>
      <c r="AF132" s="39"/>
      <c r="AG132" s="39"/>
      <c r="AH132" s="39"/>
      <c r="AI132" s="39"/>
      <c r="AJ132" s="39"/>
      <c r="AK132" s="39"/>
    </row>
    <row r="133" spans="1:37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39">
        <f>J133+N133+R133+V133+Z133+AD133+AH133</f>
        <v>0</v>
      </c>
      <c r="G133" s="39">
        <f>K133+O133+S133+W133+AA133+AE133+AI133</f>
        <v>0</v>
      </c>
      <c r="H133" s="39">
        <f>L133+P133+T133+X133+AB133+AF133+AJ133</f>
        <v>0</v>
      </c>
      <c r="I133" s="39">
        <f>M133+Q133+U133+Y133+AC133+AG133+AK133</f>
        <v>0</v>
      </c>
      <c r="J133" s="132"/>
      <c r="K133" s="39"/>
      <c r="L133" s="39"/>
      <c r="M133" s="39"/>
      <c r="N133" s="132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</row>
    <row r="134" spans="1:37" ht="15.75" x14ac:dyDescent="0.25">
      <c r="A134" s="296"/>
      <c r="B134" s="5" t="s">
        <v>231</v>
      </c>
      <c r="C134" s="6" t="s">
        <v>233</v>
      </c>
      <c r="D134" s="6" t="s">
        <v>51</v>
      </c>
      <c r="E134" s="27" t="s">
        <v>220</v>
      </c>
      <c r="F134" s="39">
        <f>J134+N134+R134+V134+Z134+AD134+AH134</f>
        <v>0</v>
      </c>
      <c r="G134" s="39">
        <f>K134+O134+S134+W134+AA134+AE134+AI134</f>
        <v>0</v>
      </c>
      <c r="H134" s="39">
        <f>L134+P134+T134+X134+AB134+AF134+AJ134</f>
        <v>0</v>
      </c>
      <c r="I134" s="39">
        <f>M134+Q134+U134+Y134+AC134+AG134+AK134</f>
        <v>0</v>
      </c>
      <c r="J134" s="132"/>
      <c r="K134" s="39"/>
      <c r="L134" s="39"/>
      <c r="M134" s="39"/>
      <c r="N134" s="132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</row>
    <row r="135" spans="1:37" ht="15.75" x14ac:dyDescent="0.25">
      <c r="A135" s="296"/>
      <c r="B135" s="5" t="s">
        <v>231</v>
      </c>
      <c r="C135" s="6" t="s">
        <v>234</v>
      </c>
      <c r="D135" s="6" t="s">
        <v>51</v>
      </c>
      <c r="E135" s="27" t="s">
        <v>220</v>
      </c>
      <c r="F135" s="39">
        <f>J135+N135+R135+V135+Z135+AD135+AH135</f>
        <v>0</v>
      </c>
      <c r="G135" s="39">
        <f>K135+O135+S135+W135+AA135+AE135+AI135</f>
        <v>0</v>
      </c>
      <c r="H135" s="39">
        <f>L135+P135+T135+X135+AB135+AF135+AJ135</f>
        <v>0</v>
      </c>
      <c r="I135" s="39">
        <f>M135+Q135+U135+Y135+AC135+AG135+AK135</f>
        <v>0</v>
      </c>
      <c r="J135" s="132"/>
      <c r="K135" s="39"/>
      <c r="L135" s="39"/>
      <c r="M135" s="39"/>
      <c r="N135" s="132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</row>
    <row r="136" spans="1:37" ht="15.75" x14ac:dyDescent="0.25">
      <c r="A136" s="296"/>
      <c r="B136" s="5" t="s">
        <v>235</v>
      </c>
      <c r="C136" s="6" t="s">
        <v>236</v>
      </c>
      <c r="D136" s="6" t="s">
        <v>51</v>
      </c>
      <c r="E136" s="27" t="s">
        <v>220</v>
      </c>
      <c r="F136" s="39">
        <f>J136+N136+R136+V136+Z136+AD136+AH136</f>
        <v>0</v>
      </c>
      <c r="G136" s="39">
        <f>K136+O136+S136+W136+AA136+AE136+AI136</f>
        <v>0</v>
      </c>
      <c r="H136" s="39">
        <f>L136+P136+T136+X136+AB136+AF136+AJ136</f>
        <v>0</v>
      </c>
      <c r="I136" s="39">
        <f>M136+Q136+U136+Y136+AC136+AG136+AK136</f>
        <v>0</v>
      </c>
      <c r="J136" s="132"/>
      <c r="K136" s="39"/>
      <c r="L136" s="39"/>
      <c r="M136" s="39"/>
      <c r="N136" s="132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</row>
    <row r="137" spans="1:37" ht="15.75" x14ac:dyDescent="0.25">
      <c r="A137" s="296"/>
      <c r="B137" s="5" t="s">
        <v>231</v>
      </c>
      <c r="C137" s="6" t="s">
        <v>237</v>
      </c>
      <c r="D137" s="6" t="s">
        <v>51</v>
      </c>
      <c r="E137" s="27" t="s">
        <v>220</v>
      </c>
      <c r="F137" s="39">
        <f>J137+N137+R137+V137+Z137+AD137+AH137</f>
        <v>0</v>
      </c>
      <c r="G137" s="39">
        <f>K137+O137+S137+W137+AA137+AE137+AI137</f>
        <v>0</v>
      </c>
      <c r="H137" s="39">
        <f>L137+P137+T137+X137+AB137+AF137+AJ137</f>
        <v>0</v>
      </c>
      <c r="I137" s="39">
        <f>M137+Q137+U137+Y137+AC137+AG137+AK137</f>
        <v>0</v>
      </c>
      <c r="J137" s="132"/>
      <c r="K137" s="39"/>
      <c r="L137" s="39"/>
      <c r="M137" s="39"/>
      <c r="N137" s="132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</row>
    <row r="138" spans="1:37" ht="15.75" x14ac:dyDescent="0.25">
      <c r="A138" s="296"/>
      <c r="B138" s="5" t="s">
        <v>231</v>
      </c>
      <c r="C138" s="6" t="s">
        <v>238</v>
      </c>
      <c r="D138" s="6" t="s">
        <v>51</v>
      </c>
      <c r="E138" s="27" t="s">
        <v>220</v>
      </c>
      <c r="F138" s="39">
        <f>J138+N138+R138+V138+Z138+AD138+AH138</f>
        <v>0</v>
      </c>
      <c r="G138" s="39">
        <f>K138+O138+S138+W138+AA138+AE138+AI138</f>
        <v>0</v>
      </c>
      <c r="H138" s="39">
        <f>L138+P138+T138+X138+AB138+AF138+AJ138</f>
        <v>0</v>
      </c>
      <c r="I138" s="39">
        <f>M138+Q138+U138+Y138+AC138+AG138+AK138</f>
        <v>0</v>
      </c>
      <c r="J138" s="132"/>
      <c r="K138" s="39"/>
      <c r="L138" s="39"/>
      <c r="M138" s="39"/>
      <c r="N138" s="132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</row>
    <row r="139" spans="1:37" ht="15.75" x14ac:dyDescent="0.25">
      <c r="A139" s="296"/>
      <c r="B139" s="5" t="s">
        <v>239</v>
      </c>
      <c r="C139" s="6" t="s">
        <v>240</v>
      </c>
      <c r="D139" s="6" t="s">
        <v>51</v>
      </c>
      <c r="E139" s="27" t="s">
        <v>220</v>
      </c>
      <c r="F139" s="39">
        <f>J139+N139+R139+V139+Z139+AD139+AH139</f>
        <v>0</v>
      </c>
      <c r="G139" s="39">
        <f>K139+O139+S139+W139+AA139+AE139+AI139</f>
        <v>0</v>
      </c>
      <c r="H139" s="39">
        <f>L139+P139+T139+X139+AB139+AF139+AJ139</f>
        <v>0</v>
      </c>
      <c r="I139" s="39">
        <f>M139+Q139+U139+Y139+AC139+AG139+AK139</f>
        <v>0</v>
      </c>
      <c r="J139" s="132"/>
      <c r="K139" s="39"/>
      <c r="L139" s="39"/>
      <c r="M139" s="39"/>
      <c r="N139" s="132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</row>
    <row r="140" spans="1:37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39">
        <f>J140+N140+R140+V140+Z140+AD140+AH140</f>
        <v>0</v>
      </c>
      <c r="G140" s="39">
        <f>K140+O140+S140+W140+AA140+AE140+AI140</f>
        <v>0</v>
      </c>
      <c r="H140" s="39">
        <f>L140+P140+T140+X140+AB140+AF140+AJ140</f>
        <v>0</v>
      </c>
      <c r="I140" s="39">
        <f>M140+Q140+U140+Y140+AC140+AG140+AK140</f>
        <v>0</v>
      </c>
      <c r="J140" s="132"/>
      <c r="K140" s="39"/>
      <c r="L140" s="39"/>
      <c r="M140" s="39"/>
      <c r="N140" s="132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</row>
    <row r="141" spans="1:37" ht="15.75" x14ac:dyDescent="0.25">
      <c r="A141" s="296"/>
      <c r="B141" s="8" t="s">
        <v>241</v>
      </c>
      <c r="C141" s="6" t="s">
        <v>243</v>
      </c>
      <c r="D141" s="6" t="s">
        <v>51</v>
      </c>
      <c r="E141" s="27" t="s">
        <v>220</v>
      </c>
      <c r="F141" s="39">
        <f>J141+N141+R141+V141+Z141+AD141+AH141</f>
        <v>0</v>
      </c>
      <c r="G141" s="39">
        <f>K141+O141+S141+W141+AA141+AE141+AI141</f>
        <v>0</v>
      </c>
      <c r="H141" s="39">
        <f>L141+P141+T141+X141+AB141+AF141+AJ141</f>
        <v>0</v>
      </c>
      <c r="I141" s="39">
        <f>M141+Q141+U141+Y141+AC141+AG141+AK141</f>
        <v>0</v>
      </c>
      <c r="J141" s="132"/>
      <c r="K141" s="39"/>
      <c r="L141" s="39"/>
      <c r="M141" s="39"/>
      <c r="N141" s="132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</row>
    <row r="142" spans="1:37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39">
        <f>J142+N142+R142+V142+Z142+AD142+AH142</f>
        <v>1258</v>
      </c>
      <c r="G142" s="39">
        <f>K142+O142+S142+W142+AA142+AE142+AI142</f>
        <v>432953.28</v>
      </c>
      <c r="H142" s="39">
        <f>L142+P142+T142+X142+AB142+AF142+AJ142</f>
        <v>90</v>
      </c>
      <c r="I142" s="39">
        <f>M142+Q142+U142+Y142+AC142+AG142+AK142</f>
        <v>1980</v>
      </c>
      <c r="J142" s="132"/>
      <c r="K142" s="39"/>
      <c r="L142" s="39"/>
      <c r="M142" s="39"/>
      <c r="N142" s="132"/>
      <c r="O142" s="39"/>
      <c r="P142" s="39"/>
      <c r="Q142" s="39"/>
      <c r="R142" s="39"/>
      <c r="S142" s="39"/>
      <c r="T142" s="39">
        <v>90</v>
      </c>
      <c r="U142" s="39">
        <v>1980</v>
      </c>
      <c r="V142" s="39"/>
      <c r="W142" s="39"/>
      <c r="X142" s="39"/>
      <c r="Y142" s="39"/>
      <c r="Z142" s="39">
        <v>764</v>
      </c>
      <c r="AA142" s="39">
        <v>262938.23999999999</v>
      </c>
      <c r="AB142" s="39"/>
      <c r="AC142" s="39"/>
      <c r="AD142" s="39">
        <v>494</v>
      </c>
      <c r="AE142" s="39">
        <v>170015.04</v>
      </c>
      <c r="AF142" s="39"/>
      <c r="AG142" s="39"/>
      <c r="AH142" s="39"/>
      <c r="AI142" s="39"/>
      <c r="AJ142" s="39"/>
      <c r="AK142" s="39"/>
    </row>
    <row r="143" spans="1:37" ht="15.75" x14ac:dyDescent="0.25">
      <c r="A143" s="314"/>
      <c r="B143" s="8" t="s">
        <v>244</v>
      </c>
      <c r="C143" s="41" t="s">
        <v>247</v>
      </c>
      <c r="D143" s="41" t="s">
        <v>246</v>
      </c>
      <c r="E143" s="29" t="s">
        <v>10</v>
      </c>
      <c r="F143" s="39">
        <f>J143+N143+R143+V143+Z143+AD143+AH143</f>
        <v>0</v>
      </c>
      <c r="G143" s="39">
        <f>K143+O143+S143+W143+AA143+AE143+AI143</f>
        <v>0</v>
      </c>
      <c r="H143" s="39">
        <f>L143+P143+T143+X143+AB143+AF143+AJ143</f>
        <v>0</v>
      </c>
      <c r="I143" s="39">
        <f>M143+Q143+U143+Y143+AC143+AG143+AK143</f>
        <v>0</v>
      </c>
      <c r="J143" s="132"/>
      <c r="K143" s="39"/>
      <c r="L143" s="39"/>
      <c r="M143" s="39"/>
      <c r="N143" s="132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</row>
    <row r="144" spans="1:37" ht="15.75" x14ac:dyDescent="0.25">
      <c r="A144" s="314"/>
      <c r="B144" s="8" t="s">
        <v>244</v>
      </c>
      <c r="C144" s="41" t="s">
        <v>248</v>
      </c>
      <c r="D144" s="41" t="s">
        <v>246</v>
      </c>
      <c r="E144" s="29" t="s">
        <v>10</v>
      </c>
      <c r="F144" s="39">
        <f>J144+N144+R144+V144+Z144+AD144+AH144</f>
        <v>0</v>
      </c>
      <c r="G144" s="39">
        <f>K144+O144+S144+W144+AA144+AE144+AI144</f>
        <v>0</v>
      </c>
      <c r="H144" s="39">
        <f>L144+P144+T144+X144+AB144+AF144+AJ144</f>
        <v>0</v>
      </c>
      <c r="I144" s="39">
        <f>M144+Q144+U144+Y144+AC144+AG144+AK144</f>
        <v>0</v>
      </c>
      <c r="J144" s="132"/>
      <c r="K144" s="39"/>
      <c r="L144" s="39"/>
      <c r="M144" s="39"/>
      <c r="N144" s="132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</row>
    <row r="145" spans="1:37" ht="15.75" x14ac:dyDescent="0.25">
      <c r="A145" s="314"/>
      <c r="B145" s="8" t="s">
        <v>244</v>
      </c>
      <c r="C145" s="41" t="s">
        <v>249</v>
      </c>
      <c r="D145" s="41" t="s">
        <v>246</v>
      </c>
      <c r="E145" s="33" t="s">
        <v>18</v>
      </c>
      <c r="F145" s="39">
        <f>J145+N145+R145+V145+Z145+AD145+AH145</f>
        <v>94</v>
      </c>
      <c r="G145" s="39">
        <f>K145+O145+S145+W145+AA145+AE145+AI145</f>
        <v>32351.040000000001</v>
      </c>
      <c r="H145" s="39">
        <f>L145+P145+T145+X145+AB145+AF145+AJ145</f>
        <v>0</v>
      </c>
      <c r="I145" s="39">
        <f>M145+Q145+U145+Y145+AC145+AG145+AK145</f>
        <v>0</v>
      </c>
      <c r="J145" s="132">
        <v>94</v>
      </c>
      <c r="K145" s="39">
        <v>32351.040000000001</v>
      </c>
      <c r="L145" s="39"/>
      <c r="M145" s="39"/>
      <c r="N145" s="132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</row>
    <row r="146" spans="1:37" ht="15.75" x14ac:dyDescent="0.25">
      <c r="A146" s="314"/>
      <c r="B146" s="8" t="s">
        <v>244</v>
      </c>
      <c r="C146" s="41" t="s">
        <v>250</v>
      </c>
      <c r="D146" s="41" t="s">
        <v>246</v>
      </c>
      <c r="E146" s="33" t="s">
        <v>18</v>
      </c>
      <c r="F146" s="39">
        <f>J146+N146+R146+V146+Z146+AD146+AH146</f>
        <v>0</v>
      </c>
      <c r="G146" s="39">
        <f>K146+O146+S146+W146+AA146+AE146+AI146</f>
        <v>0</v>
      </c>
      <c r="H146" s="39">
        <f>L146+P146+T146+X146+AB146+AF146+AJ146</f>
        <v>0</v>
      </c>
      <c r="I146" s="39">
        <f>M146+Q146+U146+Y146+AC146+AG146+AK146</f>
        <v>0</v>
      </c>
      <c r="J146" s="132"/>
      <c r="K146" s="39"/>
      <c r="L146" s="39"/>
      <c r="M146" s="39"/>
      <c r="N146" s="132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</row>
    <row r="147" spans="1:37" ht="15.75" x14ac:dyDescent="0.25">
      <c r="A147" s="314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39">
        <f>J147+N147+R147+V147+Z147+AD147+AH147</f>
        <v>0</v>
      </c>
      <c r="G147" s="39">
        <f>K147+O147+S147+W147+AA147+AE147+AI147</f>
        <v>0</v>
      </c>
      <c r="H147" s="39">
        <f>L147+P147+T147+X147+AB147+AF147+AJ147</f>
        <v>20</v>
      </c>
      <c r="I147" s="39">
        <f>M147+Q147+U147+Y147+AC147+AG147+AK147</f>
        <v>30</v>
      </c>
      <c r="J147" s="132"/>
      <c r="K147" s="39"/>
      <c r="L147" s="39"/>
      <c r="M147" s="39"/>
      <c r="N147" s="132"/>
      <c r="O147" s="39"/>
      <c r="P147" s="39"/>
      <c r="Q147" s="39"/>
      <c r="R147" s="39"/>
      <c r="S147" s="39"/>
      <c r="T147" s="39">
        <v>20</v>
      </c>
      <c r="U147" s="39">
        <v>30</v>
      </c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</row>
    <row r="148" spans="1:37" ht="15.75" x14ac:dyDescent="0.25">
      <c r="A148" s="314"/>
      <c r="B148" s="3" t="s">
        <v>253</v>
      </c>
      <c r="C148" s="41" t="s">
        <v>254</v>
      </c>
      <c r="D148" s="41" t="s">
        <v>62</v>
      </c>
      <c r="E148" s="35" t="s">
        <v>52</v>
      </c>
      <c r="F148" s="39">
        <f>J148+N148+R148+V148+Z148+AD148+AH148</f>
        <v>18</v>
      </c>
      <c r="G148" s="39">
        <f>K148+O148+S148+W148+AA148+AE148+AI148</f>
        <v>1358</v>
      </c>
      <c r="H148" s="39">
        <f>L148+P148+T148+X148+AB148+AF148+AJ148</f>
        <v>40</v>
      </c>
      <c r="I148" s="39">
        <f>M148+Q148+U148+Y148+AC148+AG148+AK148</f>
        <v>689.8</v>
      </c>
      <c r="J148" s="230">
        <v>0</v>
      </c>
      <c r="K148" s="39">
        <v>0</v>
      </c>
      <c r="L148" s="39"/>
      <c r="M148" s="39"/>
      <c r="N148" s="132"/>
      <c r="O148" s="39"/>
      <c r="P148" s="39"/>
      <c r="Q148" s="39"/>
      <c r="R148" s="39">
        <v>18</v>
      </c>
      <c r="S148" s="39">
        <v>1358</v>
      </c>
      <c r="T148" s="39">
        <v>20</v>
      </c>
      <c r="U148" s="39">
        <v>420</v>
      </c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>
        <v>20</v>
      </c>
      <c r="AK148" s="39">
        <v>269.8</v>
      </c>
    </row>
    <row r="149" spans="1:37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39">
        <f>J149+N149+R149+V149+Z149+AD149+AH149</f>
        <v>0</v>
      </c>
      <c r="G149" s="39">
        <f>K149+O149+S149+W149+AA149+AE149+AI149</f>
        <v>0</v>
      </c>
      <c r="H149" s="39">
        <f>L149+P149+T149+X149+AB149+AF149+AJ149</f>
        <v>0</v>
      </c>
      <c r="I149" s="39">
        <f>M149+Q149+U149+Y149+AC149+AG149+AK149</f>
        <v>0</v>
      </c>
      <c r="J149" s="132"/>
      <c r="K149" s="39"/>
      <c r="L149" s="39"/>
      <c r="M149" s="39"/>
      <c r="N149" s="132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</row>
    <row r="150" spans="1:37" ht="15.75" x14ac:dyDescent="0.25">
      <c r="A150" s="314"/>
      <c r="B150" s="31" t="s">
        <v>255</v>
      </c>
      <c r="C150" s="41" t="s">
        <v>258</v>
      </c>
      <c r="D150" s="41" t="s">
        <v>257</v>
      </c>
      <c r="E150" s="29" t="s">
        <v>509</v>
      </c>
      <c r="F150" s="39">
        <f>J150+N150+R150+V150+Z150+AD150+AH150</f>
        <v>0</v>
      </c>
      <c r="G150" s="39">
        <f>K150+O150+S150+W150+AA150+AE150+AI150</f>
        <v>0</v>
      </c>
      <c r="H150" s="39">
        <f>L150+P150+T150+X150+AB150+AF150+AJ150</f>
        <v>0</v>
      </c>
      <c r="I150" s="39">
        <f>M150+Q150+U150+Y150+AC150+AG150+AK150</f>
        <v>0</v>
      </c>
      <c r="J150" s="132"/>
      <c r="K150" s="39"/>
      <c r="L150" s="39"/>
      <c r="M150" s="39"/>
      <c r="N150" s="132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</row>
    <row r="151" spans="1:37" ht="15.75" x14ac:dyDescent="0.25">
      <c r="A151" s="314"/>
      <c r="B151" s="31" t="s">
        <v>255</v>
      </c>
      <c r="C151" s="41" t="s">
        <v>259</v>
      </c>
      <c r="D151" s="41" t="s">
        <v>257</v>
      </c>
      <c r="E151" s="29" t="s">
        <v>509</v>
      </c>
      <c r="F151" s="39">
        <f>J151+N151+R151+V151+Z151+AD151+AH151</f>
        <v>0</v>
      </c>
      <c r="G151" s="39">
        <f>K151+O151+S151+W151+AA151+AE151+AI151</f>
        <v>0</v>
      </c>
      <c r="H151" s="39">
        <f>L151+P151+T151+X151+AB151+AF151+AJ151</f>
        <v>0</v>
      </c>
      <c r="I151" s="39">
        <f>M151+Q151+U151+Y151+AC151+AG151+AK151</f>
        <v>0</v>
      </c>
      <c r="J151" s="132"/>
      <c r="K151" s="39"/>
      <c r="L151" s="39"/>
      <c r="M151" s="39"/>
      <c r="N151" s="132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</row>
    <row r="152" spans="1:37" ht="15.75" x14ac:dyDescent="0.25">
      <c r="A152" s="314"/>
      <c r="B152" s="31" t="s">
        <v>255</v>
      </c>
      <c r="C152" s="41" t="s">
        <v>260</v>
      </c>
      <c r="D152" s="41" t="s">
        <v>257</v>
      </c>
      <c r="E152" s="29" t="s">
        <v>509</v>
      </c>
      <c r="F152" s="39">
        <f>J152+N152+R152+V152+Z152+AD152+AH152</f>
        <v>0</v>
      </c>
      <c r="G152" s="39">
        <f>K152+O152+S152+W152+AA152+AE152+AI152</f>
        <v>0</v>
      </c>
      <c r="H152" s="39">
        <f>L152+P152+T152+X152+AB152+AF152+AJ152</f>
        <v>0</v>
      </c>
      <c r="I152" s="39">
        <f>M152+Q152+U152+Y152+AC152+AG152+AK152</f>
        <v>0</v>
      </c>
      <c r="J152" s="132"/>
      <c r="K152" s="39"/>
      <c r="L152" s="39"/>
      <c r="M152" s="39"/>
      <c r="N152" s="132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</row>
    <row r="153" spans="1:37" ht="15.75" x14ac:dyDescent="0.25">
      <c r="A153" s="314"/>
      <c r="B153" s="31" t="s">
        <v>255</v>
      </c>
      <c r="C153" s="41" t="s">
        <v>261</v>
      </c>
      <c r="D153" s="41" t="s">
        <v>257</v>
      </c>
      <c r="E153" s="29" t="s">
        <v>509</v>
      </c>
      <c r="F153" s="39">
        <f>J153+N153+R153+V153+Z153+AD153+AH153</f>
        <v>0</v>
      </c>
      <c r="G153" s="39">
        <f>K153+O153+S153+W153+AA153+AE153+AI153</f>
        <v>0</v>
      </c>
      <c r="H153" s="39">
        <f>L153+P153+T153+X153+AB153+AF153+AJ153</f>
        <v>0</v>
      </c>
      <c r="I153" s="39">
        <f>M153+Q153+U153+Y153+AC153+AG153+AK153</f>
        <v>0</v>
      </c>
      <c r="J153" s="132"/>
      <c r="K153" s="39"/>
      <c r="L153" s="39"/>
      <c r="M153" s="39"/>
      <c r="N153" s="132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</row>
    <row r="154" spans="1:37" ht="15.75" x14ac:dyDescent="0.25">
      <c r="A154" s="314"/>
      <c r="B154" s="31" t="s">
        <v>255</v>
      </c>
      <c r="C154" s="41" t="s">
        <v>262</v>
      </c>
      <c r="D154" s="41" t="s">
        <v>257</v>
      </c>
      <c r="E154" s="29" t="s">
        <v>10</v>
      </c>
      <c r="F154" s="39">
        <f>J154+N154+R154+V154+Z154+AD154+AH154</f>
        <v>0</v>
      </c>
      <c r="G154" s="39">
        <f>K154+O154+S154+W154+AA154+AE154+AI154</f>
        <v>0</v>
      </c>
      <c r="H154" s="39">
        <f>L154+P154+T154+X154+AB154+AF154+AJ154</f>
        <v>0</v>
      </c>
      <c r="I154" s="39">
        <f>M154+Q154+U154+Y154+AC154+AG154+AK154</f>
        <v>0</v>
      </c>
      <c r="J154" s="132"/>
      <c r="K154" s="39"/>
      <c r="L154" s="39"/>
      <c r="M154" s="39"/>
      <c r="N154" s="132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</row>
    <row r="155" spans="1:37" ht="15.75" x14ac:dyDescent="0.25">
      <c r="A155" s="314"/>
      <c r="B155" s="31" t="s">
        <v>255</v>
      </c>
      <c r="C155" s="41" t="s">
        <v>263</v>
      </c>
      <c r="D155" s="41" t="s">
        <v>257</v>
      </c>
      <c r="E155" s="33" t="s">
        <v>18</v>
      </c>
      <c r="F155" s="39">
        <f>J155+N155+R155+V155+Z155+AD155+AH155</f>
        <v>1100</v>
      </c>
      <c r="G155" s="39">
        <f>K155+O155+S155+W155+AA155+AE155+AI155</f>
        <v>19580</v>
      </c>
      <c r="H155" s="39">
        <f>L155+P155+T155+X155+AB155+AF155+AJ155</f>
        <v>0</v>
      </c>
      <c r="I155" s="39">
        <f>M155+Q155+U155+Y155+AC155+AG155+AK155</f>
        <v>0</v>
      </c>
      <c r="J155" s="132"/>
      <c r="K155" s="39"/>
      <c r="L155" s="39"/>
      <c r="M155" s="39"/>
      <c r="N155" s="132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>
        <v>1100</v>
      </c>
      <c r="AE155" s="39">
        <v>19580</v>
      </c>
      <c r="AF155" s="39"/>
      <c r="AG155" s="39"/>
      <c r="AH155" s="39"/>
      <c r="AI155" s="39"/>
      <c r="AJ155" s="39"/>
      <c r="AK155" s="39"/>
    </row>
    <row r="156" spans="1:37" ht="15.75" x14ac:dyDescent="0.25">
      <c r="A156" s="314"/>
      <c r="B156" s="31" t="s">
        <v>255</v>
      </c>
      <c r="C156" s="41" t="s">
        <v>264</v>
      </c>
      <c r="D156" s="41" t="s">
        <v>257</v>
      </c>
      <c r="E156" s="33" t="s">
        <v>18</v>
      </c>
      <c r="F156" s="39">
        <f>J156+N156+R156+V156+Z156+AD156+AH156</f>
        <v>1807</v>
      </c>
      <c r="G156" s="39">
        <f>K156+O156+S156+W156+AA156+AE156+AI156</f>
        <v>18939.52</v>
      </c>
      <c r="H156" s="39">
        <f>L156+P156+T156+X156+AB156+AF156+AJ156</f>
        <v>0</v>
      </c>
      <c r="I156" s="39">
        <f>M156+Q156+U156+Y156+AC156+AG156+AK156</f>
        <v>0</v>
      </c>
      <c r="J156" s="132">
        <v>1806</v>
      </c>
      <c r="K156" s="39">
        <v>18581.52</v>
      </c>
      <c r="L156" s="39"/>
      <c r="M156" s="39"/>
      <c r="N156" s="132"/>
      <c r="O156" s="39"/>
      <c r="P156" s="39"/>
      <c r="Q156" s="39"/>
      <c r="R156" s="39">
        <v>1</v>
      </c>
      <c r="S156" s="39">
        <v>358</v>
      </c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</row>
    <row r="157" spans="1:37" ht="15.75" x14ac:dyDescent="0.25">
      <c r="A157" s="314"/>
      <c r="B157" s="31" t="s">
        <v>255</v>
      </c>
      <c r="C157" s="41" t="s">
        <v>265</v>
      </c>
      <c r="D157" s="41" t="s">
        <v>257</v>
      </c>
      <c r="E157" s="33" t="s">
        <v>18</v>
      </c>
      <c r="F157" s="39">
        <f>J157+N157+R157+V157+Z157+AD157+AH157</f>
        <v>0</v>
      </c>
      <c r="G157" s="39">
        <f>K157+O157+S157+W157+AA157+AE157+AI157</f>
        <v>0</v>
      </c>
      <c r="H157" s="39">
        <f>L157+P157+T157+X157+AB157+AF157+AJ157</f>
        <v>0</v>
      </c>
      <c r="I157" s="39">
        <f>M157+Q157+U157+Y157+AC157+AG157+AK157</f>
        <v>0</v>
      </c>
      <c r="J157" s="132"/>
      <c r="K157" s="39"/>
      <c r="L157" s="39"/>
      <c r="M157" s="39"/>
      <c r="N157" s="132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</row>
    <row r="158" spans="1:37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39">
        <f>J158+N158+R158+V158+Z158+AD158+AH158</f>
        <v>0</v>
      </c>
      <c r="G158" s="39">
        <f>K158+O158+S158+W158+AA158+AE158+AI158</f>
        <v>0</v>
      </c>
      <c r="H158" s="39">
        <f>L158+P158+T158+X158+AB158+AF158+AJ158</f>
        <v>1100</v>
      </c>
      <c r="I158" s="39">
        <f>M158+Q158+U158+Y158+AC158+AG158+AK158</f>
        <v>2862</v>
      </c>
      <c r="J158" s="132"/>
      <c r="K158" s="39"/>
      <c r="L158" s="39"/>
      <c r="M158" s="39"/>
      <c r="N158" s="132"/>
      <c r="O158" s="39"/>
      <c r="P158" s="39">
        <v>600</v>
      </c>
      <c r="Q158" s="39">
        <v>2712</v>
      </c>
      <c r="R158" s="39"/>
      <c r="S158" s="39"/>
      <c r="T158" s="39">
        <v>500</v>
      </c>
      <c r="U158" s="39">
        <v>150</v>
      </c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</row>
    <row r="159" spans="1:37" ht="15.75" x14ac:dyDescent="0.25">
      <c r="A159" s="314"/>
      <c r="B159" s="31" t="s">
        <v>266</v>
      </c>
      <c r="C159" s="31" t="s">
        <v>268</v>
      </c>
      <c r="D159" s="41" t="s">
        <v>257</v>
      </c>
      <c r="E159" s="29" t="s">
        <v>10</v>
      </c>
      <c r="F159" s="39">
        <f>J159+N159+R159+V159+Z159+AD159+AH159</f>
        <v>0</v>
      </c>
      <c r="G159" s="39">
        <f>K159+O159+S159+W159+AA159+AE159+AI159</f>
        <v>0</v>
      </c>
      <c r="H159" s="39">
        <f>L159+P159+T159+X159+AB159+AF159+AJ159</f>
        <v>20</v>
      </c>
      <c r="I159" s="39">
        <f>M159+Q159+U159+Y159+AC159+AG159+AK159</f>
        <v>400</v>
      </c>
      <c r="J159" s="132"/>
      <c r="K159" s="39"/>
      <c r="L159" s="39"/>
      <c r="M159" s="39"/>
      <c r="N159" s="132"/>
      <c r="O159" s="39"/>
      <c r="P159" s="39"/>
      <c r="Q159" s="39"/>
      <c r="R159" s="39"/>
      <c r="S159" s="39"/>
      <c r="T159" s="39">
        <v>20</v>
      </c>
      <c r="U159" s="39">
        <v>400</v>
      </c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</row>
    <row r="160" spans="1:37" ht="15.75" x14ac:dyDescent="0.25">
      <c r="A160" s="314"/>
      <c r="B160" s="31" t="s">
        <v>266</v>
      </c>
      <c r="C160" s="31" t="s">
        <v>269</v>
      </c>
      <c r="D160" s="31" t="s">
        <v>257</v>
      </c>
      <c r="E160" s="29" t="s">
        <v>10</v>
      </c>
      <c r="F160" s="39">
        <f>J160+N160+R160+V160+Z160+AD160+AH160</f>
        <v>0</v>
      </c>
      <c r="G160" s="39">
        <f>K160+O160+S160+W160+AA160+AE160+AI160</f>
        <v>0</v>
      </c>
      <c r="H160" s="39">
        <f>L160+P160+T160+X160+AB160+AF160+AJ160</f>
        <v>0</v>
      </c>
      <c r="I160" s="39">
        <f>M160+Q160+U160+Y160+AC160+AG160+AK160</f>
        <v>0</v>
      </c>
      <c r="J160" s="132"/>
      <c r="K160" s="39"/>
      <c r="L160" s="39"/>
      <c r="M160" s="39"/>
      <c r="N160" s="132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</row>
    <row r="161" spans="1:37" s="2" customFormat="1" ht="15.75" x14ac:dyDescent="0.25">
      <c r="A161" s="314">
        <v>50</v>
      </c>
      <c r="B161" s="31" t="s">
        <v>270</v>
      </c>
      <c r="C161" s="31" t="s">
        <v>271</v>
      </c>
      <c r="D161" s="31" t="s">
        <v>257</v>
      </c>
      <c r="E161" s="33" t="s">
        <v>18</v>
      </c>
      <c r="F161" s="238">
        <f>J161+N161+R161+V161+Z161+AD161+AH161</f>
        <v>18365</v>
      </c>
      <c r="G161" s="39">
        <f>K161+O161+S161+W161+AA161+AE161+AI161</f>
        <v>23165.11</v>
      </c>
      <c r="H161" s="39">
        <f>L161+P161+T161+X161+AB161+AF161+AJ161</f>
        <v>1100</v>
      </c>
      <c r="I161" s="39">
        <f>M161+Q161+U161+Y161+AC161+AG161+AK161</f>
        <v>2570</v>
      </c>
      <c r="J161" s="230">
        <v>4041</v>
      </c>
      <c r="K161" s="39">
        <v>3668.11</v>
      </c>
      <c r="L161" s="39"/>
      <c r="M161" s="39"/>
      <c r="N161" s="132"/>
      <c r="O161" s="39"/>
      <c r="P161" s="39"/>
      <c r="Q161" s="39"/>
      <c r="R161" s="39">
        <v>24</v>
      </c>
      <c r="S161" s="39">
        <v>907</v>
      </c>
      <c r="T161" s="39">
        <v>1000</v>
      </c>
      <c r="U161" s="39">
        <v>2400</v>
      </c>
      <c r="V161" s="39"/>
      <c r="W161" s="39"/>
      <c r="X161" s="39"/>
      <c r="Y161" s="39"/>
      <c r="Z161" s="39"/>
      <c r="AA161" s="39"/>
      <c r="AB161" s="39">
        <v>100</v>
      </c>
      <c r="AC161" s="39">
        <v>170</v>
      </c>
      <c r="AD161" s="39">
        <v>14300</v>
      </c>
      <c r="AE161" s="39">
        <v>18590</v>
      </c>
      <c r="AF161" s="39"/>
      <c r="AG161" s="39"/>
      <c r="AH161" s="39"/>
      <c r="AI161" s="39"/>
      <c r="AJ161" s="39"/>
      <c r="AK161" s="39"/>
    </row>
    <row r="162" spans="1:37" ht="15.75" x14ac:dyDescent="0.25">
      <c r="A162" s="314"/>
      <c r="B162" s="31" t="s">
        <v>270</v>
      </c>
      <c r="C162" s="31" t="s">
        <v>272</v>
      </c>
      <c r="D162" s="41" t="s">
        <v>257</v>
      </c>
      <c r="E162" s="29" t="s">
        <v>10</v>
      </c>
      <c r="F162" s="39">
        <f>J162+N162+R162+V162+Z162+AD162+AH162</f>
        <v>0</v>
      </c>
      <c r="G162" s="39">
        <f>K162+O162+S162+W162+AA162+AE162+AI162</f>
        <v>0</v>
      </c>
      <c r="H162" s="39">
        <f>L162+P162+T162+X162+AB162+AF162+AJ162</f>
        <v>0</v>
      </c>
      <c r="I162" s="39">
        <f>M162+Q162+U162+Y162+AC162+AG162+AK162</f>
        <v>0</v>
      </c>
      <c r="J162" s="132"/>
      <c r="K162" s="39"/>
      <c r="L162" s="39"/>
      <c r="M162" s="39"/>
      <c r="N162" s="132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</row>
    <row r="163" spans="1:37" ht="15.75" x14ac:dyDescent="0.25">
      <c r="A163" s="314"/>
      <c r="B163" s="31" t="s">
        <v>270</v>
      </c>
      <c r="C163" s="31" t="s">
        <v>273</v>
      </c>
      <c r="D163" s="41" t="s">
        <v>257</v>
      </c>
      <c r="E163" s="29" t="s">
        <v>10</v>
      </c>
      <c r="F163" s="39">
        <f>J163+N163+R163+V163+Z163+AD163+AH163</f>
        <v>0</v>
      </c>
      <c r="G163" s="39">
        <f>K163+O163+S163+W163+AA163+AE163+AI163</f>
        <v>0</v>
      </c>
      <c r="H163" s="39">
        <f>L163+P163+T163+X163+AB163+AF163+AJ163</f>
        <v>0</v>
      </c>
      <c r="I163" s="39">
        <f>M163+Q163+U163+Y163+AC163+AG163+AK163</f>
        <v>0</v>
      </c>
      <c r="J163" s="132"/>
      <c r="K163" s="39"/>
      <c r="L163" s="39"/>
      <c r="M163" s="39"/>
      <c r="N163" s="132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</row>
    <row r="164" spans="1:37" ht="15.75" x14ac:dyDescent="0.25">
      <c r="A164" s="314"/>
      <c r="B164" s="31" t="s">
        <v>270</v>
      </c>
      <c r="C164" s="31" t="s">
        <v>274</v>
      </c>
      <c r="D164" s="41" t="s">
        <v>257</v>
      </c>
      <c r="E164" s="29" t="s">
        <v>10</v>
      </c>
      <c r="F164" s="39">
        <f>J164+N164+R164+V164+Z164+AD164+AH164</f>
        <v>0</v>
      </c>
      <c r="G164" s="39">
        <f>K164+O164+S164+W164+AA164+AE164+AI164</f>
        <v>0</v>
      </c>
      <c r="H164" s="39">
        <f>L164+P164+T164+X164+AB164+AF164+AJ164</f>
        <v>0</v>
      </c>
      <c r="I164" s="39">
        <f>M164+Q164+U164+Y164+AC164+AG164+AK164</f>
        <v>0</v>
      </c>
      <c r="J164" s="132"/>
      <c r="K164" s="39"/>
      <c r="L164" s="39"/>
      <c r="M164" s="39"/>
      <c r="N164" s="132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</row>
    <row r="165" spans="1:37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39">
        <f>J165+N165+R165+V165+Z165+AD165+AH165</f>
        <v>0</v>
      </c>
      <c r="G165" s="39">
        <f>K165+O165+S165+W165+AA165+AE165+AI165</f>
        <v>0</v>
      </c>
      <c r="H165" s="39">
        <f>L165+P165+T165+X165+AB165+AF165+AJ165</f>
        <v>0</v>
      </c>
      <c r="I165" s="39">
        <f>M165+Q165+U165+Y165+AC165+AG165+AK165</f>
        <v>0</v>
      </c>
      <c r="J165" s="132"/>
      <c r="K165" s="39"/>
      <c r="L165" s="39"/>
      <c r="M165" s="39"/>
      <c r="N165" s="132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</row>
    <row r="166" spans="1:37" ht="15.75" x14ac:dyDescent="0.25">
      <c r="A166" s="314"/>
      <c r="B166" s="31" t="s">
        <v>278</v>
      </c>
      <c r="C166" s="41" t="s">
        <v>279</v>
      </c>
      <c r="D166" s="41" t="s">
        <v>277</v>
      </c>
      <c r="E166" s="29" t="s">
        <v>52</v>
      </c>
      <c r="F166" s="39">
        <f>J166+N166+R166+V166+Z166+AD166+AH166</f>
        <v>0</v>
      </c>
      <c r="G166" s="39">
        <f>K166+O166+S166+W166+AA166+AE166+AI166</f>
        <v>0</v>
      </c>
      <c r="H166" s="39">
        <f>L166+P166+T166+X166+AB166+AF166+AJ166</f>
        <v>0</v>
      </c>
      <c r="I166" s="39">
        <f>M166+Q166+U166+Y166+AC166+AG166+AK166</f>
        <v>0</v>
      </c>
      <c r="J166" s="132"/>
      <c r="K166" s="39"/>
      <c r="L166" s="39"/>
      <c r="M166" s="39"/>
      <c r="N166" s="132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</row>
    <row r="167" spans="1:37" ht="15.75" x14ac:dyDescent="0.25">
      <c r="A167" s="314"/>
      <c r="B167" s="31" t="s">
        <v>278</v>
      </c>
      <c r="C167" s="41" t="s">
        <v>280</v>
      </c>
      <c r="D167" s="41" t="s">
        <v>277</v>
      </c>
      <c r="E167" s="29" t="s">
        <v>52</v>
      </c>
      <c r="F167" s="39">
        <f>J167+N167+R167+V167+Z167+AD167+AH167</f>
        <v>0</v>
      </c>
      <c r="G167" s="39">
        <f>K167+O167+S167+W167+AA167+AE167+AI167</f>
        <v>0</v>
      </c>
      <c r="H167" s="39">
        <f>L167+P167+T167+X167+AB167+AF167+AJ167</f>
        <v>0</v>
      </c>
      <c r="I167" s="39">
        <f>M167+Q167+U167+Y167+AC167+AG167+AK167</f>
        <v>0</v>
      </c>
      <c r="J167" s="132"/>
      <c r="K167" s="39"/>
      <c r="L167" s="39"/>
      <c r="M167" s="39"/>
      <c r="N167" s="132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</row>
    <row r="168" spans="1:37" ht="15.75" x14ac:dyDescent="0.25">
      <c r="A168" s="314"/>
      <c r="B168" s="31" t="s">
        <v>278</v>
      </c>
      <c r="C168" s="41" t="s">
        <v>281</v>
      </c>
      <c r="D168" s="41" t="s">
        <v>277</v>
      </c>
      <c r="E168" s="29" t="s">
        <v>52</v>
      </c>
      <c r="F168" s="39">
        <f>J168+N168+R168+V168+Z168+AD168+AH168</f>
        <v>0</v>
      </c>
      <c r="G168" s="39">
        <f>K168+O168+S168+W168+AA168+AE168+AI168</f>
        <v>0</v>
      </c>
      <c r="H168" s="39">
        <f>L168+P168+T168+X168+AB168+AF168+AJ168</f>
        <v>0</v>
      </c>
      <c r="I168" s="39">
        <f>M168+Q168+U168+Y168+AC168+AG168+AK168</f>
        <v>0</v>
      </c>
      <c r="J168" s="132"/>
      <c r="K168" s="39"/>
      <c r="L168" s="39"/>
      <c r="M168" s="39"/>
      <c r="N168" s="132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</row>
    <row r="169" spans="1:37" ht="15.75" x14ac:dyDescent="0.25">
      <c r="A169" s="314"/>
      <c r="B169" s="31" t="s">
        <v>278</v>
      </c>
      <c r="C169" s="41" t="s">
        <v>282</v>
      </c>
      <c r="D169" s="41" t="s">
        <v>277</v>
      </c>
      <c r="E169" s="29" t="s">
        <v>52</v>
      </c>
      <c r="F169" s="39">
        <f>J169+N169+R169+V169+Z169+AD169+AH169</f>
        <v>0</v>
      </c>
      <c r="G169" s="39">
        <f>K169+O169+S169+W169+AA169+AE169+AI169</f>
        <v>0</v>
      </c>
      <c r="H169" s="39">
        <f>L169+P169+T169+X169+AB169+AF169+AJ169</f>
        <v>0</v>
      </c>
      <c r="I169" s="39">
        <f>M169+Q169+U169+Y169+AC169+AG169+AK169</f>
        <v>0</v>
      </c>
      <c r="J169" s="132"/>
      <c r="K169" s="39"/>
      <c r="L169" s="39"/>
      <c r="M169" s="39"/>
      <c r="N169" s="132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</row>
    <row r="170" spans="1:37" ht="15.75" x14ac:dyDescent="0.25">
      <c r="A170" s="314"/>
      <c r="B170" s="31" t="s">
        <v>278</v>
      </c>
      <c r="C170" s="41" t="s">
        <v>283</v>
      </c>
      <c r="D170" s="41" t="s">
        <v>277</v>
      </c>
      <c r="E170" s="29" t="s">
        <v>10</v>
      </c>
      <c r="F170" s="39">
        <f>J170+N170+R170+V170+Z170+AD170+AH170</f>
        <v>0</v>
      </c>
      <c r="G170" s="39">
        <f>K170+O170+S170+W170+AA170+AE170+AI170</f>
        <v>0</v>
      </c>
      <c r="H170" s="39">
        <f>L170+P170+T170+X170+AB170+AF170+AJ170</f>
        <v>0</v>
      </c>
      <c r="I170" s="39">
        <f>M170+Q170+U170+Y170+AC170+AG170+AK170</f>
        <v>0</v>
      </c>
      <c r="J170" s="132"/>
      <c r="K170" s="39"/>
      <c r="L170" s="39"/>
      <c r="M170" s="39"/>
      <c r="N170" s="132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</row>
    <row r="171" spans="1:37" ht="15.75" x14ac:dyDescent="0.25">
      <c r="A171" s="314"/>
      <c r="B171" s="31" t="s">
        <v>278</v>
      </c>
      <c r="C171" s="41" t="s">
        <v>284</v>
      </c>
      <c r="D171" s="41" t="s">
        <v>277</v>
      </c>
      <c r="E171" s="33" t="s">
        <v>18</v>
      </c>
      <c r="F171" s="39">
        <f>J171+N171+R171+V171+Z171+AD171+AH171</f>
        <v>0</v>
      </c>
      <c r="G171" s="39">
        <f>K171+O171+S171+W171+AA171+AE171+AI171</f>
        <v>0</v>
      </c>
      <c r="H171" s="39">
        <f>L171+P171+T171+X171+AB171+AF171+AJ171</f>
        <v>0</v>
      </c>
      <c r="I171" s="39">
        <f>M171+Q171+U171+Y171+AC171+AG171+AK171</f>
        <v>0</v>
      </c>
      <c r="J171" s="132"/>
      <c r="K171" s="39"/>
      <c r="L171" s="39"/>
      <c r="M171" s="39"/>
      <c r="N171" s="132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</row>
    <row r="172" spans="1:37" ht="15.75" x14ac:dyDescent="0.25">
      <c r="A172" s="314"/>
      <c r="B172" s="31" t="s">
        <v>278</v>
      </c>
      <c r="C172" s="41" t="s">
        <v>285</v>
      </c>
      <c r="D172" s="41" t="s">
        <v>277</v>
      </c>
      <c r="E172" s="33" t="s">
        <v>18</v>
      </c>
      <c r="F172" s="39">
        <f>J172+N172+R172+V172+Z172+AD172+AH172</f>
        <v>0</v>
      </c>
      <c r="G172" s="39">
        <f>K172+O172+S172+W172+AA172+AE172+AI172</f>
        <v>0</v>
      </c>
      <c r="H172" s="39">
        <f>L172+P172+T172+X172+AB172+AF172+AJ172</f>
        <v>0</v>
      </c>
      <c r="I172" s="39">
        <f>M172+Q172+U172+Y172+AC172+AG172+AK172</f>
        <v>0</v>
      </c>
      <c r="J172" s="132"/>
      <c r="K172" s="39"/>
      <c r="L172" s="39"/>
      <c r="M172" s="39"/>
      <c r="N172" s="132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</row>
    <row r="173" spans="1:37" ht="15.75" x14ac:dyDescent="0.25">
      <c r="A173" s="314"/>
      <c r="B173" s="31" t="s">
        <v>278</v>
      </c>
      <c r="C173" s="41" t="s">
        <v>286</v>
      </c>
      <c r="D173" s="41" t="s">
        <v>277</v>
      </c>
      <c r="E173" s="29" t="s">
        <v>10</v>
      </c>
      <c r="F173" s="39">
        <f>J173+N173+R173+V173+Z173+AD173+AH173</f>
        <v>0</v>
      </c>
      <c r="G173" s="39">
        <f>K173+O173+S173+W173+AA173+AE173+AI173</f>
        <v>0</v>
      </c>
      <c r="H173" s="39">
        <f>L173+P173+T173+X173+AB173+AF173+AJ173</f>
        <v>0</v>
      </c>
      <c r="I173" s="39">
        <f>M173+Q173+U173+Y173+AC173+AG173+AK173</f>
        <v>0</v>
      </c>
      <c r="J173" s="132"/>
      <c r="K173" s="39"/>
      <c r="L173" s="39"/>
      <c r="M173" s="39"/>
      <c r="N173" s="132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</row>
    <row r="174" spans="1:37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39">
        <f>J174+N174+R174+V174+Z174+AD174+AH174</f>
        <v>443</v>
      </c>
      <c r="G174" s="39">
        <f>K174+O174+S174+W174+AA174+AE174+AI174</f>
        <v>16545.64</v>
      </c>
      <c r="H174" s="39">
        <f>L174+P174+T174+X174+AB174+AF174+AJ174</f>
        <v>1080</v>
      </c>
      <c r="I174" s="39">
        <f>M174+Q174+U174+Y174+AC174+AG174+AK174</f>
        <v>7230</v>
      </c>
      <c r="J174" s="132">
        <v>0</v>
      </c>
      <c r="K174" s="39">
        <v>0</v>
      </c>
      <c r="L174" s="39"/>
      <c r="M174" s="39"/>
      <c r="N174" s="132">
        <v>10</v>
      </c>
      <c r="O174" s="39">
        <v>80</v>
      </c>
      <c r="P174" s="39">
        <v>50</v>
      </c>
      <c r="Q174" s="39">
        <v>400</v>
      </c>
      <c r="R174" s="39">
        <v>63</v>
      </c>
      <c r="S174" s="39">
        <v>5680</v>
      </c>
      <c r="T174" s="39">
        <v>30</v>
      </c>
      <c r="U174" s="39">
        <v>630</v>
      </c>
      <c r="V174" s="39">
        <v>160</v>
      </c>
      <c r="W174" s="39">
        <v>9600</v>
      </c>
      <c r="X174" s="39">
        <v>500</v>
      </c>
      <c r="Y174" s="39">
        <v>3000</v>
      </c>
      <c r="Z174" s="39">
        <v>80</v>
      </c>
      <c r="AA174" s="39">
        <v>480</v>
      </c>
      <c r="AB174" s="39">
        <v>500</v>
      </c>
      <c r="AC174" s="39">
        <v>3200</v>
      </c>
      <c r="AD174" s="39">
        <v>130</v>
      </c>
      <c r="AE174" s="39">
        <v>705.64</v>
      </c>
      <c r="AF174" s="39"/>
      <c r="AG174" s="39"/>
      <c r="AH174" s="39"/>
      <c r="AI174" s="39"/>
      <c r="AJ174" s="39"/>
      <c r="AK174" s="39"/>
    </row>
    <row r="175" spans="1:37" ht="15.75" x14ac:dyDescent="0.25">
      <c r="A175" s="314"/>
      <c r="B175" s="31" t="s">
        <v>287</v>
      </c>
      <c r="C175" s="41" t="s">
        <v>289</v>
      </c>
      <c r="D175" s="41" t="s">
        <v>277</v>
      </c>
      <c r="E175" s="29" t="s">
        <v>52</v>
      </c>
      <c r="F175" s="39">
        <f>J175+N175+R175+V175+Z175+AD175+AH175</f>
        <v>0</v>
      </c>
      <c r="G175" s="39">
        <f>K175+O175+S175+W175+AA175+AE175+AI175</f>
        <v>0</v>
      </c>
      <c r="H175" s="39">
        <f>L175+P175+T175+X175+AB175+AF175+AJ175</f>
        <v>0</v>
      </c>
      <c r="I175" s="39">
        <f>M175+Q175+U175+Y175+AC175+AG175+AK175</f>
        <v>0</v>
      </c>
      <c r="J175" s="132"/>
      <c r="K175" s="39"/>
      <c r="L175" s="39"/>
      <c r="M175" s="39"/>
      <c r="N175" s="132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</row>
    <row r="176" spans="1:37" ht="15.75" x14ac:dyDescent="0.25">
      <c r="A176" s="314"/>
      <c r="B176" s="31" t="s">
        <v>287</v>
      </c>
      <c r="C176" s="41" t="s">
        <v>124</v>
      </c>
      <c r="D176" s="41" t="s">
        <v>277</v>
      </c>
      <c r="E176" s="33" t="s">
        <v>18</v>
      </c>
      <c r="F176" s="39">
        <f>J176+N176+R176+V176+Z176+AD176+AH176</f>
        <v>0</v>
      </c>
      <c r="G176" s="39">
        <f>K176+O176+S176+W176+AA176+AE176+AI176</f>
        <v>0</v>
      </c>
      <c r="H176" s="39">
        <f>L176+P176+T176+X176+AB176+AF176+AJ176</f>
        <v>0</v>
      </c>
      <c r="I176" s="39">
        <f>M176+Q176+U176+Y176+AC176+AG176+AK176</f>
        <v>0</v>
      </c>
      <c r="J176" s="132"/>
      <c r="K176" s="39"/>
      <c r="L176" s="39"/>
      <c r="M176" s="39"/>
      <c r="N176" s="132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>
        <v>0</v>
      </c>
      <c r="AI176" s="39">
        <v>0</v>
      </c>
      <c r="AJ176" s="39">
        <v>0</v>
      </c>
      <c r="AK176" s="39"/>
    </row>
    <row r="177" spans="1:37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39">
        <f>J177+N177+R177+V177+Z177+AD177+AH177</f>
        <v>0</v>
      </c>
      <c r="G177" s="39">
        <f>K177+O177+S177+W177+AA177+AE177+AI177</f>
        <v>0</v>
      </c>
      <c r="H177" s="39">
        <f>L177+P177+T177+X177+AB177+AF177+AJ177</f>
        <v>0</v>
      </c>
      <c r="I177" s="39">
        <f>M177+Q177+U177+Y177+AC177+AG177+AK177</f>
        <v>0</v>
      </c>
      <c r="J177" s="132"/>
      <c r="K177" s="39"/>
      <c r="L177" s="39"/>
      <c r="M177" s="39"/>
      <c r="N177" s="132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</row>
    <row r="178" spans="1:37" ht="15.75" x14ac:dyDescent="0.25">
      <c r="A178" s="314"/>
      <c r="B178" s="31" t="s">
        <v>292</v>
      </c>
      <c r="C178" s="41" t="s">
        <v>293</v>
      </c>
      <c r="D178" s="41" t="s">
        <v>277</v>
      </c>
      <c r="E178" s="29" t="s">
        <v>10</v>
      </c>
      <c r="F178" s="39">
        <f>J178+N178+R178+V178+Z178+AD178+AH178</f>
        <v>0</v>
      </c>
      <c r="G178" s="39">
        <f>K178+O178+S178+W178+AA178+AE178+AI178</f>
        <v>0</v>
      </c>
      <c r="H178" s="39">
        <f>L178+P178+T178+X178+AB178+AF178+AJ178</f>
        <v>0</v>
      </c>
      <c r="I178" s="39">
        <f>M178+Q178+U178+Y178+AC178+AG178+AK178</f>
        <v>0</v>
      </c>
      <c r="J178" s="132"/>
      <c r="K178" s="39"/>
      <c r="L178" s="39"/>
      <c r="M178" s="39"/>
      <c r="N178" s="132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</row>
    <row r="179" spans="1:37" ht="15.75" x14ac:dyDescent="0.25">
      <c r="A179" s="314"/>
      <c r="B179" s="31" t="s">
        <v>290</v>
      </c>
      <c r="C179" s="41" t="s">
        <v>294</v>
      </c>
      <c r="D179" s="41" t="s">
        <v>277</v>
      </c>
      <c r="E179" s="29" t="s">
        <v>10</v>
      </c>
      <c r="F179" s="39">
        <f>J179+N179+R179+V179+Z179+AD179+AH179</f>
        <v>0</v>
      </c>
      <c r="G179" s="39">
        <f>K179+O179+S179+W179+AA179+AE179+AI179</f>
        <v>0</v>
      </c>
      <c r="H179" s="39">
        <f>L179+P179+T179+X179+AB179+AF179+AJ179</f>
        <v>0</v>
      </c>
      <c r="I179" s="39">
        <f>M179+Q179+U179+Y179+AC179+AG179+AK179</f>
        <v>0</v>
      </c>
      <c r="J179" s="132"/>
      <c r="K179" s="39"/>
      <c r="L179" s="39"/>
      <c r="M179" s="39"/>
      <c r="N179" s="132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</row>
    <row r="180" spans="1:37" ht="15.75" x14ac:dyDescent="0.25">
      <c r="A180" s="314"/>
      <c r="B180" s="31" t="s">
        <v>292</v>
      </c>
      <c r="C180" s="41" t="s">
        <v>295</v>
      </c>
      <c r="D180" s="41" t="s">
        <v>277</v>
      </c>
      <c r="E180" s="29" t="s">
        <v>10</v>
      </c>
      <c r="F180" s="39">
        <f>J180+N180+R180+V180+Z180+AD180+AH180</f>
        <v>0</v>
      </c>
      <c r="G180" s="39">
        <f>K180+O180+S180+W180+AA180+AE180+AI180</f>
        <v>0</v>
      </c>
      <c r="H180" s="39">
        <f>L180+P180+T180+X180+AB180+AF180+AJ180</f>
        <v>0</v>
      </c>
      <c r="I180" s="39">
        <f>M180+Q180+U180+Y180+AC180+AG180+AK180</f>
        <v>0</v>
      </c>
      <c r="J180" s="132"/>
      <c r="K180" s="39"/>
      <c r="L180" s="39"/>
      <c r="M180" s="39"/>
      <c r="N180" s="132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</row>
    <row r="181" spans="1:37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39">
        <f>J181+N181+R181+V181+Z181+AD181+AH181</f>
        <v>1383</v>
      </c>
      <c r="G181" s="39">
        <f>K181+O181+S181+W181+AA181+AE181+AI181</f>
        <v>3561.34</v>
      </c>
      <c r="H181" s="39">
        <f>L181+P181+T181+X181+AB181+AF181+AJ181</f>
        <v>50</v>
      </c>
      <c r="I181" s="39">
        <f>M181+Q181+U181+Y181+AC181+AG181+AK181</f>
        <v>325</v>
      </c>
      <c r="J181" s="132">
        <v>1383</v>
      </c>
      <c r="K181" s="39">
        <v>3561.34</v>
      </c>
      <c r="L181" s="39"/>
      <c r="M181" s="39"/>
      <c r="N181" s="132"/>
      <c r="O181" s="39"/>
      <c r="P181" s="39"/>
      <c r="Q181" s="39"/>
      <c r="R181" s="39"/>
      <c r="S181" s="39"/>
      <c r="T181" s="39">
        <v>50</v>
      </c>
      <c r="U181" s="39">
        <v>325</v>
      </c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</row>
    <row r="182" spans="1:37" ht="15.75" x14ac:dyDescent="0.25">
      <c r="A182" s="314"/>
      <c r="B182" s="31" t="s">
        <v>299</v>
      </c>
      <c r="C182" s="41" t="s">
        <v>300</v>
      </c>
      <c r="D182" s="41" t="s">
        <v>298</v>
      </c>
      <c r="E182" s="29" t="s">
        <v>52</v>
      </c>
      <c r="F182" s="39">
        <f>J182+N182+R182+V182+Z182+AD182+AH182</f>
        <v>0</v>
      </c>
      <c r="G182" s="39">
        <f>K182+O182+S182+W182+AA182+AE182+AI182</f>
        <v>0</v>
      </c>
      <c r="H182" s="39">
        <f>L182+P182+T182+X182+AB182+AF182+AJ182</f>
        <v>0</v>
      </c>
      <c r="I182" s="39">
        <f>M182+Q182+U182+Y182+AC182+AG182+AK182</f>
        <v>0</v>
      </c>
      <c r="J182" s="132"/>
      <c r="K182" s="39"/>
      <c r="L182" s="39"/>
      <c r="M182" s="39"/>
      <c r="N182" s="132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</row>
    <row r="183" spans="1:37" ht="15.75" x14ac:dyDescent="0.25">
      <c r="A183" s="314"/>
      <c r="B183" s="31" t="s">
        <v>299</v>
      </c>
      <c r="C183" s="41" t="s">
        <v>301</v>
      </c>
      <c r="D183" s="41" t="s">
        <v>298</v>
      </c>
      <c r="E183" s="33" t="s">
        <v>18</v>
      </c>
      <c r="F183" s="39">
        <f>J183+N183+R183+V183+Z183+AD183+AH183</f>
        <v>0</v>
      </c>
      <c r="G183" s="39">
        <f>K183+O183+S183+W183+AA183+AE183+AI183</f>
        <v>0</v>
      </c>
      <c r="H183" s="39">
        <f>L183+P183+T183+X183+AB183+AF183+AJ183</f>
        <v>0</v>
      </c>
      <c r="I183" s="39">
        <f>M183+Q183+U183+Y183+AC183+AG183+AK183</f>
        <v>0</v>
      </c>
      <c r="J183" s="132"/>
      <c r="K183" s="39"/>
      <c r="L183" s="39"/>
      <c r="M183" s="39"/>
      <c r="N183" s="132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</row>
    <row r="184" spans="1:37" ht="15.75" x14ac:dyDescent="0.25">
      <c r="A184" s="314"/>
      <c r="B184" s="31" t="s">
        <v>299</v>
      </c>
      <c r="C184" s="41" t="s">
        <v>302</v>
      </c>
      <c r="D184" s="41" t="s">
        <v>298</v>
      </c>
      <c r="E184" s="29" t="s">
        <v>10</v>
      </c>
      <c r="F184" s="39">
        <f>J184+N184+R184+V184+Z184+AD184+AH184</f>
        <v>0</v>
      </c>
      <c r="G184" s="39">
        <f>K184+O184+S184+W184+AA184+AE184+AI184</f>
        <v>0</v>
      </c>
      <c r="H184" s="39">
        <f>L184+P184+T184+X184+AB184+AF184+AJ184</f>
        <v>0</v>
      </c>
      <c r="I184" s="39">
        <f>M184+Q184+U184+Y184+AC184+AG184+AK184</f>
        <v>0</v>
      </c>
      <c r="J184" s="132"/>
      <c r="K184" s="39"/>
      <c r="L184" s="39"/>
      <c r="M184" s="39"/>
      <c r="N184" s="132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</row>
    <row r="185" spans="1:37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39">
        <f>J185+N185+R185+V185+Z185+AD185+AH185</f>
        <v>2795.2</v>
      </c>
      <c r="G185" s="39">
        <f>K185+O185+S185+W185+AA185+AE185+AI185</f>
        <v>5018.42</v>
      </c>
      <c r="H185" s="39">
        <f>L185+P185+T185+X185+AB185+AF185+AJ185</f>
        <v>230</v>
      </c>
      <c r="I185" s="39">
        <f>M185+Q185+U185+Y185+AC185+AG185+AK185</f>
        <v>397.5</v>
      </c>
      <c r="J185" s="132">
        <v>2762.2</v>
      </c>
      <c r="K185" s="39">
        <v>3038.42</v>
      </c>
      <c r="L185" s="39"/>
      <c r="M185" s="39"/>
      <c r="N185" s="132"/>
      <c r="O185" s="39"/>
      <c r="P185" s="39">
        <v>50</v>
      </c>
      <c r="Q185" s="39">
        <v>37.5</v>
      </c>
      <c r="R185" s="39">
        <v>33</v>
      </c>
      <c r="S185" s="39">
        <v>1980</v>
      </c>
      <c r="T185" s="39">
        <v>180</v>
      </c>
      <c r="U185" s="39">
        <v>360</v>
      </c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</row>
    <row r="186" spans="1:37" ht="15.75" x14ac:dyDescent="0.25">
      <c r="A186" s="314"/>
      <c r="B186" s="31" t="s">
        <v>303</v>
      </c>
      <c r="C186" s="41" t="s">
        <v>306</v>
      </c>
      <c r="D186" s="41" t="s">
        <v>305</v>
      </c>
      <c r="E186" s="29" t="s">
        <v>7</v>
      </c>
      <c r="F186" s="39">
        <f>J186+N186+R186+V186+Z186+AD186+AH186</f>
        <v>1900</v>
      </c>
      <c r="G186" s="39">
        <f>K186+O186+S186+W186+AA186+AE186+AI186</f>
        <v>3096</v>
      </c>
      <c r="H186" s="39">
        <f>L186+P186+T186+X186+AB186+AF186+AJ186</f>
        <v>30</v>
      </c>
      <c r="I186" s="39">
        <f>M186+Q186+U186+Y186+AC186+AG186+AK186</f>
        <v>48</v>
      </c>
      <c r="J186" s="132"/>
      <c r="K186" s="39"/>
      <c r="L186" s="39"/>
      <c r="M186" s="39"/>
      <c r="N186" s="132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>
        <v>140</v>
      </c>
      <c r="AE186" s="39">
        <v>280</v>
      </c>
      <c r="AF186" s="39"/>
      <c r="AG186" s="39"/>
      <c r="AH186" s="39">
        <v>1760</v>
      </c>
      <c r="AI186" s="39">
        <v>2816</v>
      </c>
      <c r="AJ186" s="39">
        <v>30</v>
      </c>
      <c r="AK186" s="39">
        <v>48</v>
      </c>
    </row>
    <row r="187" spans="1:37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39">
        <f>J187+N187+R187+V187+Z187+AD187+AH187</f>
        <v>6726</v>
      </c>
      <c r="G187" s="39">
        <f>K187+O187+S187+W187+AA187+AE187+AI187</f>
        <v>5063.8</v>
      </c>
      <c r="H187" s="39">
        <f>L187+P187+T187+X187+AB187+AF187+AJ187</f>
        <v>0</v>
      </c>
      <c r="I187" s="39">
        <f>M187+Q187+U187+Y187+AC187+AG187+AK187</f>
        <v>0</v>
      </c>
      <c r="J187" s="132">
        <v>3976</v>
      </c>
      <c r="K187" s="39">
        <v>3534.8</v>
      </c>
      <c r="L187" s="39"/>
      <c r="M187" s="39"/>
      <c r="N187" s="132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>
        <v>2750</v>
      </c>
      <c r="AA187" s="39">
        <v>1529</v>
      </c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</row>
    <row r="188" spans="1:37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39">
        <f>J188+N188+R188+V188+Z188+AD188+AH188</f>
        <v>0</v>
      </c>
      <c r="G188" s="39">
        <f>K188+O188+S188+W188+AA188+AE188+AI188</f>
        <v>0</v>
      </c>
      <c r="H188" s="39">
        <f>L188+P188+T188+X188+AB188+AF188+AJ188</f>
        <v>0</v>
      </c>
      <c r="I188" s="39">
        <f>M188+Q188+U188+Y188+AC188+AG188+AK188</f>
        <v>0</v>
      </c>
      <c r="J188" s="132"/>
      <c r="K188" s="39"/>
      <c r="L188" s="39"/>
      <c r="M188" s="39"/>
      <c r="N188" s="132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</row>
    <row r="189" spans="1:37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39">
        <f>J189+N189+R189+V189+Z189+AD189+AH189</f>
        <v>0</v>
      </c>
      <c r="G189" s="39">
        <f>K189+O189+S189+W189+AA189+AE189+AI189</f>
        <v>0</v>
      </c>
      <c r="H189" s="39">
        <f>L189+P189+T189+X189+AB189+AF189+AJ189</f>
        <v>20</v>
      </c>
      <c r="I189" s="39">
        <f>M189+Q189+U189+Y189+AC189+AG189+AK189</f>
        <v>684.4</v>
      </c>
      <c r="J189" s="132"/>
      <c r="K189" s="39"/>
      <c r="L189" s="39"/>
      <c r="M189" s="39"/>
      <c r="N189" s="132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>
        <v>20</v>
      </c>
      <c r="AK189" s="39">
        <v>684.4</v>
      </c>
    </row>
    <row r="190" spans="1:37" ht="15.75" x14ac:dyDescent="0.25">
      <c r="A190" s="314"/>
      <c r="B190" s="31" t="s">
        <v>316</v>
      </c>
      <c r="C190" s="41" t="s">
        <v>317</v>
      </c>
      <c r="D190" s="41" t="s">
        <v>315</v>
      </c>
      <c r="E190" s="29" t="s">
        <v>52</v>
      </c>
      <c r="F190" s="39">
        <f>J190+N190+R190+V190+Z190+AD190+AH190</f>
        <v>0</v>
      </c>
      <c r="G190" s="39">
        <f>K190+O190+S190+W190+AA190+AE190+AI190</f>
        <v>0</v>
      </c>
      <c r="H190" s="39">
        <f>L190+P190+T190+X190+AB190+AF190+AJ190</f>
        <v>0</v>
      </c>
      <c r="I190" s="39">
        <f>M190+Q190+U190+Y190+AC190+AG190+AK190</f>
        <v>0</v>
      </c>
      <c r="J190" s="132"/>
      <c r="K190" s="39"/>
      <c r="L190" s="39"/>
      <c r="M190" s="39"/>
      <c r="N190" s="132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</row>
    <row r="191" spans="1:37" ht="15.75" x14ac:dyDescent="0.25">
      <c r="A191" s="314"/>
      <c r="B191" s="31" t="s">
        <v>316</v>
      </c>
      <c r="C191" s="41" t="s">
        <v>318</v>
      </c>
      <c r="D191" s="41" t="s">
        <v>315</v>
      </c>
      <c r="E191" s="29" t="s">
        <v>52</v>
      </c>
      <c r="F191" s="39">
        <f>J191+N191+R191+V191+Z191+AD191+AH191</f>
        <v>0</v>
      </c>
      <c r="G191" s="39">
        <f>K191+O191+S191+W191+AA191+AE191+AI191</f>
        <v>0</v>
      </c>
      <c r="H191" s="39">
        <f>L191+P191+T191+X191+AB191+AF191+AJ191</f>
        <v>0</v>
      </c>
      <c r="I191" s="39">
        <f>M191+Q191+U191+Y191+AC191+AG191+AK191</f>
        <v>0</v>
      </c>
      <c r="J191" s="132"/>
      <c r="K191" s="39"/>
      <c r="L191" s="39"/>
      <c r="M191" s="39"/>
      <c r="N191" s="132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</row>
    <row r="192" spans="1:37" ht="15.75" x14ac:dyDescent="0.25">
      <c r="A192" s="314"/>
      <c r="B192" s="31" t="s">
        <v>316</v>
      </c>
      <c r="C192" s="41" t="s">
        <v>319</v>
      </c>
      <c r="D192" s="41" t="s">
        <v>315</v>
      </c>
      <c r="E192" s="29" t="s">
        <v>52</v>
      </c>
      <c r="F192" s="39">
        <f>J192+N192+R192+V192+Z192+AD192+AH192</f>
        <v>100</v>
      </c>
      <c r="G192" s="39">
        <f>K192+O192+S192+W192+AA192+AE192+AI192</f>
        <v>4400</v>
      </c>
      <c r="H192" s="39">
        <f>L192+P192+T192+X192+AB192+AF192+AJ192</f>
        <v>25</v>
      </c>
      <c r="I192" s="39">
        <f>M192+Q192+U192+Y192+AC192+AG192+AK192</f>
        <v>1000</v>
      </c>
      <c r="J192" s="132"/>
      <c r="K192" s="39"/>
      <c r="L192" s="39"/>
      <c r="M192" s="39"/>
      <c r="N192" s="132"/>
      <c r="O192" s="39"/>
      <c r="P192" s="39"/>
      <c r="Q192" s="39"/>
      <c r="R192" s="39"/>
      <c r="S192" s="39"/>
      <c r="T192" s="39">
        <v>25</v>
      </c>
      <c r="U192" s="39">
        <v>1000</v>
      </c>
      <c r="V192" s="39"/>
      <c r="W192" s="39"/>
      <c r="X192" s="39"/>
      <c r="Y192" s="39"/>
      <c r="Z192" s="39">
        <v>100</v>
      </c>
      <c r="AA192" s="39">
        <v>4400</v>
      </c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</row>
    <row r="193" spans="1:37" ht="15.75" x14ac:dyDescent="0.25">
      <c r="A193" s="314"/>
      <c r="B193" s="31" t="s">
        <v>316</v>
      </c>
      <c r="C193" s="41" t="s">
        <v>320</v>
      </c>
      <c r="D193" s="41" t="s">
        <v>315</v>
      </c>
      <c r="E193" s="29" t="s">
        <v>52</v>
      </c>
      <c r="F193" s="39">
        <f>J193+N193+R193+V193+Z193+AD193+AH193</f>
        <v>0</v>
      </c>
      <c r="G193" s="39">
        <f>K193+O193+S193+W193+AA193+AE193+AI193</f>
        <v>0</v>
      </c>
      <c r="H193" s="39">
        <f>L193+P193+T193+X193+AB193+AF193+AJ193</f>
        <v>0</v>
      </c>
      <c r="I193" s="39">
        <f>M193+Q193+U193+Y193+AC193+AG193+AK193</f>
        <v>0</v>
      </c>
      <c r="J193" s="132"/>
      <c r="K193" s="39"/>
      <c r="L193" s="39"/>
      <c r="M193" s="39"/>
      <c r="N193" s="132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</row>
    <row r="194" spans="1:37" ht="15.75" x14ac:dyDescent="0.25">
      <c r="A194" s="314"/>
      <c r="B194" s="31" t="s">
        <v>316</v>
      </c>
      <c r="C194" s="41" t="s">
        <v>321</v>
      </c>
      <c r="D194" s="41" t="s">
        <v>315</v>
      </c>
      <c r="E194" s="33" t="s">
        <v>18</v>
      </c>
      <c r="F194" s="39">
        <f>J194+N194+R194+V194+Z194+AD194+AH194</f>
        <v>0</v>
      </c>
      <c r="G194" s="39">
        <f>K194+O194+S194+W194+AA194+AE194+AI194</f>
        <v>0</v>
      </c>
      <c r="H194" s="39">
        <f>L194+P194+T194+X194+AB194+AF194+AJ194</f>
        <v>0</v>
      </c>
      <c r="I194" s="39">
        <f>M194+Q194+U194+Y194+AC194+AG194+AK194</f>
        <v>0</v>
      </c>
      <c r="J194" s="132"/>
      <c r="K194" s="39"/>
      <c r="L194" s="39"/>
      <c r="M194" s="39"/>
      <c r="N194" s="132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</row>
    <row r="195" spans="1:37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39">
        <f>J195+N195+R195+V195+Z195+AD195+AH195</f>
        <v>333</v>
      </c>
      <c r="G195" s="39">
        <f>K195+O195+S195+W195+AA195+AE195+AI195</f>
        <v>20967.900000000001</v>
      </c>
      <c r="H195" s="39">
        <f>L195+P195+T195+X195+AB195+AF195+AJ195</f>
        <v>300</v>
      </c>
      <c r="I195" s="39">
        <f>M195+Q195+U195+Y195+AC195+AG195+AK195</f>
        <v>4600</v>
      </c>
      <c r="J195" s="132"/>
      <c r="K195" s="39"/>
      <c r="L195" s="39"/>
      <c r="M195" s="39"/>
      <c r="N195" s="132"/>
      <c r="O195" s="39"/>
      <c r="P195" s="39"/>
      <c r="Q195" s="39"/>
      <c r="R195" s="39">
        <v>183</v>
      </c>
      <c r="S195" s="39">
        <v>20130</v>
      </c>
      <c r="T195" s="39">
        <v>50</v>
      </c>
      <c r="U195" s="39">
        <v>700</v>
      </c>
      <c r="V195" s="39"/>
      <c r="W195" s="39"/>
      <c r="X195" s="39"/>
      <c r="Y195" s="39"/>
      <c r="Z195" s="39"/>
      <c r="AA195" s="39"/>
      <c r="AB195" s="39">
        <v>250</v>
      </c>
      <c r="AC195" s="39">
        <v>3900</v>
      </c>
      <c r="AD195" s="39">
        <v>150</v>
      </c>
      <c r="AE195" s="39">
        <v>837.9</v>
      </c>
      <c r="AF195" s="39"/>
      <c r="AG195" s="39"/>
      <c r="AH195" s="39"/>
      <c r="AI195" s="39"/>
      <c r="AJ195" s="39"/>
      <c r="AK195" s="39"/>
    </row>
    <row r="196" spans="1:37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39">
        <f>J196+N196+R196+V196+Z196+AD196+AH196</f>
        <v>0</v>
      </c>
      <c r="G196" s="39">
        <f>K196+O196+S196+W196+AA196+AE196+AI196</f>
        <v>0</v>
      </c>
      <c r="H196" s="39">
        <f>L196+P196+T196+X196+AB196+AF196+AJ196</f>
        <v>0</v>
      </c>
      <c r="I196" s="39">
        <f>M196+Q196+U196+Y196+AC196+AG196+AK196</f>
        <v>0</v>
      </c>
      <c r="J196" s="132"/>
      <c r="K196" s="39"/>
      <c r="L196" s="39"/>
      <c r="M196" s="39"/>
      <c r="N196" s="132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</row>
    <row r="197" spans="1:37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39">
        <f>J197+N197+R197+V197+Z197+AD197+AH197</f>
        <v>0</v>
      </c>
      <c r="G197" s="39">
        <f>K197+O197+S197+W197+AA197+AE197+AI197</f>
        <v>0</v>
      </c>
      <c r="H197" s="39">
        <f>L197+P197+T197+X197+AB197+AF197+AJ197</f>
        <v>0</v>
      </c>
      <c r="I197" s="39">
        <f>M197+Q197+U197+Y197+AC197+AG197+AK197</f>
        <v>0</v>
      </c>
      <c r="J197" s="132"/>
      <c r="K197" s="39"/>
      <c r="L197" s="39"/>
      <c r="M197" s="39"/>
      <c r="N197" s="132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</row>
    <row r="198" spans="1:37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39">
        <f>J198+N198+R198+V198+Z198+AD198+AH198</f>
        <v>800</v>
      </c>
      <c r="G198" s="39">
        <f>K198+O198+S198+W198+AA198+AE198+AI198</f>
        <v>232800</v>
      </c>
      <c r="H198" s="39">
        <f>L198+P198+T198+X198+AB198+AF198+AJ198</f>
        <v>20</v>
      </c>
      <c r="I198" s="39">
        <f>M198+Q198+U198+Y198+AC198+AG198+AK198</f>
        <v>300</v>
      </c>
      <c r="J198" s="132"/>
      <c r="K198" s="39"/>
      <c r="L198" s="39"/>
      <c r="M198" s="39"/>
      <c r="N198" s="132"/>
      <c r="O198" s="39"/>
      <c r="P198" s="39"/>
      <c r="Q198" s="39"/>
      <c r="R198" s="39"/>
      <c r="S198" s="39"/>
      <c r="T198" s="39">
        <v>20</v>
      </c>
      <c r="U198" s="39">
        <v>300</v>
      </c>
      <c r="V198" s="39"/>
      <c r="W198" s="39"/>
      <c r="X198" s="39"/>
      <c r="Y198" s="39"/>
      <c r="Z198" s="39"/>
      <c r="AA198" s="39"/>
      <c r="AB198" s="39"/>
      <c r="AC198" s="39"/>
      <c r="AD198" s="39">
        <v>800</v>
      </c>
      <c r="AE198" s="39">
        <v>232800</v>
      </c>
      <c r="AF198" s="39"/>
      <c r="AG198" s="39"/>
      <c r="AH198" s="39"/>
      <c r="AI198" s="39"/>
      <c r="AJ198" s="39"/>
      <c r="AK198" s="39"/>
    </row>
    <row r="199" spans="1:37" ht="15.75" x14ac:dyDescent="0.25">
      <c r="A199" s="314"/>
      <c r="B199" s="31" t="s">
        <v>329</v>
      </c>
      <c r="C199" s="31" t="s">
        <v>332</v>
      </c>
      <c r="D199" s="31" t="s">
        <v>331</v>
      </c>
      <c r="E199" s="35" t="s">
        <v>10</v>
      </c>
      <c r="F199" s="39">
        <f>J199+N199+R199+V199+Z199+AD199+AH199</f>
        <v>0</v>
      </c>
      <c r="G199" s="39">
        <f>K199+O199+S199+W199+AA199+AE199+AI199</f>
        <v>0</v>
      </c>
      <c r="H199" s="39">
        <f>L199+P199+T199+X199+AB199+AF199+AJ199</f>
        <v>0</v>
      </c>
      <c r="I199" s="39">
        <f>M199+Q199+U199+Y199+AC199+AG199+AK199</f>
        <v>0</v>
      </c>
      <c r="J199" s="132"/>
      <c r="K199" s="39"/>
      <c r="L199" s="39"/>
      <c r="M199" s="39"/>
      <c r="N199" s="132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</row>
    <row r="200" spans="1:37" ht="15.75" x14ac:dyDescent="0.25">
      <c r="A200" s="314"/>
      <c r="B200" s="31" t="s">
        <v>329</v>
      </c>
      <c r="C200" s="31" t="s">
        <v>333</v>
      </c>
      <c r="D200" s="31" t="s">
        <v>331</v>
      </c>
      <c r="E200" s="35" t="s">
        <v>10</v>
      </c>
      <c r="F200" s="39">
        <f>J200+N200+R200+V200+Z200+AD200+AH200</f>
        <v>0</v>
      </c>
      <c r="G200" s="39">
        <f>K200+O200+S200+W200+AA200+AE200+AI200</f>
        <v>0</v>
      </c>
      <c r="H200" s="39">
        <f>L200+P200+T200+X200+AB200+AF200+AJ200</f>
        <v>0</v>
      </c>
      <c r="I200" s="39">
        <f>M200+Q200+U200+Y200+AC200+AG200+AK200</f>
        <v>0</v>
      </c>
      <c r="J200" s="132"/>
      <c r="K200" s="39"/>
      <c r="L200" s="39"/>
      <c r="M200" s="39"/>
      <c r="N200" s="132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</row>
    <row r="201" spans="1:37" ht="15.75" x14ac:dyDescent="0.25">
      <c r="A201" s="314"/>
      <c r="B201" s="31" t="s">
        <v>329</v>
      </c>
      <c r="C201" s="31" t="s">
        <v>334</v>
      </c>
      <c r="D201" s="31" t="s">
        <v>331</v>
      </c>
      <c r="E201" s="35" t="s">
        <v>10</v>
      </c>
      <c r="F201" s="39">
        <f>J201+N201+R201+V201+Z201+AD201+AH201</f>
        <v>0</v>
      </c>
      <c r="G201" s="39">
        <f>K201+O201+S201+W201+AA201+AE201+AI201</f>
        <v>0</v>
      </c>
      <c r="H201" s="39">
        <f>L201+P201+T201+X201+AB201+AF201+AJ201</f>
        <v>0</v>
      </c>
      <c r="I201" s="39">
        <f>M201+Q201+U201+Y201+AC201+AG201+AK201</f>
        <v>0</v>
      </c>
      <c r="J201" s="132"/>
      <c r="K201" s="39"/>
      <c r="L201" s="39"/>
      <c r="M201" s="39"/>
      <c r="N201" s="132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</row>
    <row r="202" spans="1:37" ht="15.75" x14ac:dyDescent="0.25">
      <c r="A202" s="314"/>
      <c r="B202" s="31" t="s">
        <v>329</v>
      </c>
      <c r="C202" s="31" t="s">
        <v>335</v>
      </c>
      <c r="D202" s="31" t="s">
        <v>331</v>
      </c>
      <c r="E202" s="35" t="s">
        <v>10</v>
      </c>
      <c r="F202" s="39">
        <f>J202+N202+R202+V202+Z202+AD202+AH202</f>
        <v>0</v>
      </c>
      <c r="G202" s="39">
        <f>K202+O202+S202+W202+AA202+AE202+AI202</f>
        <v>0</v>
      </c>
      <c r="H202" s="39">
        <f>L202+P202+T202+X202+AB202+AF202+AJ202</f>
        <v>0</v>
      </c>
      <c r="I202" s="39">
        <f>M202+Q202+U202+Y202+AC202+AG202+AK202</f>
        <v>0</v>
      </c>
      <c r="J202" s="132"/>
      <c r="K202" s="39"/>
      <c r="L202" s="39"/>
      <c r="M202" s="39"/>
      <c r="N202" s="132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</row>
    <row r="203" spans="1:37" ht="15.75" x14ac:dyDescent="0.25">
      <c r="A203" s="314"/>
      <c r="B203" s="31" t="s">
        <v>329</v>
      </c>
      <c r="C203" s="31" t="s">
        <v>336</v>
      </c>
      <c r="D203" s="31" t="s">
        <v>331</v>
      </c>
      <c r="E203" s="35" t="s">
        <v>10</v>
      </c>
      <c r="F203" s="39">
        <f>J203+N203+R203+V203+Z203+AD203+AH203</f>
        <v>0</v>
      </c>
      <c r="G203" s="39">
        <f>K203+O203+S203+W203+AA203+AE203+AI203</f>
        <v>0</v>
      </c>
      <c r="H203" s="39">
        <f>L203+P203+T203+X203+AB203+AF203+AJ203</f>
        <v>0</v>
      </c>
      <c r="I203" s="39">
        <f>M203+Q203+U203+Y203+AC203+AG203+AK203</f>
        <v>0</v>
      </c>
      <c r="J203" s="132"/>
      <c r="K203" s="39"/>
      <c r="L203" s="39"/>
      <c r="M203" s="39"/>
      <c r="N203" s="132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</row>
    <row r="204" spans="1:37" ht="15.75" x14ac:dyDescent="0.25">
      <c r="A204" s="314"/>
      <c r="B204" s="31" t="s">
        <v>329</v>
      </c>
      <c r="C204" s="31" t="s">
        <v>337</v>
      </c>
      <c r="D204" s="31" t="s">
        <v>331</v>
      </c>
      <c r="E204" s="35" t="s">
        <v>10</v>
      </c>
      <c r="F204" s="39">
        <f>J204+N204+R204+V204+Z204+AD204+AH204</f>
        <v>15</v>
      </c>
      <c r="G204" s="39">
        <f>K204+O204+S204+W204+AA204+AE204+AI204</f>
        <v>59925</v>
      </c>
      <c r="H204" s="39">
        <f>L204+P204+T204+X204+AB204+AF204+AJ204</f>
        <v>0</v>
      </c>
      <c r="I204" s="39">
        <f>M204+Q204+U204+Y204+AC204+AG204+AK204</f>
        <v>0</v>
      </c>
      <c r="J204" s="132"/>
      <c r="K204" s="39"/>
      <c r="L204" s="39"/>
      <c r="M204" s="39"/>
      <c r="N204" s="132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>
        <v>15</v>
      </c>
      <c r="AE204" s="39">
        <v>59925</v>
      </c>
      <c r="AF204" s="39"/>
      <c r="AG204" s="39"/>
      <c r="AH204" s="39"/>
      <c r="AI204" s="39"/>
      <c r="AJ204" s="39"/>
      <c r="AK204" s="39"/>
    </row>
    <row r="205" spans="1:37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39">
        <f>J205+N205+R205+V205+Z205+AD205+AH205</f>
        <v>0</v>
      </c>
      <c r="G205" s="39">
        <f>K205+O205+S205+W205+AA205+AE205+AI205</f>
        <v>0</v>
      </c>
      <c r="H205" s="39">
        <f>L205+P205+T205+X205+AB205+AF205+AJ205</f>
        <v>0</v>
      </c>
      <c r="I205" s="39">
        <f>M205+Q205+U205+Y205+AC205+AG205+AK205</f>
        <v>0</v>
      </c>
      <c r="J205" s="132"/>
      <c r="K205" s="39"/>
      <c r="L205" s="39"/>
      <c r="M205" s="39"/>
      <c r="N205" s="132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</row>
    <row r="206" spans="1:37" ht="15.75" x14ac:dyDescent="0.25">
      <c r="A206" s="314"/>
      <c r="B206" s="31" t="s">
        <v>338</v>
      </c>
      <c r="C206" s="41" t="s">
        <v>341</v>
      </c>
      <c r="D206" s="41" t="s">
        <v>340</v>
      </c>
      <c r="E206" s="33" t="s">
        <v>18</v>
      </c>
      <c r="F206" s="39">
        <f>J206+N206+R206+V206+Z206+AD206+AH206</f>
        <v>0</v>
      </c>
      <c r="G206" s="39">
        <f>K206+O206+S206+W206+AA206+AE206+AI206</f>
        <v>0</v>
      </c>
      <c r="H206" s="39">
        <f>L206+P206+T206+X206+AB206+AF206+AJ206</f>
        <v>0</v>
      </c>
      <c r="I206" s="39">
        <f>M206+Q206+U206+Y206+AC206+AG206+AK206</f>
        <v>0</v>
      </c>
      <c r="J206" s="132"/>
      <c r="K206" s="39"/>
      <c r="L206" s="39"/>
      <c r="M206" s="39"/>
      <c r="N206" s="132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</row>
    <row r="207" spans="1:37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39">
        <f>J207+N207+R207+V207+Z207+AD207+AH207</f>
        <v>28</v>
      </c>
      <c r="G207" s="39">
        <f>K207+O207+S207+W207+AA207+AE207+AI207</f>
        <v>423</v>
      </c>
      <c r="H207" s="39">
        <f>L207+P207+T207+X207+AB207+AF207+AJ207</f>
        <v>500</v>
      </c>
      <c r="I207" s="39">
        <f>M207+Q207+U207+Y207+AC207+AG207+AK207</f>
        <v>6100</v>
      </c>
      <c r="J207" s="132"/>
      <c r="K207" s="39"/>
      <c r="L207" s="39"/>
      <c r="M207" s="39"/>
      <c r="N207" s="132"/>
      <c r="O207" s="39"/>
      <c r="P207" s="39"/>
      <c r="Q207" s="39"/>
      <c r="R207" s="39">
        <v>28</v>
      </c>
      <c r="S207" s="39">
        <v>423</v>
      </c>
      <c r="T207" s="39">
        <v>100</v>
      </c>
      <c r="U207" s="39">
        <v>2100</v>
      </c>
      <c r="V207" s="39"/>
      <c r="W207" s="39"/>
      <c r="X207" s="39"/>
      <c r="Y207" s="39"/>
      <c r="Z207" s="39"/>
      <c r="AA207" s="39"/>
      <c r="AB207" s="39">
        <v>400</v>
      </c>
      <c r="AC207" s="39">
        <v>4000</v>
      </c>
      <c r="AD207" s="39"/>
      <c r="AE207" s="39"/>
      <c r="AF207" s="39"/>
      <c r="AG207" s="39"/>
      <c r="AH207" s="39"/>
      <c r="AI207" s="39"/>
      <c r="AJ207" s="39"/>
      <c r="AK207" s="39"/>
    </row>
    <row r="208" spans="1:37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39">
        <f>J208+N208+R208+V208+Z208+AD208+AH208</f>
        <v>180</v>
      </c>
      <c r="G208" s="39">
        <f>K208+O208+S208+W208+AA208+AE208+AI208</f>
        <v>369</v>
      </c>
      <c r="H208" s="39">
        <f>L208+P208+T208+X208+AB208+AF208+AJ208</f>
        <v>200</v>
      </c>
      <c r="I208" s="39">
        <f>M208+Q208+U208+Y208+AC208+AG208+AK208</f>
        <v>1000</v>
      </c>
      <c r="J208" s="132"/>
      <c r="K208" s="39"/>
      <c r="L208" s="39"/>
      <c r="M208" s="39"/>
      <c r="N208" s="132"/>
      <c r="O208" s="39"/>
      <c r="P208" s="39">
        <v>200</v>
      </c>
      <c r="Q208" s="39">
        <v>1000</v>
      </c>
      <c r="R208" s="39"/>
      <c r="S208" s="39"/>
      <c r="T208" s="39"/>
      <c r="U208" s="39"/>
      <c r="V208" s="39"/>
      <c r="W208" s="39"/>
      <c r="X208" s="39"/>
      <c r="Y208" s="39"/>
      <c r="Z208" s="39">
        <v>180</v>
      </c>
      <c r="AA208" s="39">
        <v>369</v>
      </c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</row>
    <row r="209" spans="1:37" ht="15.75" x14ac:dyDescent="0.25">
      <c r="A209" s="314"/>
      <c r="B209" s="31" t="s">
        <v>345</v>
      </c>
      <c r="C209" s="41" t="s">
        <v>347</v>
      </c>
      <c r="D209" s="41" t="s">
        <v>188</v>
      </c>
      <c r="E209" s="33" t="s">
        <v>18</v>
      </c>
      <c r="F209" s="39">
        <f>J209+N209+R209+V209+Z209+AD209+AH209</f>
        <v>0</v>
      </c>
      <c r="G209" s="39">
        <f>K209+O209+S209+W209+AA209+AE209+AI209</f>
        <v>0</v>
      </c>
      <c r="H209" s="39">
        <f>L209+P209+T209+X209+AB209+AF209+AJ209</f>
        <v>0</v>
      </c>
      <c r="I209" s="39">
        <f>M209+Q209+U209+Y209+AC209+AG209+AK209</f>
        <v>0</v>
      </c>
      <c r="J209" s="132"/>
      <c r="K209" s="39"/>
      <c r="L209" s="39"/>
      <c r="M209" s="39"/>
      <c r="N209" s="132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</row>
    <row r="210" spans="1:37" ht="15.75" x14ac:dyDescent="0.25">
      <c r="A210" s="314"/>
      <c r="B210" s="31" t="s">
        <v>345</v>
      </c>
      <c r="C210" s="41" t="s">
        <v>348</v>
      </c>
      <c r="D210" s="41" t="s">
        <v>188</v>
      </c>
      <c r="E210" s="33" t="s">
        <v>18</v>
      </c>
      <c r="F210" s="39">
        <f>J210+N210+R210+V210+Z210+AD210+AH210</f>
        <v>0</v>
      </c>
      <c r="G210" s="39">
        <f>K210+O210+S210+W210+AA210+AE210+AI210</f>
        <v>0</v>
      </c>
      <c r="H210" s="39">
        <f>L210+P210+T210+X210+AB210+AF210+AJ210</f>
        <v>50</v>
      </c>
      <c r="I210" s="39">
        <f>M210+Q210+U210+Y210+AC210+AG210+AK210</f>
        <v>425</v>
      </c>
      <c r="J210" s="132"/>
      <c r="K210" s="39"/>
      <c r="L210" s="39"/>
      <c r="M210" s="39"/>
      <c r="N210" s="132"/>
      <c r="O210" s="39"/>
      <c r="P210" s="39"/>
      <c r="Q210" s="39"/>
      <c r="R210" s="39"/>
      <c r="S210" s="39"/>
      <c r="T210" s="39">
        <v>50</v>
      </c>
      <c r="U210" s="39">
        <v>425</v>
      </c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</row>
    <row r="211" spans="1:37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39">
        <f>J211+N211+R211+V211+Z211+AD211+AH211</f>
        <v>0</v>
      </c>
      <c r="G211" s="39">
        <f>K211+O211+S211+W211+AA211+AE211+AI211</f>
        <v>0</v>
      </c>
      <c r="H211" s="39">
        <f>L211+P211+T211+X211+AB211+AF211+AJ211</f>
        <v>0</v>
      </c>
      <c r="I211" s="39">
        <f>M211+Q211+U211+Y211+AC211+AG211+AK211</f>
        <v>0</v>
      </c>
      <c r="J211" s="132"/>
      <c r="K211" s="39"/>
      <c r="L211" s="39"/>
      <c r="M211" s="39"/>
      <c r="N211" s="132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</row>
    <row r="212" spans="1:37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39">
        <f>J212+N212+R212+V212+Z212+AD212+AH212</f>
        <v>0</v>
      </c>
      <c r="G212" s="39">
        <f>K212+O212+S212+W212+AA212+AE212+AI212</f>
        <v>0</v>
      </c>
      <c r="H212" s="39">
        <f>L212+P212+T212+X212+AB212+AF212+AJ212</f>
        <v>0</v>
      </c>
      <c r="I212" s="39">
        <f>M212+Q212+U212+Y212+AC212+AG212+AK212</f>
        <v>0</v>
      </c>
      <c r="J212" s="132"/>
      <c r="K212" s="39"/>
      <c r="L212" s="39"/>
      <c r="M212" s="39"/>
      <c r="N212" s="132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</row>
    <row r="213" spans="1:37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39">
        <f>J213+N213+R213+V213+Z213+AD213+AH213</f>
        <v>0</v>
      </c>
      <c r="G213" s="39">
        <f>K213+O213+S213+W213+AA213+AE213+AI213</f>
        <v>0</v>
      </c>
      <c r="H213" s="39">
        <f>L213+P213+T213+X213+AB213+AF213+AJ213</f>
        <v>0</v>
      </c>
      <c r="I213" s="39">
        <f>M213+Q213+U213+Y213+AC213+AG213+AK213</f>
        <v>0</v>
      </c>
      <c r="J213" s="132"/>
      <c r="K213" s="39"/>
      <c r="L213" s="39"/>
      <c r="M213" s="39"/>
      <c r="N213" s="132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</row>
    <row r="214" spans="1:37" ht="15.75" x14ac:dyDescent="0.25">
      <c r="A214" s="314"/>
      <c r="B214" s="31" t="s">
        <v>354</v>
      </c>
      <c r="C214" s="23" t="s">
        <v>357</v>
      </c>
      <c r="D214" s="41" t="s">
        <v>356</v>
      </c>
      <c r="E214" s="29" t="s">
        <v>52</v>
      </c>
      <c r="F214" s="39">
        <f>J214+N214+R214+V214+Z214+AD214+AH214</f>
        <v>0</v>
      </c>
      <c r="G214" s="39">
        <f>K214+O214+S214+W214+AA214+AE214+AI214</f>
        <v>0</v>
      </c>
      <c r="H214" s="39">
        <f>L214+P214+T214+X214+AB214+AF214+AJ214</f>
        <v>0</v>
      </c>
      <c r="I214" s="39">
        <f>M214+Q214+U214+Y214+AC214+AG214+AK214</f>
        <v>0</v>
      </c>
      <c r="J214" s="132"/>
      <c r="K214" s="39"/>
      <c r="L214" s="39"/>
      <c r="M214" s="39"/>
      <c r="N214" s="132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</row>
    <row r="215" spans="1:37" ht="15.75" x14ac:dyDescent="0.25">
      <c r="A215" s="314"/>
      <c r="B215" s="31" t="s">
        <v>354</v>
      </c>
      <c r="C215" s="23" t="s">
        <v>358</v>
      </c>
      <c r="D215" s="41" t="s">
        <v>356</v>
      </c>
      <c r="E215" s="29" t="s">
        <v>10</v>
      </c>
      <c r="F215" s="39">
        <f>J215+N215+R215+V215+Z215+AD215+AH215</f>
        <v>20</v>
      </c>
      <c r="G215" s="39">
        <f>K215+O215+S215+W215+AA215+AE215+AI215</f>
        <v>2000</v>
      </c>
      <c r="H215" s="39">
        <f>L215+P215+T215+X215+AB215+AF215+AJ215</f>
        <v>50</v>
      </c>
      <c r="I215" s="39">
        <f>M215+Q215+U215+Y215+AC215+AG215+AK215</f>
        <v>2000</v>
      </c>
      <c r="J215" s="132"/>
      <c r="K215" s="39"/>
      <c r="L215" s="39"/>
      <c r="M215" s="39"/>
      <c r="N215" s="132"/>
      <c r="O215" s="39"/>
      <c r="P215" s="39"/>
      <c r="Q215" s="39"/>
      <c r="R215" s="39">
        <v>20</v>
      </c>
      <c r="S215" s="39">
        <v>2000</v>
      </c>
      <c r="T215" s="39">
        <v>50</v>
      </c>
      <c r="U215" s="39">
        <v>2000</v>
      </c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</row>
    <row r="216" spans="1:37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39">
        <f>J216+N216+R216+V216+Z216+AD216+AH216</f>
        <v>0</v>
      </c>
      <c r="G216" s="39">
        <f>K216+O216+S216+W216+AA216+AE216+AI216</f>
        <v>0</v>
      </c>
      <c r="H216" s="39">
        <f>L216+P216+T216+X216+AB216+AF216+AJ216</f>
        <v>0</v>
      </c>
      <c r="I216" s="39">
        <f>M216+Q216+U216+Y216+AC216+AG216+AK216</f>
        <v>0</v>
      </c>
      <c r="J216" s="132"/>
      <c r="K216" s="39"/>
      <c r="L216" s="39"/>
      <c r="M216" s="39"/>
      <c r="N216" s="132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</row>
    <row r="217" spans="1:37" ht="15.75" x14ac:dyDescent="0.25">
      <c r="A217" s="314"/>
      <c r="B217" s="31" t="s">
        <v>362</v>
      </c>
      <c r="C217" s="41" t="s">
        <v>363</v>
      </c>
      <c r="D217" s="41" t="s">
        <v>361</v>
      </c>
      <c r="E217" s="29" t="s">
        <v>10</v>
      </c>
      <c r="F217" s="39">
        <f>J217+N217+R217+V217+Z217+AD217+AH217</f>
        <v>0</v>
      </c>
      <c r="G217" s="39">
        <f>K217+O217+S217+W217+AA217+AE217+AI217</f>
        <v>0</v>
      </c>
      <c r="H217" s="39">
        <f>L217+P217+T217+X217+AB217+AF217+AJ217</f>
        <v>20</v>
      </c>
      <c r="I217" s="39">
        <f>M217+Q217+U217+Y217+AC217+AG217+AK217</f>
        <v>5200</v>
      </c>
      <c r="J217" s="132"/>
      <c r="K217" s="39"/>
      <c r="L217" s="39"/>
      <c r="M217" s="39"/>
      <c r="N217" s="132"/>
      <c r="O217" s="39"/>
      <c r="P217" s="39"/>
      <c r="Q217" s="39"/>
      <c r="R217" s="39"/>
      <c r="S217" s="39"/>
      <c r="T217" s="39">
        <v>20</v>
      </c>
      <c r="U217" s="39">
        <v>5200</v>
      </c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</row>
    <row r="218" spans="1:37" ht="15.75" x14ac:dyDescent="0.25">
      <c r="A218" s="314"/>
      <c r="B218" s="31" t="s">
        <v>362</v>
      </c>
      <c r="C218" s="41" t="s">
        <v>364</v>
      </c>
      <c r="D218" s="41" t="s">
        <v>361</v>
      </c>
      <c r="E218" s="29" t="s">
        <v>510</v>
      </c>
      <c r="F218" s="39">
        <f>J218+N218+R218+V218+Z218+AD218+AH218</f>
        <v>0</v>
      </c>
      <c r="G218" s="39">
        <f>K218+O218+S218+W218+AA218+AE218+AI218</f>
        <v>0</v>
      </c>
      <c r="H218" s="39">
        <f>L218+P218+T218+X218+AB218+AF218+AJ218</f>
        <v>0</v>
      </c>
      <c r="I218" s="39">
        <f>M218+Q218+U218+Y218+AC218+AG218+AK218</f>
        <v>0</v>
      </c>
      <c r="J218" s="132"/>
      <c r="K218" s="39"/>
      <c r="L218" s="39"/>
      <c r="M218" s="39"/>
      <c r="N218" s="132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</row>
    <row r="219" spans="1:37" ht="15.75" x14ac:dyDescent="0.25">
      <c r="A219" s="314"/>
      <c r="B219" s="31" t="s">
        <v>362</v>
      </c>
      <c r="C219" s="41" t="s">
        <v>514</v>
      </c>
      <c r="D219" s="41" t="s">
        <v>361</v>
      </c>
      <c r="E219" s="29" t="s">
        <v>510</v>
      </c>
      <c r="F219" s="39">
        <f>J219+N219+R219+V219+Z219+AD219+AH219</f>
        <v>0</v>
      </c>
      <c r="G219" s="39">
        <f>K219+O219+S219+W219+AA219+AE219+AI219</f>
        <v>0</v>
      </c>
      <c r="H219" s="39">
        <f>L219+P219+T219+X219+AB219+AF219+AJ219</f>
        <v>300</v>
      </c>
      <c r="I219" s="39">
        <f>M219+Q219+U219+Y219+AC219+AG219+AK219</f>
        <v>450</v>
      </c>
      <c r="J219" s="132"/>
      <c r="K219" s="39"/>
      <c r="L219" s="39"/>
      <c r="M219" s="39"/>
      <c r="N219" s="132"/>
      <c r="O219" s="39"/>
      <c r="P219" s="39"/>
      <c r="Q219" s="39"/>
      <c r="R219" s="39"/>
      <c r="S219" s="39"/>
      <c r="T219" s="39">
        <v>300</v>
      </c>
      <c r="U219" s="39">
        <v>450</v>
      </c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</row>
    <row r="220" spans="1:37" ht="15.75" x14ac:dyDescent="0.25">
      <c r="A220" s="314"/>
      <c r="B220" s="31" t="s">
        <v>362</v>
      </c>
      <c r="C220" s="41" t="s">
        <v>515</v>
      </c>
      <c r="D220" s="41" t="s">
        <v>361</v>
      </c>
      <c r="E220" s="29" t="s">
        <v>10</v>
      </c>
      <c r="F220" s="39">
        <f>J220+N220+R220+V220+Z220+AD220+AH220</f>
        <v>0</v>
      </c>
      <c r="G220" s="39">
        <f>K220+O220+S220+W220+AA220+AE220+AI220</f>
        <v>0</v>
      </c>
      <c r="H220" s="39">
        <f>L220+P220+T220+X220+AB220+AF220+AJ220</f>
        <v>0</v>
      </c>
      <c r="I220" s="39">
        <f>M220+Q220+U220+Y220+AC220+AG220+AK220</f>
        <v>0</v>
      </c>
      <c r="J220" s="132"/>
      <c r="K220" s="39"/>
      <c r="L220" s="39"/>
      <c r="M220" s="39"/>
      <c r="N220" s="132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</row>
    <row r="221" spans="1:37" ht="15.75" x14ac:dyDescent="0.25">
      <c r="A221" s="314"/>
      <c r="B221" s="31" t="s">
        <v>362</v>
      </c>
      <c r="C221" s="41" t="s">
        <v>516</v>
      </c>
      <c r="D221" s="41" t="s">
        <v>361</v>
      </c>
      <c r="E221" s="29" t="s">
        <v>10</v>
      </c>
      <c r="F221" s="39">
        <f>J221+N221+R221+V221+Z221+AD221+AH221</f>
        <v>0</v>
      </c>
      <c r="G221" s="39">
        <f>K221+O221+S221+W221+AA221+AE221+AI221</f>
        <v>0</v>
      </c>
      <c r="H221" s="39">
        <f>L221+P221+T221+X221+AB221+AF221+AJ221</f>
        <v>0</v>
      </c>
      <c r="I221" s="39">
        <f>M221+Q221+U221+Y221+AC221+AG221+AK221</f>
        <v>0</v>
      </c>
      <c r="J221" s="132"/>
      <c r="K221" s="39"/>
      <c r="L221" s="39"/>
      <c r="M221" s="39"/>
      <c r="N221" s="132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</row>
    <row r="222" spans="1:37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39">
        <f>J222+N222+R222+V222+Z222+AD222+AH222</f>
        <v>0</v>
      </c>
      <c r="G222" s="39">
        <f>K222+O222+S222+W222+AA222+AE222+AI222</f>
        <v>0</v>
      </c>
      <c r="H222" s="39">
        <f>L222+P222+T222+X222+AB222+AF222+AJ222</f>
        <v>50</v>
      </c>
      <c r="I222" s="39">
        <f>M222+Q222+U222+Y222+AC222+AG222+AK222</f>
        <v>300</v>
      </c>
      <c r="J222" s="132"/>
      <c r="K222" s="39"/>
      <c r="L222" s="39"/>
      <c r="M222" s="39"/>
      <c r="N222" s="132"/>
      <c r="O222" s="39"/>
      <c r="P222" s="39"/>
      <c r="Q222" s="39"/>
      <c r="R222" s="39"/>
      <c r="S222" s="39"/>
      <c r="T222" s="39">
        <v>50</v>
      </c>
      <c r="U222" s="39">
        <v>300</v>
      </c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</row>
    <row r="223" spans="1:37" ht="15.75" x14ac:dyDescent="0.25">
      <c r="A223" s="314"/>
      <c r="B223" s="31" t="s">
        <v>365</v>
      </c>
      <c r="C223" s="7" t="s">
        <v>368</v>
      </c>
      <c r="D223" s="7" t="s">
        <v>367</v>
      </c>
      <c r="E223" s="29" t="s">
        <v>52</v>
      </c>
      <c r="F223" s="39">
        <f>J223+N223+R223+V223+Z223+AD223+AH223</f>
        <v>7</v>
      </c>
      <c r="G223" s="39">
        <f>K223+O223+S223+W223+AA223+AE223+AI223</f>
        <v>125.69</v>
      </c>
      <c r="H223" s="39">
        <f>L223+P223+T223+X223+AB223+AF223+AJ223</f>
        <v>20</v>
      </c>
      <c r="I223" s="39">
        <f>M223+Q223+U223+Y223+AC223+AG223+AK223</f>
        <v>700</v>
      </c>
      <c r="J223" s="132">
        <v>7</v>
      </c>
      <c r="K223" s="39">
        <v>125.69</v>
      </c>
      <c r="L223" s="39"/>
      <c r="M223" s="39"/>
      <c r="N223" s="132"/>
      <c r="O223" s="39"/>
      <c r="P223" s="39"/>
      <c r="Q223" s="39"/>
      <c r="R223" s="39"/>
      <c r="S223" s="39"/>
      <c r="T223" s="39">
        <v>20</v>
      </c>
      <c r="U223" s="39">
        <v>700</v>
      </c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</row>
    <row r="224" spans="1:37" ht="15.75" x14ac:dyDescent="0.25">
      <c r="A224" s="314"/>
      <c r="B224" s="31" t="s">
        <v>365</v>
      </c>
      <c r="C224" s="7" t="s">
        <v>369</v>
      </c>
      <c r="D224" s="7" t="s">
        <v>367</v>
      </c>
      <c r="E224" s="29" t="s">
        <v>52</v>
      </c>
      <c r="F224" s="39">
        <f>J224+N224+R224+V224+Z224+AD224+AH224</f>
        <v>0</v>
      </c>
      <c r="G224" s="39">
        <f>K224+O224+S224+W224+AA224+AE224+AI224</f>
        <v>0</v>
      </c>
      <c r="H224" s="39">
        <f>L224+P224+T224+X224+AB224+AF224+AJ224</f>
        <v>0</v>
      </c>
      <c r="I224" s="39">
        <f>M224+Q224+U224+Y224+AC224+AG224+AK224</f>
        <v>0</v>
      </c>
      <c r="J224" s="132"/>
      <c r="K224" s="39"/>
      <c r="L224" s="39"/>
      <c r="M224" s="39"/>
      <c r="N224" s="132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</row>
    <row r="225" spans="1:37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39">
        <f>J225+N225+R225+V225+Z225+AD225+AH225</f>
        <v>0</v>
      </c>
      <c r="G225" s="39">
        <f>K225+O225+S225+W225+AA225+AE225+AI225</f>
        <v>0</v>
      </c>
      <c r="H225" s="39">
        <f>L225+P225+T225+X225+AB225+AF225+AJ225</f>
        <v>0</v>
      </c>
      <c r="I225" s="39">
        <f>M225+Q225+U225+Y225+AC225+AG225+AK225</f>
        <v>0</v>
      </c>
      <c r="J225" s="132"/>
      <c r="K225" s="39"/>
      <c r="L225" s="39"/>
      <c r="M225" s="39"/>
      <c r="N225" s="132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</row>
    <row r="226" spans="1:37" ht="15.75" x14ac:dyDescent="0.25">
      <c r="A226" s="314"/>
      <c r="B226" s="31" t="s">
        <v>370</v>
      </c>
      <c r="C226" s="41" t="s">
        <v>372</v>
      </c>
      <c r="D226" s="41" t="s">
        <v>162</v>
      </c>
      <c r="E226" s="29" t="s">
        <v>10</v>
      </c>
      <c r="F226" s="39">
        <f>J226+N226+R226+V226+Z226+AD226+AH226</f>
        <v>0</v>
      </c>
      <c r="G226" s="39">
        <f>K226+O226+S226+W226+AA226+AE226+AI226</f>
        <v>0</v>
      </c>
      <c r="H226" s="39">
        <f>L226+P226+T226+X226+AB226+AF226+AJ226</f>
        <v>0</v>
      </c>
      <c r="I226" s="39">
        <f>M226+Q226+U226+Y226+AC226+AG226+AK226</f>
        <v>0</v>
      </c>
      <c r="J226" s="132"/>
      <c r="K226" s="39"/>
      <c r="L226" s="39"/>
      <c r="M226" s="39"/>
      <c r="N226" s="132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</row>
    <row r="227" spans="1:37" ht="15.75" x14ac:dyDescent="0.25">
      <c r="A227" s="314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39">
        <f>J227+N227+R227+V227+Z227+AD227+AH227</f>
        <v>410</v>
      </c>
      <c r="G227" s="39">
        <f>K227+O227+S227+W227+AA227+AE227+AI227</f>
        <v>2870</v>
      </c>
      <c r="H227" s="39">
        <f>L227+P227+T227+X227+AB227+AF227+AJ227</f>
        <v>20</v>
      </c>
      <c r="I227" s="39">
        <f>M227+Q227+U227+Y227+AC227+AG227+AK227</f>
        <v>100</v>
      </c>
      <c r="J227" s="132"/>
      <c r="K227" s="39"/>
      <c r="L227" s="39"/>
      <c r="M227" s="39"/>
      <c r="N227" s="132"/>
      <c r="O227" s="39"/>
      <c r="P227" s="39"/>
      <c r="Q227" s="39"/>
      <c r="R227" s="39"/>
      <c r="S227" s="39"/>
      <c r="T227" s="39">
        <v>20</v>
      </c>
      <c r="U227" s="39">
        <v>100</v>
      </c>
      <c r="V227" s="39"/>
      <c r="W227" s="39"/>
      <c r="X227" s="39"/>
      <c r="Y227" s="39"/>
      <c r="Z227" s="39"/>
      <c r="AA227" s="39"/>
      <c r="AB227" s="39"/>
      <c r="AC227" s="39"/>
      <c r="AD227" s="39">
        <v>410</v>
      </c>
      <c r="AE227" s="39">
        <v>2870</v>
      </c>
      <c r="AF227" s="39"/>
      <c r="AG227" s="39"/>
      <c r="AH227" s="39"/>
      <c r="AI227" s="39"/>
      <c r="AJ227" s="39"/>
      <c r="AK227" s="39"/>
    </row>
    <row r="228" spans="1:37" ht="15.75" x14ac:dyDescent="0.25">
      <c r="A228" s="314"/>
      <c r="B228" s="3" t="s">
        <v>373</v>
      </c>
      <c r="C228" s="31" t="s">
        <v>375</v>
      </c>
      <c r="D228" s="31" t="s">
        <v>162</v>
      </c>
      <c r="E228" s="29" t="s">
        <v>52</v>
      </c>
      <c r="F228" s="39">
        <f>J228+N228+R228+V228+Z228+AD228+AH228</f>
        <v>0</v>
      </c>
      <c r="G228" s="39">
        <f>K228+O228+S228+W228+AA228+AE228+AI228</f>
        <v>0</v>
      </c>
      <c r="H228" s="39">
        <f>L228+P228+T228+X228+AB228+AF228+AJ228</f>
        <v>0</v>
      </c>
      <c r="I228" s="39">
        <f>M228+Q228+U228+Y228+AC228+AG228+AK228</f>
        <v>0</v>
      </c>
      <c r="J228" s="132"/>
      <c r="K228" s="39"/>
      <c r="L228" s="39"/>
      <c r="M228" s="39"/>
      <c r="N228" s="132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</row>
    <row r="229" spans="1:37" ht="15.75" x14ac:dyDescent="0.25">
      <c r="A229" s="314"/>
      <c r="B229" s="3" t="s">
        <v>373</v>
      </c>
      <c r="C229" s="31" t="s">
        <v>376</v>
      </c>
      <c r="D229" s="31" t="s">
        <v>162</v>
      </c>
      <c r="E229" s="29" t="s">
        <v>52</v>
      </c>
      <c r="F229" s="39">
        <f>J229+N229+R229+V229+Z229+AD229+AH229</f>
        <v>0</v>
      </c>
      <c r="G229" s="39">
        <f>K229+O229+S229+W229+AA229+AE229+AI229</f>
        <v>0</v>
      </c>
      <c r="H229" s="39">
        <f>L229+P229+T229+X229+AB229+AF229+AJ229</f>
        <v>0</v>
      </c>
      <c r="I229" s="39">
        <f>M229+Q229+U229+Y229+AC229+AG229+AK229</f>
        <v>0</v>
      </c>
      <c r="J229" s="132"/>
      <c r="K229" s="39"/>
      <c r="L229" s="39"/>
      <c r="M229" s="39"/>
      <c r="N229" s="132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</row>
    <row r="230" spans="1:37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39">
        <f>J230+N230+R230+V230+Z230+AD230+AH230</f>
        <v>0</v>
      </c>
      <c r="G230" s="39">
        <f>K230+O230+S230+W230+AA230+AE230+AI230</f>
        <v>0</v>
      </c>
      <c r="H230" s="39">
        <f>L230+P230+T230+X230+AB230+AF230+AJ230</f>
        <v>0</v>
      </c>
      <c r="I230" s="39">
        <f>M230+Q230+U230+Y230+AC230+AG230+AK230</f>
        <v>0</v>
      </c>
      <c r="J230" s="132"/>
      <c r="K230" s="39"/>
      <c r="L230" s="39"/>
      <c r="M230" s="39"/>
      <c r="N230" s="132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</row>
    <row r="231" spans="1:37" ht="15.75" x14ac:dyDescent="0.25">
      <c r="A231" s="314"/>
      <c r="B231" s="31" t="s">
        <v>379</v>
      </c>
      <c r="C231" s="41" t="s">
        <v>380</v>
      </c>
      <c r="D231" s="41" t="s">
        <v>51</v>
      </c>
      <c r="E231" s="33" t="s">
        <v>18</v>
      </c>
      <c r="F231" s="39">
        <f>J231+N231+R231+V231+Z231+AD231+AH231</f>
        <v>0</v>
      </c>
      <c r="G231" s="39">
        <f>K231+O231+S231+W231+AA231+AE231+AI231</f>
        <v>0</v>
      </c>
      <c r="H231" s="39">
        <f>L231+P231+T231+X231+AB231+AF231+AJ231</f>
        <v>100</v>
      </c>
      <c r="I231" s="39">
        <f>M231+Q231+U231+Y231+AC231+AG231+AK231</f>
        <v>1750</v>
      </c>
      <c r="J231" s="132"/>
      <c r="K231" s="39"/>
      <c r="L231" s="39"/>
      <c r="M231" s="39"/>
      <c r="N231" s="132"/>
      <c r="O231" s="39"/>
      <c r="P231" s="39"/>
      <c r="Q231" s="39"/>
      <c r="R231" s="39"/>
      <c r="S231" s="39"/>
      <c r="T231" s="39">
        <v>100</v>
      </c>
      <c r="U231" s="39">
        <v>1750</v>
      </c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</row>
    <row r="232" spans="1:37" ht="15.75" x14ac:dyDescent="0.25">
      <c r="A232" s="314"/>
      <c r="B232" s="31" t="s">
        <v>379</v>
      </c>
      <c r="C232" s="41" t="s">
        <v>381</v>
      </c>
      <c r="D232" s="41" t="s">
        <v>51</v>
      </c>
      <c r="E232" s="33" t="s">
        <v>18</v>
      </c>
      <c r="F232" s="39">
        <f>J232+N232+R232+V232+Z232+AD232+AH232</f>
        <v>0</v>
      </c>
      <c r="G232" s="39">
        <f>K232+O232+S232+W232+AA232+AE232+AI232</f>
        <v>0</v>
      </c>
      <c r="H232" s="39">
        <f>L232+P232+T232+X232+AB232+AF232+AJ232</f>
        <v>0</v>
      </c>
      <c r="I232" s="39">
        <f>M232+Q232+U232+Y232+AC232+AG232+AK232</f>
        <v>0</v>
      </c>
      <c r="J232" s="132"/>
      <c r="K232" s="39"/>
      <c r="L232" s="39"/>
      <c r="M232" s="39"/>
      <c r="N232" s="132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</row>
    <row r="233" spans="1:37" ht="15.75" x14ac:dyDescent="0.25">
      <c r="A233" s="314"/>
      <c r="B233" s="31" t="s">
        <v>379</v>
      </c>
      <c r="C233" s="41" t="s">
        <v>382</v>
      </c>
      <c r="D233" s="41" t="s">
        <v>51</v>
      </c>
      <c r="E233" s="33" t="s">
        <v>18</v>
      </c>
      <c r="F233" s="39">
        <f>J233+N233+R233+V233+Z233+AD233+AH233</f>
        <v>0</v>
      </c>
      <c r="G233" s="39">
        <f>K233+O233+S233+W233+AA233+AE233+AI233</f>
        <v>0</v>
      </c>
      <c r="H233" s="39">
        <f>L233+P233+T233+X233+AB233+AF233+AJ233</f>
        <v>0</v>
      </c>
      <c r="I233" s="39">
        <f>M233+Q233+U233+Y233+AC233+AG233+AK233</f>
        <v>0</v>
      </c>
      <c r="J233" s="132"/>
      <c r="K233" s="39"/>
      <c r="L233" s="39"/>
      <c r="M233" s="39"/>
      <c r="N233" s="132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</row>
    <row r="234" spans="1:37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39">
        <f>J234+N234+R234+V234+Z234+AD234+AH234</f>
        <v>0</v>
      </c>
      <c r="G234" s="39">
        <f>K234+O234+S234+W234+AA234+AE234+AI234</f>
        <v>0</v>
      </c>
      <c r="H234" s="39">
        <f>L234+P234+T234+X234+AB234+AF234+AJ234</f>
        <v>0</v>
      </c>
      <c r="I234" s="39">
        <f>M234+Q234+U234+Y234+AC234+AG234+AK234</f>
        <v>0</v>
      </c>
      <c r="J234" s="132"/>
      <c r="K234" s="39"/>
      <c r="L234" s="39"/>
      <c r="M234" s="39"/>
      <c r="N234" s="132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</row>
    <row r="235" spans="1:37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39">
        <f>J235+N235+R235+V235+Z235+AD235+AH235</f>
        <v>0</v>
      </c>
      <c r="G235" s="39">
        <f>K235+O235+S235+W235+AA235+AE235+AI235</f>
        <v>0</v>
      </c>
      <c r="H235" s="39">
        <f>L235+P235+T235+X235+AB235+AF235+AJ235</f>
        <v>0</v>
      </c>
      <c r="I235" s="39">
        <f>M235+Q235+U235+Y235+AC235+AG235+AK235</f>
        <v>0</v>
      </c>
      <c r="J235" s="132"/>
      <c r="K235" s="39"/>
      <c r="L235" s="39"/>
      <c r="M235" s="39"/>
      <c r="N235" s="132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</row>
    <row r="236" spans="1:37" ht="15.75" x14ac:dyDescent="0.25">
      <c r="A236" s="296"/>
      <c r="B236" s="5" t="s">
        <v>386</v>
      </c>
      <c r="C236" s="6" t="s">
        <v>389</v>
      </c>
      <c r="D236" s="6" t="s">
        <v>388</v>
      </c>
      <c r="E236" s="33" t="s">
        <v>18</v>
      </c>
      <c r="F236" s="39">
        <f>J236+N236+R236+V236+Z236+AD236+AH236</f>
        <v>0</v>
      </c>
      <c r="G236" s="39">
        <f>K236+O236+S236+W236+AA236+AE236+AI236</f>
        <v>0</v>
      </c>
      <c r="H236" s="39">
        <f>L236+P236+T236+X236+AB236+AF236+AJ236</f>
        <v>0</v>
      </c>
      <c r="I236" s="39">
        <f>M236+Q236+U236+Y236+AC236+AG236+AK236</f>
        <v>0</v>
      </c>
      <c r="J236" s="132"/>
      <c r="K236" s="39"/>
      <c r="L236" s="39"/>
      <c r="M236" s="39"/>
      <c r="N236" s="132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</row>
    <row r="237" spans="1:37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39">
        <f>J237+N237+R237+V237+Z237+AD237+AH237</f>
        <v>0</v>
      </c>
      <c r="G237" s="39">
        <f>K237+O237+S237+W237+AA237+AE237+AI237</f>
        <v>0</v>
      </c>
      <c r="H237" s="39">
        <f>L237+P237+T237+X237+AB237+AF237+AJ237</f>
        <v>0</v>
      </c>
      <c r="I237" s="39">
        <f>M237+Q237+U237+Y237+AC237+AG237+AK237</f>
        <v>0</v>
      </c>
      <c r="J237" s="132"/>
      <c r="K237" s="39"/>
      <c r="L237" s="39"/>
      <c r="M237" s="39"/>
      <c r="N237" s="132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</row>
    <row r="238" spans="1:37" ht="15.75" x14ac:dyDescent="0.25">
      <c r="A238" s="296"/>
      <c r="B238" s="5" t="s">
        <v>390</v>
      </c>
      <c r="C238" s="6" t="s">
        <v>393</v>
      </c>
      <c r="D238" s="6" t="s">
        <v>392</v>
      </c>
      <c r="E238" s="27" t="s">
        <v>7</v>
      </c>
      <c r="F238" s="39">
        <f>J238+N238+R238+V238+Z238+AD238+AH238</f>
        <v>0</v>
      </c>
      <c r="G238" s="39">
        <f>K238+O238+S238+W238+AA238+AE238+AI238</f>
        <v>0</v>
      </c>
      <c r="H238" s="39">
        <f>L238+P238+T238+X238+AB238+AF238+AJ238</f>
        <v>0</v>
      </c>
      <c r="I238" s="39">
        <f>M238+Q238+U238+Y238+AC238+AG238+AK238</f>
        <v>0</v>
      </c>
      <c r="J238" s="132"/>
      <c r="K238" s="39"/>
      <c r="L238" s="39"/>
      <c r="M238" s="39"/>
      <c r="N238" s="132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</row>
    <row r="239" spans="1:37" ht="15.75" x14ac:dyDescent="0.25">
      <c r="A239" s="296"/>
      <c r="B239" s="5" t="s">
        <v>390</v>
      </c>
      <c r="C239" s="6" t="s">
        <v>394</v>
      </c>
      <c r="D239" s="6" t="s">
        <v>392</v>
      </c>
      <c r="E239" s="27" t="s">
        <v>7</v>
      </c>
      <c r="F239" s="39">
        <f>J239+N239+R239+V239+Z239+AD239+AH239</f>
        <v>0</v>
      </c>
      <c r="G239" s="39">
        <f>K239+O239+S239+W239+AA239+AE239+AI239</f>
        <v>0</v>
      </c>
      <c r="H239" s="39">
        <v>0</v>
      </c>
      <c r="I239" s="39">
        <f>M239+Q239+U239+Y239+AC239+AG239+AK239</f>
        <v>0</v>
      </c>
      <c r="J239" s="132"/>
      <c r="K239" s="39"/>
      <c r="L239" s="39"/>
      <c r="M239" s="39"/>
      <c r="N239" s="132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 t="s">
        <v>628</v>
      </c>
      <c r="AC239" s="39"/>
      <c r="AD239" s="39"/>
      <c r="AE239" s="39"/>
      <c r="AF239" s="39"/>
      <c r="AG239" s="39"/>
      <c r="AH239" s="39"/>
      <c r="AI239" s="39"/>
      <c r="AJ239" s="39"/>
      <c r="AK239" s="39"/>
    </row>
    <row r="240" spans="1:37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39">
        <f>J240+N240+R240+V240+Z240+AD240+AH240</f>
        <v>0</v>
      </c>
      <c r="G240" s="39">
        <f>K240+O240+S240+W240+AA240+AE240+AI240</f>
        <v>0</v>
      </c>
      <c r="H240" s="39">
        <f>L240+P240+T240+X240+AB240+AF240+AJ240</f>
        <v>0</v>
      </c>
      <c r="I240" s="39">
        <f>M240+Q240+U240+Y240+AC240+AG240+AK240</f>
        <v>0</v>
      </c>
      <c r="J240" s="132"/>
      <c r="K240" s="39"/>
      <c r="L240" s="39"/>
      <c r="M240" s="39"/>
      <c r="N240" s="132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</row>
    <row r="241" spans="1:37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39">
        <f>J241+N241+R241+V241+Z241+AD241+AH241</f>
        <v>0</v>
      </c>
      <c r="G241" s="39">
        <f>K241+O241+S241+W241+AA241+AE241+AI241</f>
        <v>0</v>
      </c>
      <c r="H241" s="39">
        <f>L241+P241+T241+X241+AB241+AF241+AJ241</f>
        <v>0</v>
      </c>
      <c r="I241" s="39">
        <f>M241+Q241+U241+Y241+AC241+AG241+AK241</f>
        <v>0</v>
      </c>
      <c r="J241" s="132">
        <v>0</v>
      </c>
      <c r="K241" s="39">
        <v>0</v>
      </c>
      <c r="L241" s="39"/>
      <c r="M241" s="39"/>
      <c r="N241" s="132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</row>
    <row r="242" spans="1:37" ht="15.75" x14ac:dyDescent="0.25">
      <c r="A242" s="296"/>
      <c r="B242" s="5" t="s">
        <v>398</v>
      </c>
      <c r="C242" s="6" t="s">
        <v>400</v>
      </c>
      <c r="D242" s="6" t="s">
        <v>162</v>
      </c>
      <c r="E242" s="27" t="s">
        <v>10</v>
      </c>
      <c r="F242" s="39">
        <f>J242+N242+R242+V242+Z242+AD242+AH242</f>
        <v>0</v>
      </c>
      <c r="G242" s="39">
        <f>K242+O242+S242+W242+AA242+AE242+AI242</f>
        <v>0</v>
      </c>
      <c r="H242" s="39">
        <f>L242+P242+T242+X242+AB242+AF242+AJ242</f>
        <v>0</v>
      </c>
      <c r="I242" s="39">
        <f>M242+Q242+U242+Y242+AC242+AG242+AK242</f>
        <v>0</v>
      </c>
      <c r="J242" s="132">
        <v>0</v>
      </c>
      <c r="K242" s="39">
        <v>0</v>
      </c>
      <c r="L242" s="39"/>
      <c r="M242" s="39"/>
      <c r="N242" s="132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</row>
    <row r="243" spans="1:37" ht="15.75" x14ac:dyDescent="0.25">
      <c r="A243" s="296"/>
      <c r="B243" s="5" t="s">
        <v>398</v>
      </c>
      <c r="C243" s="6" t="s">
        <v>401</v>
      </c>
      <c r="D243" s="6" t="s">
        <v>162</v>
      </c>
      <c r="E243" s="27" t="s">
        <v>10</v>
      </c>
      <c r="F243" s="39">
        <f>J243+N243+R243+V243+Z243+AD243+AH243</f>
        <v>0</v>
      </c>
      <c r="G243" s="39">
        <f>K243+O243+S243+W243+AA243+AE243+AI243</f>
        <v>0</v>
      </c>
      <c r="H243" s="39">
        <f>L243+P243+T243+X243+AB243+AF243+AJ243</f>
        <v>0</v>
      </c>
      <c r="I243" s="39">
        <f>M243+Q243+U243+Y243+AC243+AG243+AK243</f>
        <v>0</v>
      </c>
      <c r="J243" s="132">
        <v>0</v>
      </c>
      <c r="K243" s="39">
        <v>0</v>
      </c>
      <c r="L243" s="39"/>
      <c r="M243" s="39"/>
      <c r="N243" s="132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</row>
    <row r="244" spans="1:37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39">
        <f>J244+N244+R244+V244+Z244+AD244+AH244</f>
        <v>1595</v>
      </c>
      <c r="G244" s="39">
        <f>K244+O244+S244+W244+AA244+AE244+AI244</f>
        <v>26333.45</v>
      </c>
      <c r="H244" s="39">
        <f>L244+P244+T244+X244+AB244+AF244+AJ244</f>
        <v>1000</v>
      </c>
      <c r="I244" s="39">
        <f>M244+Q244+U244+Y244+AC244+AG244+AK244</f>
        <v>16770</v>
      </c>
      <c r="J244" s="132"/>
      <c r="K244" s="39"/>
      <c r="L244" s="39"/>
      <c r="M244" s="39"/>
      <c r="N244" s="132"/>
      <c r="O244" s="39"/>
      <c r="P244" s="39"/>
      <c r="Q244" s="39"/>
      <c r="R244" s="39"/>
      <c r="S244" s="39"/>
      <c r="T244" s="39"/>
      <c r="U244" s="39"/>
      <c r="V244" s="39">
        <v>1595</v>
      </c>
      <c r="W244" s="39">
        <v>26333.45</v>
      </c>
      <c r="X244" s="39">
        <v>1000</v>
      </c>
      <c r="Y244" s="39">
        <v>16770</v>
      </c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</row>
    <row r="245" spans="1:37" ht="15.75" x14ac:dyDescent="0.25">
      <c r="A245" s="296"/>
      <c r="B245" s="17" t="s">
        <v>402</v>
      </c>
      <c r="C245" s="6" t="s">
        <v>401</v>
      </c>
      <c r="D245" s="11" t="s">
        <v>162</v>
      </c>
      <c r="E245" s="27" t="s">
        <v>10</v>
      </c>
      <c r="F245" s="39">
        <f>J245+N245+R245+V245+Z245+AD245+AH245</f>
        <v>60</v>
      </c>
      <c r="G245" s="39">
        <f>K245+O245+S245+W245+AA245+AE245+AI245</f>
        <v>2287.8000000000002</v>
      </c>
      <c r="H245" s="39">
        <f>L245+P245+T245+X245+AB245+AF245+AJ245</f>
        <v>1000</v>
      </c>
      <c r="I245" s="39">
        <f>M245+Q245+U245+Y245+AC245+AG245+AK245</f>
        <v>21120</v>
      </c>
      <c r="J245" s="132"/>
      <c r="K245" s="39"/>
      <c r="L245" s="39"/>
      <c r="M245" s="39"/>
      <c r="N245" s="132"/>
      <c r="O245" s="39"/>
      <c r="P245" s="39"/>
      <c r="Q245" s="39"/>
      <c r="R245" s="39"/>
      <c r="S245" s="39"/>
      <c r="T245" s="39"/>
      <c r="U245" s="39"/>
      <c r="V245" s="39">
        <v>0</v>
      </c>
      <c r="W245" s="39">
        <v>0</v>
      </c>
      <c r="X245" s="39">
        <v>1000</v>
      </c>
      <c r="Y245" s="39">
        <v>21120</v>
      </c>
      <c r="Z245" s="39"/>
      <c r="AA245" s="39"/>
      <c r="AB245" s="39"/>
      <c r="AC245" s="39"/>
      <c r="AD245" s="39">
        <v>60</v>
      </c>
      <c r="AE245" s="39">
        <v>2287.8000000000002</v>
      </c>
      <c r="AF245" s="39"/>
      <c r="AG245" s="39"/>
      <c r="AH245" s="39"/>
      <c r="AI245" s="39"/>
      <c r="AJ245" s="39"/>
      <c r="AK245" s="39"/>
    </row>
    <row r="246" spans="1:37" s="2" customFormat="1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39">
        <f>J246+N246+R246+V246+Z246+AD246+AH246</f>
        <v>400</v>
      </c>
      <c r="G246" s="39">
        <f>K246+O246+S246+W246+AA246+AE246+AI246</f>
        <v>61000</v>
      </c>
      <c r="H246" s="39">
        <f>L246+P246+T246+X246+AB246+AF246+AJ246</f>
        <v>0</v>
      </c>
      <c r="I246" s="39">
        <f>M246+Q246+U246+Y246+AC246+AG246+AK246</f>
        <v>0</v>
      </c>
      <c r="J246" s="132"/>
      <c r="K246" s="39"/>
      <c r="L246" s="39"/>
      <c r="M246" s="39"/>
      <c r="N246" s="132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>
        <v>400</v>
      </c>
      <c r="AA246" s="39">
        <v>61000</v>
      </c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</row>
    <row r="247" spans="1:37" ht="15.75" x14ac:dyDescent="0.25">
      <c r="A247" s="296"/>
      <c r="B247" s="12" t="s">
        <v>403</v>
      </c>
      <c r="C247" s="6" t="s">
        <v>406</v>
      </c>
      <c r="D247" s="13" t="s">
        <v>405</v>
      </c>
      <c r="E247" s="25" t="s">
        <v>52</v>
      </c>
      <c r="F247" s="39">
        <f>J247+N247+R247+V247+Z247+AD247+AH247</f>
        <v>200</v>
      </c>
      <c r="G247" s="39">
        <f>K247+O247+S247+W247+AA247+AE247+AI247</f>
        <v>30480</v>
      </c>
      <c r="H247" s="39">
        <f>L247+P247+T247+X247+AB247+AF247+AJ247</f>
        <v>0</v>
      </c>
      <c r="I247" s="39">
        <f>M247+Q247+U247+Y247+AC247+AG247+AK247</f>
        <v>0</v>
      </c>
      <c r="J247" s="132"/>
      <c r="K247" s="39"/>
      <c r="L247" s="39"/>
      <c r="M247" s="39"/>
      <c r="N247" s="132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>
        <v>200</v>
      </c>
      <c r="AE247" s="39">
        <v>30480</v>
      </c>
      <c r="AF247" s="39"/>
      <c r="AG247" s="39"/>
      <c r="AH247" s="39"/>
      <c r="AI247" s="39"/>
      <c r="AJ247" s="39"/>
      <c r="AK247" s="39"/>
    </row>
    <row r="248" spans="1:37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39">
        <f>J248+N248+R248+V248+Z248+AD248+AH248</f>
        <v>1</v>
      </c>
      <c r="G248" s="39">
        <f>K248+O248+S248+W248+AA248+AE248+AI248</f>
        <v>2299.44</v>
      </c>
      <c r="H248" s="39">
        <f>L248+P248+T248+X248+AB248+AF248+AJ248</f>
        <v>0</v>
      </c>
      <c r="I248" s="39">
        <f>M248+Q248+U248+Y248+AC248+AG248+AK248</f>
        <v>0</v>
      </c>
      <c r="J248" s="132">
        <v>1</v>
      </c>
      <c r="K248" s="39">
        <v>2299.44</v>
      </c>
      <c r="L248" s="39"/>
      <c r="M248" s="39"/>
      <c r="N248" s="132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</row>
    <row r="249" spans="1:37" ht="15.75" x14ac:dyDescent="0.25">
      <c r="A249" s="296"/>
      <c r="B249" s="5" t="s">
        <v>407</v>
      </c>
      <c r="C249" s="18" t="s">
        <v>410</v>
      </c>
      <c r="D249" s="5" t="s">
        <v>409</v>
      </c>
      <c r="E249" s="34" t="s">
        <v>10</v>
      </c>
      <c r="F249" s="39">
        <f>J249+N249+R249+V249+Z249+AD249+AH249</f>
        <v>0</v>
      </c>
      <c r="G249" s="39">
        <f>K249+O249+S249+W249+AA249+AE249+AI249</f>
        <v>0</v>
      </c>
      <c r="H249" s="39">
        <f>L249+P249+T249+X249+AB249+AF249+AJ249</f>
        <v>0</v>
      </c>
      <c r="I249" s="39">
        <f>M249+Q249+U249+Y249+AC249+AG249+AK249</f>
        <v>0</v>
      </c>
      <c r="J249" s="132"/>
      <c r="K249" s="39"/>
      <c r="L249" s="39"/>
      <c r="M249" s="39"/>
      <c r="N249" s="132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</row>
    <row r="250" spans="1:37" ht="15.75" x14ac:dyDescent="0.25">
      <c r="A250" s="296"/>
      <c r="B250" s="5" t="s">
        <v>407</v>
      </c>
      <c r="C250" s="18" t="s">
        <v>411</v>
      </c>
      <c r="D250" s="5" t="s">
        <v>409</v>
      </c>
      <c r="E250" s="34" t="s">
        <v>10</v>
      </c>
      <c r="F250" s="39">
        <f>J250+N250+R250+V250+Z250+AD250+AH250</f>
        <v>0</v>
      </c>
      <c r="G250" s="39">
        <f>K250+O250+S250+W250+AA250+AE250+AI250</f>
        <v>0</v>
      </c>
      <c r="H250" s="39">
        <f>L250+P250+T250+X250+AB250+AF250+AJ250</f>
        <v>0</v>
      </c>
      <c r="I250" s="39">
        <f>M250+Q250+U250+Y250+AC250+AG250+AK250</f>
        <v>0</v>
      </c>
      <c r="J250" s="132"/>
      <c r="K250" s="39"/>
      <c r="L250" s="39"/>
      <c r="M250" s="39"/>
      <c r="N250" s="132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</row>
    <row r="251" spans="1:37" ht="15.75" x14ac:dyDescent="0.25">
      <c r="A251" s="296"/>
      <c r="B251" s="5" t="s">
        <v>407</v>
      </c>
      <c r="C251" s="18" t="s">
        <v>412</v>
      </c>
      <c r="D251" s="5" t="s">
        <v>409</v>
      </c>
      <c r="E251" s="34" t="s">
        <v>10</v>
      </c>
      <c r="F251" s="39">
        <f>J251+N251+R251+V251+Z251+AD251+AH251</f>
        <v>0</v>
      </c>
      <c r="G251" s="39">
        <f>K251+O251+S251+W251+AA251+AE251+AI251</f>
        <v>0</v>
      </c>
      <c r="H251" s="39">
        <f>L251+P251+T251+X251+AB251+AF251+AJ251</f>
        <v>0</v>
      </c>
      <c r="I251" s="39">
        <f>M251+Q251+U251+Y251+AC251+AG251+AK251</f>
        <v>0</v>
      </c>
      <c r="J251" s="132"/>
      <c r="K251" s="39"/>
      <c r="L251" s="39"/>
      <c r="M251" s="39"/>
      <c r="N251" s="132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</row>
    <row r="252" spans="1:37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39">
        <f>J252+N252+R252+V252+Z252+AD252+AH252</f>
        <v>0</v>
      </c>
      <c r="G252" s="39">
        <f>K252+O252+S252+W252+AA252+AE252+AI252</f>
        <v>0</v>
      </c>
      <c r="H252" s="39">
        <f>L252+P252+T252+X252+AB252+AF252+AJ252</f>
        <v>0</v>
      </c>
      <c r="I252" s="39">
        <f>M252+Q252+U252+Y252+AC252+AG252+AK252</f>
        <v>0</v>
      </c>
      <c r="J252" s="132"/>
      <c r="K252" s="39"/>
      <c r="L252" s="39"/>
      <c r="M252" s="39"/>
      <c r="N252" s="132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</row>
    <row r="253" spans="1:37" ht="15.75" x14ac:dyDescent="0.25">
      <c r="A253" s="314"/>
      <c r="B253" s="31" t="s">
        <v>413</v>
      </c>
      <c r="C253" s="41" t="s">
        <v>415</v>
      </c>
      <c r="D253" s="5" t="s">
        <v>409</v>
      </c>
      <c r="E253" s="29" t="s">
        <v>10</v>
      </c>
      <c r="F253" s="39">
        <f>J253+N253+R253+V253+Z253+AD253+AH253</f>
        <v>0</v>
      </c>
      <c r="G253" s="39">
        <f>K253+O253+S253+W253+AA253+AE253+AI253</f>
        <v>0</v>
      </c>
      <c r="H253" s="39">
        <f>L253+P253+T253+X253+AB253+AF253+AJ253</f>
        <v>0</v>
      </c>
      <c r="I253" s="39">
        <f>M253+Q253+U253+Y253+AC253+AG253+AK253</f>
        <v>0</v>
      </c>
      <c r="J253" s="132"/>
      <c r="K253" s="39"/>
      <c r="L253" s="39"/>
      <c r="M253" s="39"/>
      <c r="N253" s="132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</row>
    <row r="254" spans="1:37" ht="15.75" x14ac:dyDescent="0.25">
      <c r="A254" s="314"/>
      <c r="B254" s="31" t="s">
        <v>413</v>
      </c>
      <c r="C254" s="41" t="s">
        <v>416</v>
      </c>
      <c r="D254" s="5" t="s">
        <v>409</v>
      </c>
      <c r="E254" s="29" t="s">
        <v>10</v>
      </c>
      <c r="F254" s="39">
        <f>J254+N254+R254+V254+Z254+AD254+AH254</f>
        <v>0</v>
      </c>
      <c r="G254" s="39">
        <f>K254+O254+S254+W254+AA254+AE254+AI254</f>
        <v>0</v>
      </c>
      <c r="H254" s="39">
        <f>L254+P254+T254+X254+AB254+AF254+AJ254</f>
        <v>0</v>
      </c>
      <c r="I254" s="39">
        <f>M254+Q254+U254+Y254+AC254+AG254+AK254</f>
        <v>0</v>
      </c>
      <c r="J254" s="132"/>
      <c r="K254" s="39"/>
      <c r="L254" s="39"/>
      <c r="M254" s="39"/>
      <c r="N254" s="132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</row>
    <row r="255" spans="1:37" ht="15.75" x14ac:dyDescent="0.25">
      <c r="A255" s="314"/>
      <c r="B255" s="31" t="s">
        <v>413</v>
      </c>
      <c r="C255" s="41" t="s">
        <v>417</v>
      </c>
      <c r="D255" s="5" t="s">
        <v>409</v>
      </c>
      <c r="E255" s="29" t="s">
        <v>10</v>
      </c>
      <c r="F255" s="39">
        <f>J255+N255+R255+V255+Z255+AD255+AH255</f>
        <v>0</v>
      </c>
      <c r="G255" s="39">
        <f>K255+O255+S255+W255+AA255+AE255+AI255</f>
        <v>0</v>
      </c>
      <c r="H255" s="39">
        <f>L255+P255+T255+X255+AB255+AF255+AJ255</f>
        <v>0</v>
      </c>
      <c r="I255" s="39">
        <f>M255+Q255+U255+Y255+AC255+AG255+AK255</f>
        <v>0</v>
      </c>
      <c r="J255" s="132"/>
      <c r="K255" s="39"/>
      <c r="L255" s="39"/>
      <c r="M255" s="39"/>
      <c r="N255" s="132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</row>
    <row r="256" spans="1:37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39">
        <f>J256+N256+R256+V256+Z256+AD256+AH256</f>
        <v>0</v>
      </c>
      <c r="G256" s="39">
        <f>K256+O256+S256+W256+AA256+AE256+AI256</f>
        <v>0</v>
      </c>
      <c r="H256" s="39">
        <f>L256+P256+T256+X256+AB256+AF256+AJ256</f>
        <v>0</v>
      </c>
      <c r="I256" s="39">
        <f>M256+Q256+U256+Y256+AC256+AG256+AK256</f>
        <v>0</v>
      </c>
      <c r="J256" s="132"/>
      <c r="K256" s="39"/>
      <c r="L256" s="39"/>
      <c r="M256" s="39"/>
      <c r="N256" s="132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</row>
    <row r="257" spans="1:37" ht="15.75" x14ac:dyDescent="0.25">
      <c r="A257" s="314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39">
        <f>J257+N257+R257+V257+Z257+AD257+AH257</f>
        <v>0</v>
      </c>
      <c r="G257" s="39">
        <f>K257+O257+S257+W257+AA257+AE257+AI257</f>
        <v>0</v>
      </c>
      <c r="H257" s="39">
        <f>L257+P257+T257+X257+AB257+AF257+AJ257</f>
        <v>0</v>
      </c>
      <c r="I257" s="39">
        <f>M257+Q257+U257+Y257+AC257+AG257+AK257</f>
        <v>0</v>
      </c>
      <c r="J257" s="132"/>
      <c r="K257" s="39"/>
      <c r="L257" s="39"/>
      <c r="M257" s="39"/>
      <c r="N257" s="132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</row>
    <row r="258" spans="1:37" ht="15.75" x14ac:dyDescent="0.25">
      <c r="A258" s="314"/>
      <c r="B258" s="31" t="s">
        <v>420</v>
      </c>
      <c r="C258" s="20" t="s">
        <v>423</v>
      </c>
      <c r="D258" s="20" t="s">
        <v>422</v>
      </c>
      <c r="E258" s="33" t="s">
        <v>18</v>
      </c>
      <c r="F258" s="39">
        <f>J258+N258+R258+V258+Z258+AD258+AH258</f>
        <v>0</v>
      </c>
      <c r="G258" s="39">
        <f>K258+O258+S258+W258+AA258+AE258+AI258</f>
        <v>0</v>
      </c>
      <c r="H258" s="39">
        <f>L258+P258+T258+X258+AB258+AF258+AJ258</f>
        <v>0</v>
      </c>
      <c r="I258" s="39">
        <f>M258+Q258+U258+Y258+AC258+AG258+AK258</f>
        <v>0</v>
      </c>
      <c r="J258" s="132"/>
      <c r="K258" s="39"/>
      <c r="L258" s="39"/>
      <c r="M258" s="39"/>
      <c r="N258" s="132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</row>
    <row r="259" spans="1:37" ht="15.75" x14ac:dyDescent="0.25">
      <c r="A259" s="314"/>
      <c r="B259" s="31" t="s">
        <v>424</v>
      </c>
      <c r="C259" s="20" t="s">
        <v>425</v>
      </c>
      <c r="D259" s="20" t="s">
        <v>422</v>
      </c>
      <c r="E259" s="33" t="s">
        <v>18</v>
      </c>
      <c r="F259" s="39">
        <f>J259+N259+R259+V259+Z259+AD259+AH259</f>
        <v>0</v>
      </c>
      <c r="G259" s="39">
        <f>K259+O259+S259+W259+AA259+AE259+AI259</f>
        <v>0</v>
      </c>
      <c r="H259" s="39">
        <f>L259+P259+T259+X259+AB259+AF259+AJ259</f>
        <v>0</v>
      </c>
      <c r="I259" s="39">
        <f>M259+Q259+U259+Y259+AC259+AG259+AK259</f>
        <v>0</v>
      </c>
      <c r="J259" s="132"/>
      <c r="K259" s="39"/>
      <c r="L259" s="39"/>
      <c r="M259" s="39"/>
      <c r="N259" s="132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</row>
    <row r="260" spans="1:37" ht="15.75" x14ac:dyDescent="0.25">
      <c r="A260" s="314"/>
      <c r="B260" s="21" t="s">
        <v>426</v>
      </c>
      <c r="C260" s="20" t="s">
        <v>425</v>
      </c>
      <c r="D260" s="20" t="s">
        <v>422</v>
      </c>
      <c r="E260" s="33" t="s">
        <v>18</v>
      </c>
      <c r="F260" s="39">
        <f>J260+N260+R260+V260+Z260+AD260+AH260</f>
        <v>0</v>
      </c>
      <c r="G260" s="39">
        <f>K260+O260+S260+W260+AA260+AE260+AI260</f>
        <v>0</v>
      </c>
      <c r="H260" s="39">
        <f>L260+P260+T260+X260+AB260+AF260+AJ260</f>
        <v>0</v>
      </c>
      <c r="I260" s="39">
        <f>M260+Q260+U260+Y260+AC260+AG260+AK260</f>
        <v>0</v>
      </c>
      <c r="J260" s="132"/>
      <c r="K260" s="39"/>
      <c r="L260" s="39"/>
      <c r="M260" s="39"/>
      <c r="N260" s="132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</row>
    <row r="261" spans="1:37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39">
        <f>J261+N261+R261+V261+Z261+AD261+AH261</f>
        <v>0</v>
      </c>
      <c r="G261" s="39">
        <f>K261+O261+S261+W261+AA261+AE261+AI261</f>
        <v>0</v>
      </c>
      <c r="H261" s="39">
        <f>L261+P261+T261+X261+AB261+AF261+AJ261</f>
        <v>0</v>
      </c>
      <c r="I261" s="39">
        <f>M261+Q261+U261+Y261+AC261+AG261+AK261</f>
        <v>0</v>
      </c>
      <c r="J261" s="132"/>
      <c r="K261" s="39"/>
      <c r="L261" s="39"/>
      <c r="M261" s="39"/>
      <c r="N261" s="132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</row>
    <row r="262" spans="1:37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39">
        <f>J262+N262+R262+V262+Z262+AD262+AH262</f>
        <v>0</v>
      </c>
      <c r="G262" s="39">
        <f>K262+O262+S262+W262+AA262+AE262+AI262</f>
        <v>0</v>
      </c>
      <c r="H262" s="39">
        <f>L262+P262+T262+X262+AB262+AF262+AJ262</f>
        <v>0</v>
      </c>
      <c r="I262" s="39">
        <f>M262+Q262+U262+Y262+AC262+AG262+AK262</f>
        <v>0</v>
      </c>
      <c r="J262" s="132"/>
      <c r="K262" s="39"/>
      <c r="L262" s="39"/>
      <c r="M262" s="39"/>
      <c r="N262" s="132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</row>
    <row r="263" spans="1:37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39">
        <f>J263+N263+R263+V263+Z263+AD263+AH263</f>
        <v>0</v>
      </c>
      <c r="G263" s="39">
        <f>K263+O263+S263+W263+AA263+AE263+AI263</f>
        <v>0</v>
      </c>
      <c r="H263" s="39">
        <f>L263+P263+T263+X263+AB263+AF263+AJ263</f>
        <v>0</v>
      </c>
      <c r="I263" s="39">
        <f>M263+Q263+U263+Y263+AC263+AG263+AK263</f>
        <v>0</v>
      </c>
      <c r="J263" s="132"/>
      <c r="K263" s="39"/>
      <c r="L263" s="39"/>
      <c r="M263" s="39"/>
      <c r="N263" s="132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</row>
    <row r="264" spans="1:37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39">
        <f>J264+N264+R264+V264+Z264+AD264+AH264</f>
        <v>0</v>
      </c>
      <c r="G264" s="39">
        <f>K264+O264+S264+W264+AA264+AE264+AI264</f>
        <v>0</v>
      </c>
      <c r="H264" s="39">
        <f>L264+P264+T264+X264+AB264+AF264+AJ264</f>
        <v>0</v>
      </c>
      <c r="I264" s="39">
        <f>M264+Q264+U264+Y264+AC264+AG264+AK264</f>
        <v>0</v>
      </c>
      <c r="J264" s="132"/>
      <c r="K264" s="39"/>
      <c r="L264" s="39"/>
      <c r="M264" s="39"/>
      <c r="N264" s="132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</row>
    <row r="265" spans="1:37" ht="15.75" x14ac:dyDescent="0.25">
      <c r="A265" s="314"/>
      <c r="B265" s="31" t="s">
        <v>435</v>
      </c>
      <c r="C265" s="41" t="s">
        <v>436</v>
      </c>
      <c r="D265" s="41" t="s">
        <v>504</v>
      </c>
      <c r="E265" s="33" t="s">
        <v>18</v>
      </c>
      <c r="F265" s="39">
        <f>J265+N265+R265+V265+Z265+AD265+AH265</f>
        <v>0</v>
      </c>
      <c r="G265" s="39">
        <f>K265+O265+S265+W265+AA265+AE265+AI265</f>
        <v>0</v>
      </c>
      <c r="H265" s="39">
        <f>L265+P265+T265+X265+AB265+AF265+AJ265</f>
        <v>0</v>
      </c>
      <c r="I265" s="39">
        <f>M265+Q265+U265+Y265+AC265+AG265+AK265</f>
        <v>0</v>
      </c>
      <c r="J265" s="132"/>
      <c r="K265" s="39"/>
      <c r="L265" s="39"/>
      <c r="M265" s="39"/>
      <c r="N265" s="132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</row>
    <row r="266" spans="1:37" ht="15.75" x14ac:dyDescent="0.25">
      <c r="A266" s="314"/>
      <c r="B266" s="31" t="s">
        <v>437</v>
      </c>
      <c r="C266" s="41" t="s">
        <v>438</v>
      </c>
      <c r="D266" s="41" t="s">
        <v>504</v>
      </c>
      <c r="E266" s="29" t="s">
        <v>10</v>
      </c>
      <c r="F266" s="39">
        <f>J266+N266+R266+V266+Z266+AD266+AH266</f>
        <v>0</v>
      </c>
      <c r="G266" s="39">
        <f>K266+O266+S266+W266+AA266+AE266+AI266</f>
        <v>0</v>
      </c>
      <c r="H266" s="39">
        <f>L266+P266+T266+X266+AB266+AF266+AJ266</f>
        <v>0</v>
      </c>
      <c r="I266" s="39">
        <f>M266+Q266+U266+Y266+AC266+AG266+AK266</f>
        <v>0</v>
      </c>
      <c r="J266" s="132"/>
      <c r="K266" s="39"/>
      <c r="L266" s="39"/>
      <c r="M266" s="39"/>
      <c r="N266" s="132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</row>
    <row r="267" spans="1:37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39">
        <f>J267+N267+R267+V267+Z267+AD267+AH267</f>
        <v>85</v>
      </c>
      <c r="G267" s="39">
        <f>K267+O267+S267+W267+AA267+AE267+AI267</f>
        <v>2618</v>
      </c>
      <c r="H267" s="39">
        <f>L267+P267+T267+X267+AB267+AF267+AJ267</f>
        <v>0</v>
      </c>
      <c r="I267" s="39">
        <f>M267+Q267+U267+Y267+AC267+AG267+AK267</f>
        <v>0</v>
      </c>
      <c r="J267" s="132"/>
      <c r="K267" s="39"/>
      <c r="L267" s="39"/>
      <c r="M267" s="39"/>
      <c r="N267" s="132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>
        <v>85</v>
      </c>
      <c r="AE267" s="39">
        <v>2618</v>
      </c>
      <c r="AF267" s="39"/>
      <c r="AG267" s="39"/>
      <c r="AH267" s="39"/>
      <c r="AI267" s="39"/>
      <c r="AJ267" s="39"/>
      <c r="AK267" s="39"/>
    </row>
    <row r="268" spans="1:37" ht="15.75" x14ac:dyDescent="0.25">
      <c r="A268" s="314"/>
      <c r="B268" s="31" t="s">
        <v>439</v>
      </c>
      <c r="C268" s="41" t="s">
        <v>441</v>
      </c>
      <c r="D268" s="41" t="s">
        <v>505</v>
      </c>
      <c r="E268" s="29" t="s">
        <v>52</v>
      </c>
      <c r="F268" s="39">
        <f>J268+N268+R268+V268+Z268+AD268+AH268</f>
        <v>0</v>
      </c>
      <c r="G268" s="39">
        <f>K268+O268+S268+W268+AA268+AE268+AI268</f>
        <v>0</v>
      </c>
      <c r="H268" s="39">
        <f>L268+P268+T268+X268+AB268+AF268+AJ268</f>
        <v>0</v>
      </c>
      <c r="I268" s="39">
        <f>M268+Q268+U268+Y268+AC268+AG268+AK268</f>
        <v>0</v>
      </c>
      <c r="J268" s="132"/>
      <c r="K268" s="39"/>
      <c r="L268" s="39"/>
      <c r="M268" s="39"/>
      <c r="N268" s="132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</row>
    <row r="269" spans="1:37" ht="15.75" x14ac:dyDescent="0.25">
      <c r="A269" s="314"/>
      <c r="B269" s="31" t="s">
        <v>439</v>
      </c>
      <c r="C269" s="41" t="s">
        <v>442</v>
      </c>
      <c r="D269" s="41" t="s">
        <v>505</v>
      </c>
      <c r="E269" s="33" t="s">
        <v>18</v>
      </c>
      <c r="F269" s="39">
        <f>J269+N269+R269+V269+Z269+AD269+AH269</f>
        <v>0</v>
      </c>
      <c r="G269" s="39">
        <f>K269+O269+S269+W269+AA269+AE269+AI269</f>
        <v>0</v>
      </c>
      <c r="H269" s="39">
        <f>L269+P269+T269+X269+AB269+AF269+AJ269</f>
        <v>0</v>
      </c>
      <c r="I269" s="39">
        <f>M269+Q269+U269+Y269+AC269+AG269+AK269</f>
        <v>0</v>
      </c>
      <c r="J269" s="132"/>
      <c r="K269" s="39"/>
      <c r="L269" s="39"/>
      <c r="M269" s="39"/>
      <c r="N269" s="132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</row>
    <row r="270" spans="1:37" ht="15.75" x14ac:dyDescent="0.25">
      <c r="A270" s="314"/>
      <c r="B270" s="31" t="s">
        <v>439</v>
      </c>
      <c r="C270" s="41" t="s">
        <v>443</v>
      </c>
      <c r="D270" s="41" t="s">
        <v>505</v>
      </c>
      <c r="E270" s="33" t="s">
        <v>18</v>
      </c>
      <c r="F270" s="39">
        <f>J270+N270+R270+V270+Z270+AD270+AH270</f>
        <v>0</v>
      </c>
      <c r="G270" s="39">
        <f>K270+O270+S270+W270+AA270+AE270+AI270</f>
        <v>0</v>
      </c>
      <c r="H270" s="39">
        <f>L270+P270+T270+X270+AB270+AF270+AJ270</f>
        <v>0</v>
      </c>
      <c r="I270" s="39">
        <f>M270+Q270+U270+Y270+AC270+AG270+AK270</f>
        <v>0</v>
      </c>
      <c r="J270" s="132"/>
      <c r="K270" s="39"/>
      <c r="L270" s="39"/>
      <c r="M270" s="39"/>
      <c r="N270" s="132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</row>
    <row r="271" spans="1:37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39">
        <f>J271+N271+R271+V271+Z271+AD271+AH271</f>
        <v>0</v>
      </c>
      <c r="G271" s="39">
        <f>K271+O271+S271+W271+AA271+AE271+AI271</f>
        <v>0</v>
      </c>
      <c r="H271" s="39">
        <f>L271+P271+T271+X271+AB271+AF271+AJ271</f>
        <v>0</v>
      </c>
      <c r="I271" s="39">
        <f>M271+Q271+U271+Y271+AC271+AG271+AK271</f>
        <v>0</v>
      </c>
      <c r="J271" s="132"/>
      <c r="K271" s="39"/>
      <c r="L271" s="39"/>
      <c r="M271" s="39"/>
      <c r="N271" s="132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</row>
    <row r="272" spans="1:37" ht="15.75" x14ac:dyDescent="0.25">
      <c r="A272" s="314"/>
      <c r="B272" s="31" t="s">
        <v>444</v>
      </c>
      <c r="C272" s="41" t="s">
        <v>446</v>
      </c>
      <c r="D272" s="41" t="s">
        <v>505</v>
      </c>
      <c r="E272" s="33" t="s">
        <v>18</v>
      </c>
      <c r="F272" s="39">
        <f>J272+N272+R272+V272+Z272+AD272+AH272</f>
        <v>0</v>
      </c>
      <c r="G272" s="39">
        <f>K272+O272+S272+W272+AA272+AE272+AI272</f>
        <v>0</v>
      </c>
      <c r="H272" s="39">
        <f>L272+P272+T272+X272+AB272+AF272+AJ272</f>
        <v>0</v>
      </c>
      <c r="I272" s="39">
        <f>M272+Q272+U272+Y272+AC272+AG272+AK272</f>
        <v>0</v>
      </c>
      <c r="J272" s="132"/>
      <c r="K272" s="39"/>
      <c r="L272" s="39"/>
      <c r="M272" s="39"/>
      <c r="N272" s="132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</row>
    <row r="273" spans="1:38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39">
        <f>J273+N273+R273+V273+Z273+AD273+AH273</f>
        <v>0</v>
      </c>
      <c r="G273" s="39">
        <f>K273+O273+S273+W273+AA273+AE273+AI273</f>
        <v>0</v>
      </c>
      <c r="H273" s="39">
        <f>L273+P273+T273+X273+AB273+AF273+AJ273</f>
        <v>0</v>
      </c>
      <c r="I273" s="39">
        <f>M273+Q273+U273+Y273+AC273+AG273+AK273</f>
        <v>0</v>
      </c>
      <c r="J273" s="132"/>
      <c r="K273" s="39"/>
      <c r="L273" s="39"/>
      <c r="M273" s="39"/>
      <c r="N273" s="132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</row>
    <row r="274" spans="1:38" ht="15.75" x14ac:dyDescent="0.25">
      <c r="A274" s="316"/>
      <c r="B274" s="53" t="s">
        <v>472</v>
      </c>
      <c r="C274" s="48" t="s">
        <v>474</v>
      </c>
      <c r="D274" s="63" t="s">
        <v>482</v>
      </c>
      <c r="E274" s="29" t="s">
        <v>10</v>
      </c>
      <c r="F274" s="39">
        <f>J274+N274+R274+V274+Z274+AD274+AH274</f>
        <v>0</v>
      </c>
      <c r="G274" s="39">
        <f>K274+O274+S274+W274+AA274+AE274+AI274</f>
        <v>0</v>
      </c>
      <c r="H274" s="39">
        <f>L274+P274+T274+X274+AB274+AF274+AJ274</f>
        <v>0</v>
      </c>
      <c r="I274" s="39">
        <f>M274+Q274+U274+Y274+AC274+AG274+AK274</f>
        <v>0</v>
      </c>
      <c r="J274" s="132"/>
      <c r="K274" s="39"/>
      <c r="L274" s="39"/>
      <c r="M274" s="39"/>
      <c r="N274" s="132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</row>
    <row r="275" spans="1:38" ht="15.75" x14ac:dyDescent="0.25">
      <c r="A275" s="316"/>
      <c r="B275" s="53" t="s">
        <v>472</v>
      </c>
      <c r="C275" s="48" t="s">
        <v>475</v>
      </c>
      <c r="D275" s="63" t="s">
        <v>482</v>
      </c>
      <c r="E275" s="29" t="s">
        <v>10</v>
      </c>
      <c r="F275" s="39">
        <f>J275+N275+R275+V275+Z275+AD275+AH275</f>
        <v>0</v>
      </c>
      <c r="G275" s="39">
        <f>K275+O275+S275+W275+AA275+AE275+AI275</f>
        <v>0</v>
      </c>
      <c r="H275" s="39">
        <f>L275+P275+T275+X275+AB275+AF275+AJ275</f>
        <v>0</v>
      </c>
      <c r="I275" s="39">
        <f>M275+Q275+U275+Y275+AC275+AG275+AK275</f>
        <v>0</v>
      </c>
      <c r="J275" s="132"/>
      <c r="K275" s="39"/>
      <c r="L275" s="39"/>
      <c r="M275" s="39"/>
      <c r="N275" s="132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</row>
    <row r="276" spans="1:38" ht="15.75" x14ac:dyDescent="0.25">
      <c r="A276" s="316"/>
      <c r="B276" s="53" t="s">
        <v>472</v>
      </c>
      <c r="C276" s="48" t="s">
        <v>476</v>
      </c>
      <c r="D276" s="63" t="s">
        <v>482</v>
      </c>
      <c r="E276" s="29" t="s">
        <v>10</v>
      </c>
      <c r="F276" s="39">
        <f>J276+N276+R276+V276+Z276+AD276+AH276</f>
        <v>0</v>
      </c>
      <c r="G276" s="39">
        <f>K276+O276+S276+W276+AA276+AE276+AI276</f>
        <v>0</v>
      </c>
      <c r="H276" s="39">
        <f>L276+P276+T276+X276+AB276+AF276+AJ276</f>
        <v>0</v>
      </c>
      <c r="I276" s="39">
        <f>M276+Q276+U276+Y276+AC276+AG276+AK276</f>
        <v>0</v>
      </c>
      <c r="J276" s="132"/>
      <c r="K276" s="39"/>
      <c r="L276" s="39"/>
      <c r="M276" s="39"/>
      <c r="N276" s="132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</row>
    <row r="277" spans="1:38" ht="15.75" x14ac:dyDescent="0.25">
      <c r="A277" s="316"/>
      <c r="B277" s="53" t="s">
        <v>472</v>
      </c>
      <c r="C277" s="48" t="s">
        <v>477</v>
      </c>
      <c r="D277" s="63" t="s">
        <v>482</v>
      </c>
      <c r="E277" s="29" t="s">
        <v>10</v>
      </c>
      <c r="F277" s="39">
        <f>J277+N277+R277+V277+Z277+AD277+AH277</f>
        <v>0</v>
      </c>
      <c r="G277" s="39">
        <f>K277+O277+S277+W277+AA277+AE277+AI277</f>
        <v>0</v>
      </c>
      <c r="H277" s="39">
        <f>L277+P277+T277+X277+AB277+AF277+AJ277</f>
        <v>0</v>
      </c>
      <c r="I277" s="39">
        <f>M277+Q277+U277+Y277+AC277+AG277+AK277</f>
        <v>0</v>
      </c>
      <c r="J277" s="132"/>
      <c r="K277" s="39"/>
      <c r="L277" s="39"/>
      <c r="M277" s="39"/>
      <c r="N277" s="132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</row>
    <row r="278" spans="1:38" ht="15.75" x14ac:dyDescent="0.25">
      <c r="A278" s="316"/>
      <c r="B278" s="53" t="s">
        <v>472</v>
      </c>
      <c r="C278" s="48" t="s">
        <v>478</v>
      </c>
      <c r="D278" s="63" t="s">
        <v>482</v>
      </c>
      <c r="E278" s="29" t="s">
        <v>10</v>
      </c>
      <c r="F278" s="39">
        <f>J278+N278+R278+V278+Z278+AD278+AH278</f>
        <v>0</v>
      </c>
      <c r="G278" s="39">
        <f>K278+O278+S278+W278+AA278+AE278+AI278</f>
        <v>0</v>
      </c>
      <c r="H278" s="39">
        <f>L278+P278+T278+X278+AB278+AF278+AJ278</f>
        <v>0</v>
      </c>
      <c r="I278" s="39">
        <f>M278+Q278+U278+Y278+AC278+AG278+AK278</f>
        <v>0</v>
      </c>
      <c r="J278" s="132"/>
      <c r="K278" s="39"/>
      <c r="L278" s="39"/>
      <c r="M278" s="39"/>
      <c r="N278" s="132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</row>
    <row r="279" spans="1:38" ht="15.75" x14ac:dyDescent="0.25">
      <c r="A279" s="316"/>
      <c r="B279" s="53" t="s">
        <v>472</v>
      </c>
      <c r="C279" s="48" t="s">
        <v>479</v>
      </c>
      <c r="D279" s="63" t="s">
        <v>482</v>
      </c>
      <c r="E279" s="29" t="s">
        <v>10</v>
      </c>
      <c r="F279" s="39">
        <f>J279+N279+R279+V279+Z279+AD279+AH279</f>
        <v>0</v>
      </c>
      <c r="G279" s="39">
        <f>K279+O279+S279+W279+AA279+AE279+AI279</f>
        <v>0</v>
      </c>
      <c r="H279" s="39">
        <f>L279+P279+T279+X279+AB279+AF279+AJ279</f>
        <v>0</v>
      </c>
      <c r="I279" s="39">
        <f>M279+Q279+U279+Y279+AC279+AG279+AK279</f>
        <v>0</v>
      </c>
      <c r="J279" s="132"/>
      <c r="K279" s="39"/>
      <c r="L279" s="39"/>
      <c r="M279" s="39"/>
      <c r="N279" s="132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</row>
    <row r="280" spans="1:38" ht="15.75" x14ac:dyDescent="0.25">
      <c r="A280" s="317"/>
      <c r="B280" s="53" t="s">
        <v>480</v>
      </c>
      <c r="C280" s="48" t="s">
        <v>481</v>
      </c>
      <c r="D280" s="63" t="s">
        <v>482</v>
      </c>
      <c r="E280" s="29" t="s">
        <v>10</v>
      </c>
      <c r="F280" s="39">
        <f>J280+N280+R280+V280+Z280+AD280+AH280</f>
        <v>0</v>
      </c>
      <c r="G280" s="39">
        <f>K280+O280+S280+W280+AA280+AE280+AI280</f>
        <v>0</v>
      </c>
      <c r="H280" s="39">
        <f>L280+P280+T280+X280+AB280+AF280+AJ280</f>
        <v>0</v>
      </c>
      <c r="I280" s="39">
        <f>M280+Q280+U280+Y280+AC280+AG280+AK280</f>
        <v>0</v>
      </c>
      <c r="J280" s="132"/>
      <c r="K280" s="39"/>
      <c r="L280" s="39"/>
      <c r="M280" s="39"/>
      <c r="N280" s="132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</row>
    <row r="281" spans="1:38" s="49" customFormat="1" ht="15.75" x14ac:dyDescent="0.25">
      <c r="A281" s="315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39">
        <f>J281+N281+R281+V281+Z281+AD281+AH281</f>
        <v>0</v>
      </c>
      <c r="G281" s="39">
        <f>K281+O281+S281+W281+AA281+AE281+AI281</f>
        <v>0</v>
      </c>
      <c r="H281" s="39">
        <f>L281+P281+T281+X281+AB281+AF281+AJ281</f>
        <v>0</v>
      </c>
      <c r="I281" s="39">
        <f>M281+Q281+U281+Y281+AC281+AG281+AK281</f>
        <v>0</v>
      </c>
      <c r="J281" s="134"/>
      <c r="K281" s="129"/>
      <c r="L281" s="129"/>
      <c r="M281" s="129"/>
      <c r="N281" s="132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35"/>
    </row>
    <row r="282" spans="1:38" s="49" customFormat="1" ht="15.75" x14ac:dyDescent="0.25">
      <c r="A282" s="316"/>
      <c r="B282" s="57" t="s">
        <v>483</v>
      </c>
      <c r="C282" s="66" t="s">
        <v>486</v>
      </c>
      <c r="D282" s="62" t="s">
        <v>507</v>
      </c>
      <c r="E282" s="3" t="s">
        <v>10</v>
      </c>
      <c r="F282" s="39">
        <f>J282+N282+R282+V282+Z282+AD282+AH282</f>
        <v>0</v>
      </c>
      <c r="G282" s="39">
        <f>K282+O282+S282+W282+AA282+AE282+AI282</f>
        <v>0</v>
      </c>
      <c r="H282" s="39">
        <f>L282+P282+T282+X282+AB282+AF282+AJ282</f>
        <v>0</v>
      </c>
      <c r="I282" s="39">
        <f>M282+Q282+U282+Y282+AC282+AG282+AK282</f>
        <v>0</v>
      </c>
      <c r="J282" s="134"/>
      <c r="K282" s="129"/>
      <c r="L282" s="129"/>
      <c r="M282" s="129"/>
      <c r="N282" s="132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35"/>
    </row>
    <row r="283" spans="1:38" s="49" customFormat="1" ht="15.75" x14ac:dyDescent="0.25">
      <c r="A283" s="316"/>
      <c r="B283" s="58" t="s">
        <v>483</v>
      </c>
      <c r="C283" s="67" t="s">
        <v>487</v>
      </c>
      <c r="D283" s="62" t="s">
        <v>507</v>
      </c>
      <c r="E283" s="33" t="s">
        <v>18</v>
      </c>
      <c r="F283" s="39">
        <f>J283+N283+R283+V283+Z283+AD283+AH283</f>
        <v>0</v>
      </c>
      <c r="G283" s="39">
        <f>K283+O283+S283+W283+AA283+AE283+AI283</f>
        <v>0</v>
      </c>
      <c r="H283" s="39">
        <f>L283+P283+T283+X283+AB283+AF283+AJ283</f>
        <v>0</v>
      </c>
      <c r="I283" s="39">
        <f>M283+Q283+U283+Y283+AC283+AG283+AK283</f>
        <v>0</v>
      </c>
      <c r="J283" s="134"/>
      <c r="K283" s="129"/>
      <c r="L283" s="129"/>
      <c r="M283" s="129"/>
      <c r="N283" s="134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35"/>
    </row>
    <row r="284" spans="1:38" s="49" customFormat="1" ht="15.75" x14ac:dyDescent="0.25">
      <c r="A284" s="316"/>
      <c r="B284" s="59" t="s">
        <v>484</v>
      </c>
      <c r="C284" s="65" t="s">
        <v>487</v>
      </c>
      <c r="D284" s="62" t="s">
        <v>507</v>
      </c>
      <c r="E284" s="33" t="s">
        <v>18</v>
      </c>
      <c r="F284" s="39">
        <f>J284+N284+R284+V284+Z284+AD284+AH284</f>
        <v>0</v>
      </c>
      <c r="G284" s="39">
        <f>K284+O284+S284+W284+AA284+AE284+AI284</f>
        <v>0</v>
      </c>
      <c r="H284" s="39">
        <f>L284+P284+T284+X284+AB284+AF284+AJ284</f>
        <v>0</v>
      </c>
      <c r="I284" s="39">
        <f>M284+Q284+U284+Y284+AC284+AG284+AK284</f>
        <v>0</v>
      </c>
      <c r="J284" s="134"/>
      <c r="K284" s="129"/>
      <c r="L284" s="129"/>
      <c r="M284" s="129"/>
      <c r="N284" s="134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35"/>
    </row>
    <row r="285" spans="1:38" s="49" customFormat="1" ht="15.75" x14ac:dyDescent="0.25">
      <c r="A285" s="317"/>
      <c r="B285" s="59" t="s">
        <v>484</v>
      </c>
      <c r="C285" s="65" t="s">
        <v>488</v>
      </c>
      <c r="D285" s="62" t="s">
        <v>507</v>
      </c>
      <c r="E285" s="3" t="s">
        <v>10</v>
      </c>
      <c r="F285" s="39">
        <f>J285+N285+R285+V285+Z285+AD285+AH285</f>
        <v>0</v>
      </c>
      <c r="G285" s="39">
        <f>K285+O285+S285+W285+AA285+AE285+AI285</f>
        <v>0</v>
      </c>
      <c r="H285" s="39">
        <f>L285+P285+T285+X285+AB285+AF285+AJ285</f>
        <v>0</v>
      </c>
      <c r="I285" s="39">
        <f>M285+Q285+U285+Y285+AC285+AG285+AK285</f>
        <v>0</v>
      </c>
      <c r="J285" s="134"/>
      <c r="K285" s="129"/>
      <c r="L285" s="129"/>
      <c r="M285" s="129"/>
      <c r="N285" s="134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35"/>
    </row>
    <row r="286" spans="1:38" ht="15.75" x14ac:dyDescent="0.25">
      <c r="A286" s="315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39">
        <f>J286+N286+R286+V286+Z286+AD286+AH286</f>
        <v>0</v>
      </c>
      <c r="G286" s="39">
        <f>K286+O286+S286+W286+AA286+AE286+AI286</f>
        <v>0</v>
      </c>
      <c r="H286" s="39">
        <f>L286+P286+T286+X286+AB286+AF286+AJ286</f>
        <v>0</v>
      </c>
      <c r="I286" s="39">
        <f>M286+Q286+U286+Y286+AC286+AG286+AK286</f>
        <v>0</v>
      </c>
      <c r="J286" s="132"/>
      <c r="K286" s="39"/>
      <c r="L286" s="39"/>
      <c r="M286" s="39"/>
      <c r="N286" s="132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</row>
    <row r="287" spans="1:38" ht="15.75" x14ac:dyDescent="0.25">
      <c r="A287" s="316"/>
      <c r="B287" s="60" t="s">
        <v>489</v>
      </c>
      <c r="C287" s="65" t="s">
        <v>491</v>
      </c>
      <c r="D287" s="62" t="s">
        <v>508</v>
      </c>
      <c r="E287" s="69" t="s">
        <v>10</v>
      </c>
      <c r="F287" s="39">
        <f>J287+N287+R287+V287+Z287+AD287+AH287</f>
        <v>0</v>
      </c>
      <c r="G287" s="39">
        <f>K287+O287+S287+W287+AA287+AE287+AI287</f>
        <v>0</v>
      </c>
      <c r="H287" s="39">
        <f>L287+P287+T287+X287+AB287+AF287+AJ287</f>
        <v>0</v>
      </c>
      <c r="I287" s="39">
        <f>M287+Q287+U287+Y287+AC287+AG287+AK287</f>
        <v>0</v>
      </c>
      <c r="J287" s="132"/>
      <c r="K287" s="39"/>
      <c r="L287" s="39"/>
      <c r="M287" s="39"/>
      <c r="N287" s="132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</row>
    <row r="288" spans="1:38" ht="15.75" x14ac:dyDescent="0.25">
      <c r="A288" s="317"/>
      <c r="B288" s="60" t="s">
        <v>489</v>
      </c>
      <c r="C288" s="68" t="s">
        <v>492</v>
      </c>
      <c r="D288" s="62" t="s">
        <v>508</v>
      </c>
      <c r="E288" s="3" t="s">
        <v>10</v>
      </c>
      <c r="F288" s="39">
        <f>J288+N288+R288+V288+Z288+AD288+AH288</f>
        <v>0</v>
      </c>
      <c r="G288" s="39">
        <f>K288+O288+S288+W288+AA288+AE288+AI288</f>
        <v>0</v>
      </c>
      <c r="H288" s="39">
        <f>L288+P288+T288+X288+AB288+AF288+AJ288</f>
        <v>0</v>
      </c>
      <c r="I288" s="39">
        <f>M288+Q288+U288+Y288+AC288+AG288+AK288</f>
        <v>0</v>
      </c>
      <c r="J288" s="132"/>
      <c r="K288" s="39"/>
      <c r="L288" s="39"/>
      <c r="M288" s="39"/>
      <c r="N288" s="132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</row>
    <row r="289" spans="1:37" ht="15.75" x14ac:dyDescent="0.25">
      <c r="A289" s="315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39">
        <f>J289+N289+R289+V289+Z289+AD289+AH289</f>
        <v>0</v>
      </c>
      <c r="G289" s="39">
        <f>K289+O289+S289+W289+AA289+AE289+AI289</f>
        <v>0</v>
      </c>
      <c r="H289" s="39">
        <f>L289+P289+T289+X289+AB289+AF289+AJ289</f>
        <v>0</v>
      </c>
      <c r="I289" s="39">
        <f>M289+Q289+U289+Y289+AC289+AG289+AK289</f>
        <v>0</v>
      </c>
      <c r="J289" s="132"/>
      <c r="K289" s="39"/>
      <c r="L289" s="39"/>
      <c r="M289" s="39"/>
      <c r="N289" s="132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</row>
    <row r="290" spans="1:37" ht="15.75" x14ac:dyDescent="0.25">
      <c r="A290" s="316"/>
      <c r="B290" s="59" t="s">
        <v>493</v>
      </c>
      <c r="C290" s="65" t="s">
        <v>495</v>
      </c>
      <c r="D290" s="62" t="s">
        <v>506</v>
      </c>
      <c r="E290" s="3" t="s">
        <v>10</v>
      </c>
      <c r="F290" s="39">
        <f>J290+N290+R290+V290+Z290+AD290+AH290</f>
        <v>0</v>
      </c>
      <c r="G290" s="39">
        <f>K290+O290+S290+W290+AA290+AE290+AI290</f>
        <v>0</v>
      </c>
      <c r="H290" s="39">
        <f>L290+P290+T290+X290+AB290+AF290+AJ290</f>
        <v>0</v>
      </c>
      <c r="I290" s="39">
        <f>M290+Q290+U290+Y290+AC290+AG290+AK290</f>
        <v>0</v>
      </c>
      <c r="J290" s="132"/>
      <c r="K290" s="39"/>
      <c r="L290" s="39"/>
      <c r="M290" s="39"/>
      <c r="N290" s="132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</row>
    <row r="291" spans="1:37" ht="15.75" x14ac:dyDescent="0.25">
      <c r="A291" s="316"/>
      <c r="B291" s="59" t="s">
        <v>493</v>
      </c>
      <c r="C291" s="65" t="s">
        <v>496</v>
      </c>
      <c r="D291" s="62" t="s">
        <v>506</v>
      </c>
      <c r="E291" s="3" t="s">
        <v>10</v>
      </c>
      <c r="F291" s="39">
        <f>J291+N291+R291+V291+Z291+AD291+AH291</f>
        <v>0</v>
      </c>
      <c r="G291" s="39">
        <f>K291+O291+S291+W291+AA291+AE291+AI291</f>
        <v>0</v>
      </c>
      <c r="H291" s="39">
        <f>L291+P291+T291+X291+AB291+AF291+AJ291</f>
        <v>0</v>
      </c>
      <c r="I291" s="39">
        <f>M291+Q291+U291+Y291+AC291+AG291+AK291</f>
        <v>0</v>
      </c>
      <c r="J291" s="132"/>
      <c r="K291" s="39"/>
      <c r="L291" s="39"/>
      <c r="M291" s="39"/>
      <c r="N291" s="132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</row>
    <row r="292" spans="1:37" ht="15.75" x14ac:dyDescent="0.25">
      <c r="A292" s="317"/>
      <c r="B292" s="59" t="s">
        <v>493</v>
      </c>
      <c r="C292" s="65" t="s">
        <v>497</v>
      </c>
      <c r="D292" s="62" t="s">
        <v>506</v>
      </c>
      <c r="E292" s="3" t="s">
        <v>10</v>
      </c>
      <c r="F292" s="39">
        <f>J292+N292+R292+V292+Z292+AD292+AH292</f>
        <v>0</v>
      </c>
      <c r="G292" s="39">
        <f>K292+O292+S292+W292+AA292+AE292+AI292</f>
        <v>0</v>
      </c>
      <c r="H292" s="39">
        <f>L292+P292+T292+X292+AB292+AF292+AJ292</f>
        <v>0</v>
      </c>
      <c r="I292" s="39">
        <f>M292+Q292+U292+Y292+AC292+AG292+AK292</f>
        <v>0</v>
      </c>
      <c r="J292" s="132"/>
      <c r="K292" s="39"/>
      <c r="L292" s="39"/>
      <c r="M292" s="39"/>
      <c r="N292" s="132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</row>
    <row r="293" spans="1:37" ht="15.75" x14ac:dyDescent="0.25">
      <c r="A293" s="71"/>
      <c r="B293" s="136" t="s">
        <v>447</v>
      </c>
      <c r="C293" s="137"/>
      <c r="D293" s="138"/>
      <c r="E293" s="139"/>
      <c r="F293" s="165">
        <f>SUM(F5:F292)</f>
        <v>137744.70000000001</v>
      </c>
      <c r="G293" s="164">
        <f t="shared" ref="G293:I293" si="0">SUM(G5:G292)</f>
        <v>3408924.669999999</v>
      </c>
      <c r="H293" s="165">
        <f t="shared" si="0"/>
        <v>40739</v>
      </c>
      <c r="I293" s="164">
        <f t="shared" si="0"/>
        <v>1212600.7</v>
      </c>
      <c r="J293" s="165"/>
      <c r="K293" s="164"/>
      <c r="L293" s="164"/>
      <c r="M293" s="164"/>
      <c r="N293" s="165"/>
      <c r="O293" s="164"/>
      <c r="P293" s="165"/>
      <c r="Q293" s="164"/>
      <c r="R293" s="165"/>
      <c r="S293" s="164"/>
      <c r="T293" s="165"/>
      <c r="U293" s="164"/>
      <c r="V293" s="165"/>
      <c r="W293" s="164"/>
      <c r="X293" s="165"/>
      <c r="Y293" s="164"/>
      <c r="Z293" s="165"/>
      <c r="AA293" s="164"/>
      <c r="AB293" s="165"/>
      <c r="AC293" s="164"/>
      <c r="AD293" s="165"/>
      <c r="AE293" s="164"/>
      <c r="AF293" s="164"/>
      <c r="AG293" s="164"/>
      <c r="AH293" s="165"/>
      <c r="AI293" s="164"/>
      <c r="AJ293" s="165"/>
      <c r="AK293" s="164"/>
    </row>
    <row r="294" spans="1:37" ht="18.75" x14ac:dyDescent="0.25">
      <c r="A294" s="71"/>
      <c r="B294" s="47"/>
      <c r="C294" s="24"/>
      <c r="D294" s="41"/>
      <c r="E294" s="29"/>
      <c r="F294" s="39"/>
      <c r="G294" s="39"/>
      <c r="H294" s="39"/>
      <c r="I294" s="39"/>
      <c r="J294" s="132"/>
      <c r="K294" s="39"/>
      <c r="L294" s="39"/>
      <c r="M294" s="39"/>
      <c r="N294" s="132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</row>
    <row r="295" spans="1:37" ht="15.75" x14ac:dyDescent="0.25">
      <c r="A295" s="22"/>
      <c r="B295" s="43" t="s">
        <v>448</v>
      </c>
      <c r="C295" s="13"/>
      <c r="D295" s="31"/>
      <c r="E295" s="35"/>
      <c r="F295" s="39"/>
      <c r="G295" s="39"/>
      <c r="H295" s="39"/>
      <c r="I295" s="39"/>
      <c r="J295" s="132"/>
      <c r="K295" s="39"/>
      <c r="L295" s="39"/>
      <c r="M295" s="39"/>
      <c r="N295" s="132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</row>
    <row r="296" spans="1:37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39">
        <f>J296+N296+R296+V296+Z296+AD296+AH296</f>
        <v>3321</v>
      </c>
      <c r="G296" s="39">
        <f>K296+O296+S296+W296+AA296+AE296+AI296</f>
        <v>125708.89</v>
      </c>
      <c r="H296" s="39">
        <f>L296+P296+T296+X296+AB296+AF296+AJ296</f>
        <v>250</v>
      </c>
      <c r="I296" s="39">
        <f>M296+Q296+U296+Y296+AC296+AG296+AK296</f>
        <v>11854</v>
      </c>
      <c r="J296" s="132">
        <v>2212</v>
      </c>
      <c r="K296" s="39">
        <v>73333.490000000005</v>
      </c>
      <c r="L296" s="39"/>
      <c r="M296" s="39"/>
      <c r="N296" s="132"/>
      <c r="O296" s="39"/>
      <c r="P296" s="39"/>
      <c r="Q296" s="39"/>
      <c r="R296" s="39"/>
      <c r="S296" s="39"/>
      <c r="T296" s="39">
        <v>150</v>
      </c>
      <c r="U296" s="39">
        <v>7500</v>
      </c>
      <c r="V296" s="39">
        <v>360</v>
      </c>
      <c r="W296" s="39">
        <v>15674.4</v>
      </c>
      <c r="X296" s="39">
        <v>100</v>
      </c>
      <c r="Y296" s="39">
        <v>4354</v>
      </c>
      <c r="Z296" s="39"/>
      <c r="AA296" s="39"/>
      <c r="AB296" s="39"/>
      <c r="AC296" s="39"/>
      <c r="AD296" s="39">
        <v>749</v>
      </c>
      <c r="AE296" s="39">
        <v>36701</v>
      </c>
      <c r="AF296" s="39"/>
      <c r="AG296" s="39"/>
      <c r="AH296" s="39"/>
      <c r="AI296" s="39"/>
      <c r="AJ296" s="39"/>
      <c r="AK296" s="39"/>
    </row>
    <row r="297" spans="1:37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39">
        <f>J297+N297+R297+V297+Z297+AD297+AH297</f>
        <v>95764</v>
      </c>
      <c r="G297" s="39">
        <f>K297+O297+S297+W297+AA297+AE297+AI297</f>
        <v>224948.51</v>
      </c>
      <c r="H297" s="39">
        <f>L297+P297+T297+X297+AB297+AF297+AJ297</f>
        <v>1500</v>
      </c>
      <c r="I297" s="39">
        <f>M297+Q297+U297+Y297+AC297+AG297+AK297</f>
        <v>9000</v>
      </c>
      <c r="J297" s="132">
        <v>246</v>
      </c>
      <c r="K297" s="39">
        <v>1201.51</v>
      </c>
      <c r="L297" s="39"/>
      <c r="M297" s="39"/>
      <c r="N297" s="132"/>
      <c r="O297" s="39"/>
      <c r="P297" s="39"/>
      <c r="Q297" s="39"/>
      <c r="R297" s="39">
        <v>588</v>
      </c>
      <c r="S297" s="39">
        <v>4415</v>
      </c>
      <c r="T297" s="39">
        <v>1500</v>
      </c>
      <c r="U297" s="39">
        <v>9000</v>
      </c>
      <c r="V297" s="39"/>
      <c r="W297" s="39"/>
      <c r="X297" s="39"/>
      <c r="Y297" s="39"/>
      <c r="Z297" s="39">
        <v>85000</v>
      </c>
      <c r="AA297" s="39">
        <v>195500</v>
      </c>
      <c r="AB297" s="39"/>
      <c r="AC297" s="39"/>
      <c r="AD297" s="39">
        <v>9930</v>
      </c>
      <c r="AE297" s="39">
        <v>23832</v>
      </c>
      <c r="AF297" s="39"/>
      <c r="AG297" s="39"/>
      <c r="AH297" s="39"/>
      <c r="AI297" s="39"/>
      <c r="AJ297" s="39"/>
      <c r="AK297" s="39"/>
    </row>
    <row r="298" spans="1:37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39">
        <f>J298+N298+R298+V298+Z298+AD298+AH298</f>
        <v>77450</v>
      </c>
      <c r="G298" s="39">
        <f>K298+O298+S298+W298+AA298+AE298+AI298</f>
        <v>201439.07</v>
      </c>
      <c r="H298" s="39">
        <f>L298+P298+T298+X298+AB298+AF298+AJ298</f>
        <v>7720</v>
      </c>
      <c r="I298" s="39">
        <f>M298+Q298+U298+Y298+AC298+AG298+AK298</f>
        <v>20227</v>
      </c>
      <c r="J298" s="132">
        <v>18256</v>
      </c>
      <c r="K298" s="39">
        <v>45731.07</v>
      </c>
      <c r="L298" s="39"/>
      <c r="M298" s="39"/>
      <c r="N298" s="132">
        <v>3000</v>
      </c>
      <c r="O298" s="39">
        <v>12000</v>
      </c>
      <c r="P298" s="39">
        <v>700</v>
      </c>
      <c r="Q298" s="39">
        <v>2800</v>
      </c>
      <c r="R298" s="39">
        <v>24899</v>
      </c>
      <c r="S298" s="39">
        <v>71879</v>
      </c>
      <c r="T298" s="39"/>
      <c r="U298" s="39"/>
      <c r="V298" s="39">
        <v>19750</v>
      </c>
      <c r="W298" s="39">
        <v>45425</v>
      </c>
      <c r="X298" s="39">
        <v>3000</v>
      </c>
      <c r="Y298" s="39">
        <v>8700</v>
      </c>
      <c r="Z298" s="39">
        <v>1350</v>
      </c>
      <c r="AA298" s="39">
        <v>2889</v>
      </c>
      <c r="AB298" s="39">
        <v>4000</v>
      </c>
      <c r="AC298" s="39">
        <v>8667</v>
      </c>
      <c r="AD298" s="39">
        <v>10100</v>
      </c>
      <c r="AE298" s="39">
        <v>23230</v>
      </c>
      <c r="AF298" s="39"/>
      <c r="AG298" s="39"/>
      <c r="AH298" s="39">
        <v>95</v>
      </c>
      <c r="AI298" s="39">
        <v>285</v>
      </c>
      <c r="AJ298" s="39">
        <v>20</v>
      </c>
      <c r="AK298" s="39">
        <v>60</v>
      </c>
    </row>
    <row r="299" spans="1:37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39">
        <f>J299+N299+R299+V299+Z299+AD299+AH299</f>
        <v>50140</v>
      </c>
      <c r="G299" s="39">
        <f>K299+O299+S299+W299+AA299+AE299+AI299</f>
        <v>159571.75</v>
      </c>
      <c r="H299" s="39">
        <f>L299+P299+T299+X299+AB299+AF299+AJ299</f>
        <v>12800</v>
      </c>
      <c r="I299" s="39">
        <f>M299+Q299+U299+Y299+AC299+AG299+AK299</f>
        <v>42000</v>
      </c>
      <c r="J299" s="132">
        <v>12150</v>
      </c>
      <c r="K299" s="39">
        <v>40430.75</v>
      </c>
      <c r="L299" s="39"/>
      <c r="M299" s="39"/>
      <c r="N299" s="132">
        <v>4200</v>
      </c>
      <c r="O299" s="39">
        <v>16800</v>
      </c>
      <c r="P299" s="39">
        <v>2000</v>
      </c>
      <c r="Q299" s="39">
        <v>12000</v>
      </c>
      <c r="R299" s="39">
        <v>5726</v>
      </c>
      <c r="S299" s="39">
        <v>18597</v>
      </c>
      <c r="T299" s="39">
        <v>2000</v>
      </c>
      <c r="U299" s="39">
        <v>6000</v>
      </c>
      <c r="V299" s="39">
        <v>19700</v>
      </c>
      <c r="W299" s="39">
        <v>56736</v>
      </c>
      <c r="X299" s="39">
        <v>3500</v>
      </c>
      <c r="Y299" s="39">
        <v>13300</v>
      </c>
      <c r="Z299" s="39">
        <v>3300</v>
      </c>
      <c r="AA299" s="39">
        <v>9734</v>
      </c>
      <c r="AB299" s="39">
        <v>5000</v>
      </c>
      <c r="AC299" s="39">
        <v>10100</v>
      </c>
      <c r="AD299" s="39">
        <v>3970</v>
      </c>
      <c r="AE299" s="39">
        <v>15086</v>
      </c>
      <c r="AF299" s="39"/>
      <c r="AG299" s="39"/>
      <c r="AH299" s="39">
        <v>1094</v>
      </c>
      <c r="AI299" s="39">
        <v>2188</v>
      </c>
      <c r="AJ299" s="39">
        <v>300</v>
      </c>
      <c r="AK299" s="39">
        <v>600</v>
      </c>
    </row>
    <row r="300" spans="1:37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39">
        <f>J300+N300+R300+V300+Z300+AD300+AH300</f>
        <v>28678</v>
      </c>
      <c r="G300" s="39">
        <f>K300+O300+S300+W300+AA300+AE300+AI300</f>
        <v>114112.78</v>
      </c>
      <c r="H300" s="39">
        <f>L300+P300+T300+X300+AB300+AF300+AJ300</f>
        <v>8900</v>
      </c>
      <c r="I300" s="39">
        <f>M300+Q300+U300+Y300+AC300+AG300+AK300</f>
        <v>43405</v>
      </c>
      <c r="J300" s="132">
        <v>223</v>
      </c>
      <c r="K300" s="39">
        <v>693.18</v>
      </c>
      <c r="L300" s="39"/>
      <c r="M300" s="39"/>
      <c r="N300" s="132">
        <v>4800</v>
      </c>
      <c r="O300" s="39">
        <v>24000</v>
      </c>
      <c r="P300" s="39">
        <v>650</v>
      </c>
      <c r="Q300" s="39">
        <v>3250</v>
      </c>
      <c r="R300" s="39">
        <v>675</v>
      </c>
      <c r="S300" s="39">
        <v>3863</v>
      </c>
      <c r="T300" s="39">
        <v>1500</v>
      </c>
      <c r="U300" s="39">
        <v>9000</v>
      </c>
      <c r="V300" s="39">
        <v>13600</v>
      </c>
      <c r="W300" s="39">
        <v>48960</v>
      </c>
      <c r="X300" s="39">
        <v>4000</v>
      </c>
      <c r="Y300" s="39">
        <v>17480</v>
      </c>
      <c r="Z300" s="39">
        <v>5300</v>
      </c>
      <c r="AA300" s="39">
        <v>23530</v>
      </c>
      <c r="AB300" s="39">
        <v>2600</v>
      </c>
      <c r="AC300" s="39">
        <v>13000</v>
      </c>
      <c r="AD300" s="39">
        <v>3980</v>
      </c>
      <c r="AE300" s="39">
        <v>12616.6</v>
      </c>
      <c r="AF300" s="39"/>
      <c r="AG300" s="39"/>
      <c r="AH300" s="39">
        <v>100</v>
      </c>
      <c r="AI300" s="39">
        <v>450</v>
      </c>
      <c r="AJ300" s="39">
        <v>150</v>
      </c>
      <c r="AK300" s="39">
        <v>675</v>
      </c>
    </row>
    <row r="301" spans="1:37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39">
        <f>J301+N301+R301+V301+Z301+AD301+AH301</f>
        <v>8391</v>
      </c>
      <c r="G301" s="39">
        <f>K301+O301+S301+W301+AA301+AE301+AI301</f>
        <v>56924.34</v>
      </c>
      <c r="H301" s="39">
        <f>L301+P301+T301+X301+AB301+AF301+AJ301</f>
        <v>850</v>
      </c>
      <c r="I301" s="39">
        <f>M301+Q301+U301+Y301+AC301+AG301+AK301</f>
        <v>5999</v>
      </c>
      <c r="J301" s="132">
        <v>4756</v>
      </c>
      <c r="K301" s="39">
        <v>36734.5</v>
      </c>
      <c r="L301" s="39"/>
      <c r="M301" s="39"/>
      <c r="N301" s="132"/>
      <c r="O301" s="39"/>
      <c r="P301" s="39"/>
      <c r="Q301" s="39"/>
      <c r="R301" s="39">
        <v>617</v>
      </c>
      <c r="S301" s="39">
        <v>5715</v>
      </c>
      <c r="T301" s="39">
        <v>500</v>
      </c>
      <c r="U301" s="39">
        <v>4128</v>
      </c>
      <c r="V301" s="39"/>
      <c r="W301" s="39"/>
      <c r="X301" s="39"/>
      <c r="Y301" s="39"/>
      <c r="Z301" s="39"/>
      <c r="AA301" s="39"/>
      <c r="AB301" s="39">
        <v>300</v>
      </c>
      <c r="AC301" s="39">
        <v>1656</v>
      </c>
      <c r="AD301" s="39">
        <v>1528</v>
      </c>
      <c r="AE301" s="39">
        <v>8067.84</v>
      </c>
      <c r="AF301" s="39"/>
      <c r="AG301" s="39"/>
      <c r="AH301" s="39">
        <v>1490</v>
      </c>
      <c r="AI301" s="39">
        <v>6407</v>
      </c>
      <c r="AJ301" s="39">
        <v>50</v>
      </c>
      <c r="AK301" s="39">
        <v>215</v>
      </c>
    </row>
    <row r="302" spans="1:37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39">
        <f>J302+N302+R302+V302+Z302+AD302+AH302</f>
        <v>33619</v>
      </c>
      <c r="G302" s="39">
        <f>K302+O302+S302+W302+AA302+AE302+AI302</f>
        <v>486805.51999999996</v>
      </c>
      <c r="H302" s="39">
        <f>L302+P302+T302+X302+AB302+AF302+AJ302</f>
        <v>5230</v>
      </c>
      <c r="I302" s="39">
        <f>M302+Q302+U302+Y302+AC302+AG302+AK302</f>
        <v>81974</v>
      </c>
      <c r="J302" s="132">
        <v>19078</v>
      </c>
      <c r="K302" s="39">
        <v>292449.91999999998</v>
      </c>
      <c r="L302" s="39"/>
      <c r="M302" s="39"/>
      <c r="N302" s="132">
        <v>700</v>
      </c>
      <c r="O302" s="39">
        <v>12600</v>
      </c>
      <c r="P302" s="39">
        <v>600</v>
      </c>
      <c r="Q302" s="39">
        <v>10800</v>
      </c>
      <c r="R302" s="39">
        <v>1004</v>
      </c>
      <c r="S302" s="39">
        <v>10918</v>
      </c>
      <c r="T302" s="39">
        <v>2500</v>
      </c>
      <c r="U302" s="39">
        <v>40000</v>
      </c>
      <c r="V302" s="39">
        <v>2700</v>
      </c>
      <c r="W302" s="39">
        <v>40365</v>
      </c>
      <c r="X302" s="39">
        <v>2000</v>
      </c>
      <c r="Y302" s="39">
        <v>29900</v>
      </c>
      <c r="Z302" s="39">
        <v>3505</v>
      </c>
      <c r="AA302" s="39">
        <v>69399</v>
      </c>
      <c r="AB302" s="39"/>
      <c r="AC302" s="39"/>
      <c r="AD302" s="39">
        <v>4900</v>
      </c>
      <c r="AE302" s="39">
        <v>44100</v>
      </c>
      <c r="AF302" s="39"/>
      <c r="AG302" s="39"/>
      <c r="AH302" s="39">
        <v>1732</v>
      </c>
      <c r="AI302" s="39">
        <v>16973.600000000002</v>
      </c>
      <c r="AJ302" s="39">
        <v>130</v>
      </c>
      <c r="AK302" s="39">
        <v>1274</v>
      </c>
    </row>
    <row r="303" spans="1:37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39">
        <f>J303+N303+R303+V303+Z303+AD303+AH303</f>
        <v>12688</v>
      </c>
      <c r="G303" s="39">
        <f>K303+O303+S303+W303+AA303+AE303+AI303</f>
        <v>166041.46000000002</v>
      </c>
      <c r="H303" s="39">
        <f>L303+P303+T303+X303+AB303+AF303+AJ303</f>
        <v>320</v>
      </c>
      <c r="I303" s="39">
        <f>M303+Q303+U303+Y303+AC303+AG303+AK303</f>
        <v>8700</v>
      </c>
      <c r="J303" s="132">
        <v>5496</v>
      </c>
      <c r="K303" s="39">
        <v>84244.160000000003</v>
      </c>
      <c r="L303" s="39"/>
      <c r="M303" s="39"/>
      <c r="N303" s="132">
        <v>165</v>
      </c>
      <c r="O303" s="39">
        <v>4950</v>
      </c>
      <c r="P303" s="39">
        <v>20</v>
      </c>
      <c r="Q303" s="39">
        <v>600</v>
      </c>
      <c r="R303" s="39">
        <v>130</v>
      </c>
      <c r="S303" s="39">
        <v>1510</v>
      </c>
      <c r="T303" s="39"/>
      <c r="U303" s="39"/>
      <c r="V303" s="39">
        <v>490</v>
      </c>
      <c r="W303" s="39">
        <v>13230</v>
      </c>
      <c r="X303" s="39">
        <v>300</v>
      </c>
      <c r="Y303" s="39">
        <v>8100</v>
      </c>
      <c r="Z303" s="39">
        <v>907</v>
      </c>
      <c r="AA303" s="39">
        <v>12607.3</v>
      </c>
      <c r="AB303" s="39"/>
      <c r="AC303" s="39"/>
      <c r="AD303" s="39">
        <v>5500</v>
      </c>
      <c r="AE303" s="39">
        <v>49500</v>
      </c>
      <c r="AF303" s="39"/>
      <c r="AG303" s="39"/>
      <c r="AH303" s="39"/>
      <c r="AI303" s="39"/>
      <c r="AJ303" s="39"/>
      <c r="AK303" s="39"/>
    </row>
    <row r="304" spans="1:37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39">
        <f>J304+N304+R304+V304+Z304+AD304+AH304</f>
        <v>399</v>
      </c>
      <c r="G304" s="39">
        <f>K304+O304+S304+W304+AA304+AE304+AI304</f>
        <v>9804</v>
      </c>
      <c r="H304" s="39">
        <f>L304+P304+T304+X304+AB304+AF304+AJ304</f>
        <v>500</v>
      </c>
      <c r="I304" s="39">
        <f>M304+Q304+U304+Y304+AC304+AG304+AK304</f>
        <v>16500</v>
      </c>
      <c r="J304" s="132"/>
      <c r="K304" s="39"/>
      <c r="L304" s="39"/>
      <c r="M304" s="39"/>
      <c r="N304" s="132"/>
      <c r="O304" s="39"/>
      <c r="P304" s="39"/>
      <c r="Q304" s="39"/>
      <c r="R304" s="39">
        <v>155</v>
      </c>
      <c r="S304" s="39">
        <v>5351</v>
      </c>
      <c r="T304" s="39">
        <v>500</v>
      </c>
      <c r="U304" s="39">
        <v>16500</v>
      </c>
      <c r="V304" s="39"/>
      <c r="W304" s="39"/>
      <c r="X304" s="39"/>
      <c r="Y304" s="39"/>
      <c r="Z304" s="39"/>
      <c r="AA304" s="39"/>
      <c r="AB304" s="39"/>
      <c r="AC304" s="39"/>
      <c r="AD304" s="39">
        <v>244</v>
      </c>
      <c r="AE304" s="39">
        <v>4453</v>
      </c>
      <c r="AF304" s="39"/>
      <c r="AG304" s="39"/>
      <c r="AH304" s="39"/>
      <c r="AI304" s="39"/>
      <c r="AJ304" s="39"/>
      <c r="AK304" s="39"/>
    </row>
    <row r="305" spans="1:37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39">
        <f>J305+N305+R305+V305+Z305+AD305+AH305</f>
        <v>25</v>
      </c>
      <c r="G305" s="39">
        <f>K305+O305+S305+W305+AA305+AE305+AI305</f>
        <v>1500</v>
      </c>
      <c r="H305" s="39">
        <f>L305+P305+T305+X305+AB305+AF305+AJ305</f>
        <v>0</v>
      </c>
      <c r="I305" s="39">
        <f>M305+Q305+U305+Y305+AC305+AG305+AK305</f>
        <v>0</v>
      </c>
      <c r="J305" s="132"/>
      <c r="K305" s="39"/>
      <c r="L305" s="39"/>
      <c r="M305" s="39"/>
      <c r="N305" s="132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>
        <v>25</v>
      </c>
      <c r="AE305" s="39">
        <v>1500</v>
      </c>
      <c r="AF305" s="39"/>
      <c r="AG305" s="39"/>
      <c r="AH305" s="39"/>
      <c r="AI305" s="39"/>
      <c r="AJ305" s="39"/>
      <c r="AK305" s="39"/>
    </row>
    <row r="306" spans="1:37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39">
        <f>J306+N306+R306+V306+Z306+AD306+AH306</f>
        <v>753</v>
      </c>
      <c r="G306" s="39">
        <f>K306+O306+S306+W306+AA306+AE306+AI306</f>
        <v>35468.550000000003</v>
      </c>
      <c r="H306" s="39">
        <f>L306+P306+T306+X306+AB306+AF306+AJ306</f>
        <v>0</v>
      </c>
      <c r="I306" s="39">
        <f>M306+Q306+U306+Y306+AC306+AG306+AK306</f>
        <v>0</v>
      </c>
      <c r="J306" s="132">
        <v>648</v>
      </c>
      <c r="K306" s="39">
        <v>31373.55</v>
      </c>
      <c r="L306" s="39"/>
      <c r="M306" s="39"/>
      <c r="N306" s="132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>
        <v>105</v>
      </c>
      <c r="AA306" s="39">
        <v>4095</v>
      </c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</row>
    <row r="307" spans="1:37" ht="15.75" x14ac:dyDescent="0.25">
      <c r="A307" s="4"/>
      <c r="B307" s="136" t="s">
        <v>464</v>
      </c>
      <c r="C307" s="141"/>
      <c r="D307" s="136"/>
      <c r="E307" s="146"/>
      <c r="F307" s="165">
        <f>SUM(F296:F306)</f>
        <v>311228</v>
      </c>
      <c r="G307" s="164">
        <f t="shared" ref="G307:AK307" si="1">SUM(G296:G306)</f>
        <v>1582324.8699999999</v>
      </c>
      <c r="H307" s="165">
        <f t="shared" si="1"/>
        <v>38070</v>
      </c>
      <c r="I307" s="164">
        <f t="shared" si="1"/>
        <v>239659</v>
      </c>
      <c r="J307" s="165">
        <f t="shared" si="1"/>
        <v>63065</v>
      </c>
      <c r="K307" s="164">
        <f t="shared" si="1"/>
        <v>606192.13</v>
      </c>
      <c r="L307" s="164">
        <f t="shared" si="1"/>
        <v>0</v>
      </c>
      <c r="M307" s="164">
        <f t="shared" si="1"/>
        <v>0</v>
      </c>
      <c r="N307" s="165">
        <f t="shared" si="1"/>
        <v>12865</v>
      </c>
      <c r="O307" s="164">
        <f t="shared" si="1"/>
        <v>70350</v>
      </c>
      <c r="P307" s="165">
        <f t="shared" si="1"/>
        <v>3970</v>
      </c>
      <c r="Q307" s="164">
        <f t="shared" si="1"/>
        <v>29450</v>
      </c>
      <c r="R307" s="165">
        <f t="shared" si="1"/>
        <v>33794</v>
      </c>
      <c r="S307" s="164">
        <f t="shared" si="1"/>
        <v>122248</v>
      </c>
      <c r="T307" s="165">
        <f t="shared" si="1"/>
        <v>8650</v>
      </c>
      <c r="U307" s="164">
        <f t="shared" si="1"/>
        <v>92128</v>
      </c>
      <c r="V307" s="165">
        <f t="shared" si="1"/>
        <v>56600</v>
      </c>
      <c r="W307" s="164">
        <f t="shared" si="1"/>
        <v>220390.39999999999</v>
      </c>
      <c r="X307" s="165">
        <f t="shared" si="1"/>
        <v>12900</v>
      </c>
      <c r="Y307" s="164">
        <f t="shared" si="1"/>
        <v>81834</v>
      </c>
      <c r="Z307" s="165">
        <f t="shared" si="1"/>
        <v>99467</v>
      </c>
      <c r="AA307" s="164">
        <f t="shared" si="1"/>
        <v>317754.3</v>
      </c>
      <c r="AB307" s="165">
        <f t="shared" si="1"/>
        <v>11900</v>
      </c>
      <c r="AC307" s="164">
        <f t="shared" si="1"/>
        <v>33423</v>
      </c>
      <c r="AD307" s="165">
        <f t="shared" si="1"/>
        <v>40926</v>
      </c>
      <c r="AE307" s="164">
        <f t="shared" si="1"/>
        <v>219086.44</v>
      </c>
      <c r="AF307" s="164">
        <f t="shared" si="1"/>
        <v>0</v>
      </c>
      <c r="AG307" s="164">
        <f t="shared" si="1"/>
        <v>0</v>
      </c>
      <c r="AH307" s="165">
        <f t="shared" si="1"/>
        <v>4511</v>
      </c>
      <c r="AI307" s="164">
        <f t="shared" si="1"/>
        <v>26303.600000000002</v>
      </c>
      <c r="AJ307" s="165">
        <f t="shared" si="1"/>
        <v>650</v>
      </c>
      <c r="AK307" s="164">
        <f t="shared" si="1"/>
        <v>2824</v>
      </c>
    </row>
    <row r="308" spans="1:37" x14ac:dyDescent="0.25">
      <c r="A308" s="40"/>
      <c r="B308" s="62"/>
      <c r="C308" s="62"/>
      <c r="D308" s="62"/>
      <c r="E308" s="62"/>
      <c r="F308" s="182"/>
      <c r="G308" s="181"/>
      <c r="H308" s="182"/>
      <c r="I308" s="181"/>
      <c r="J308" s="183"/>
      <c r="K308" s="181"/>
      <c r="L308" s="181"/>
      <c r="M308" s="181"/>
      <c r="N308" s="183"/>
      <c r="O308" s="181"/>
      <c r="P308" s="182"/>
      <c r="Q308" s="181"/>
      <c r="R308" s="182"/>
      <c r="S308" s="181"/>
      <c r="T308" s="182"/>
      <c r="U308" s="181"/>
      <c r="V308" s="182"/>
      <c r="W308" s="181"/>
      <c r="X308" s="182"/>
      <c r="Y308" s="181"/>
      <c r="Z308" s="182"/>
      <c r="AA308" s="181"/>
      <c r="AB308" s="182"/>
      <c r="AC308" s="181"/>
      <c r="AD308" s="182"/>
      <c r="AE308" s="181"/>
      <c r="AF308" s="181"/>
      <c r="AG308" s="181"/>
      <c r="AH308" s="182"/>
      <c r="AI308" s="181"/>
      <c r="AJ308" s="182"/>
      <c r="AK308" s="181"/>
    </row>
    <row r="309" spans="1:37" ht="15.75" x14ac:dyDescent="0.25">
      <c r="A309" s="32"/>
      <c r="B309" s="163" t="s">
        <v>465</v>
      </c>
      <c r="C309" s="152"/>
      <c r="D309" s="146"/>
      <c r="E309" s="146"/>
      <c r="F309" s="165">
        <f>F293+F307</f>
        <v>448972.7</v>
      </c>
      <c r="G309" s="164">
        <f t="shared" ref="G309:AK309" si="2">G293+G307</f>
        <v>4991249.5399999991</v>
      </c>
      <c r="H309" s="165">
        <f t="shared" si="2"/>
        <v>78809</v>
      </c>
      <c r="I309" s="164">
        <f t="shared" si="2"/>
        <v>1452259.7</v>
      </c>
      <c r="J309" s="165">
        <f t="shared" si="2"/>
        <v>63065</v>
      </c>
      <c r="K309" s="164">
        <f t="shared" si="2"/>
        <v>606192.13</v>
      </c>
      <c r="L309" s="164">
        <f t="shared" si="2"/>
        <v>0</v>
      </c>
      <c r="M309" s="164">
        <f t="shared" si="2"/>
        <v>0</v>
      </c>
      <c r="N309" s="165">
        <f t="shared" si="2"/>
        <v>12865</v>
      </c>
      <c r="O309" s="164">
        <f t="shared" si="2"/>
        <v>70350</v>
      </c>
      <c r="P309" s="165">
        <f t="shared" si="2"/>
        <v>3970</v>
      </c>
      <c r="Q309" s="164">
        <f t="shared" si="2"/>
        <v>29450</v>
      </c>
      <c r="R309" s="165">
        <f t="shared" si="2"/>
        <v>33794</v>
      </c>
      <c r="S309" s="164">
        <f t="shared" si="2"/>
        <v>122248</v>
      </c>
      <c r="T309" s="165">
        <f t="shared" si="2"/>
        <v>8650</v>
      </c>
      <c r="U309" s="164">
        <f t="shared" si="2"/>
        <v>92128</v>
      </c>
      <c r="V309" s="165">
        <f t="shared" si="2"/>
        <v>56600</v>
      </c>
      <c r="W309" s="164">
        <f t="shared" si="2"/>
        <v>220390.39999999999</v>
      </c>
      <c r="X309" s="165">
        <f t="shared" si="2"/>
        <v>12900</v>
      </c>
      <c r="Y309" s="164">
        <f t="shared" si="2"/>
        <v>81834</v>
      </c>
      <c r="Z309" s="165">
        <f t="shared" si="2"/>
        <v>99467</v>
      </c>
      <c r="AA309" s="164">
        <f t="shared" si="2"/>
        <v>317754.3</v>
      </c>
      <c r="AB309" s="165">
        <f t="shared" si="2"/>
        <v>11900</v>
      </c>
      <c r="AC309" s="164">
        <f t="shared" si="2"/>
        <v>33423</v>
      </c>
      <c r="AD309" s="165">
        <f t="shared" si="2"/>
        <v>40926</v>
      </c>
      <c r="AE309" s="164">
        <f t="shared" si="2"/>
        <v>219086.44</v>
      </c>
      <c r="AF309" s="164">
        <f t="shared" si="2"/>
        <v>0</v>
      </c>
      <c r="AG309" s="164">
        <f t="shared" si="2"/>
        <v>0</v>
      </c>
      <c r="AH309" s="165">
        <f t="shared" si="2"/>
        <v>4511</v>
      </c>
      <c r="AI309" s="164">
        <f t="shared" si="2"/>
        <v>26303.600000000002</v>
      </c>
      <c r="AJ309" s="165">
        <f t="shared" si="2"/>
        <v>650</v>
      </c>
      <c r="AK309" s="164">
        <f t="shared" si="2"/>
        <v>2824</v>
      </c>
    </row>
    <row r="310" spans="1:37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132"/>
      <c r="K310" s="39"/>
      <c r="L310" s="39"/>
      <c r="M310" s="39"/>
      <c r="N310" s="132"/>
      <c r="O310" s="39"/>
      <c r="P310" s="39"/>
      <c r="Q310" s="39"/>
      <c r="R310" s="166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</row>
    <row r="311" spans="1:37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132"/>
      <c r="K311" s="39"/>
      <c r="L311" s="39"/>
      <c r="M311" s="39"/>
      <c r="N311" s="132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</row>
  </sheetData>
  <autoFilter ref="A4:AK4"/>
  <mergeCells count="106">
    <mergeCell ref="N1:Q1"/>
    <mergeCell ref="R1:U1"/>
    <mergeCell ref="V1:Y1"/>
    <mergeCell ref="Z1:AC1"/>
    <mergeCell ref="AD1:AG1"/>
    <mergeCell ref="AH1:AK1"/>
    <mergeCell ref="Z2:AC2"/>
    <mergeCell ref="AD2:AG2"/>
    <mergeCell ref="AH2:AK2"/>
    <mergeCell ref="N3:O3"/>
    <mergeCell ref="P3:Q3"/>
    <mergeCell ref="R3:S3"/>
    <mergeCell ref="T3:U3"/>
    <mergeCell ref="V3:W3"/>
    <mergeCell ref="AH3:AI3"/>
    <mergeCell ref="AJ3:AK3"/>
    <mergeCell ref="Z3:AA3"/>
    <mergeCell ref="AB3:AC3"/>
    <mergeCell ref="AD3:AE3"/>
    <mergeCell ref="AF3:AG3"/>
    <mergeCell ref="A281:A285"/>
    <mergeCell ref="A286:A288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289:A292"/>
    <mergeCell ref="N2:Q2"/>
    <mergeCell ref="R2:U2"/>
    <mergeCell ref="V2:Y2"/>
    <mergeCell ref="X3:Y3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5:A8"/>
    <mergeCell ref="A9:A12"/>
    <mergeCell ref="A13:A19"/>
    <mergeCell ref="A20:A21"/>
    <mergeCell ref="A22:A26"/>
    <mergeCell ref="A27:A29"/>
    <mergeCell ref="J1:M1"/>
    <mergeCell ref="A1:E2"/>
    <mergeCell ref="F2:I2"/>
    <mergeCell ref="J2:M2"/>
    <mergeCell ref="F3:G3"/>
    <mergeCell ref="H3:I3"/>
    <mergeCell ref="J3:K3"/>
    <mergeCell ref="L3:M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513"/>
  <sheetViews>
    <sheetView zoomScaleNormal="100" workbookViewId="0">
      <pane xSplit="5" ySplit="3" topLeftCell="CC4" activePane="bottomRight" state="frozen"/>
      <selection pane="topRight" activeCell="F1" sqref="F1"/>
      <selection pane="bottomLeft" activeCell="A4" sqref="A4"/>
      <selection pane="bottomRight" activeCell="CT4" sqref="CT1:CU1048576"/>
    </sheetView>
  </sheetViews>
  <sheetFormatPr defaultRowHeight="15" x14ac:dyDescent="0.25"/>
  <cols>
    <col min="1" max="1" width="7" style="38" customWidth="1"/>
    <col min="2" max="2" width="25.5703125" style="61" customWidth="1"/>
    <col min="3" max="3" width="27.7109375" style="61" customWidth="1"/>
    <col min="4" max="4" width="6" style="61" customWidth="1"/>
    <col min="5" max="5" width="5.7109375" style="61" customWidth="1"/>
    <col min="6" max="6" width="13.85546875" style="2" customWidth="1"/>
    <col min="7" max="7" width="18.42578125" style="2" customWidth="1"/>
    <col min="8" max="9" width="14.85546875" style="2" customWidth="1"/>
    <col min="10" max="13" width="9.140625" style="2"/>
    <col min="14" max="14" width="12" style="2" bestFit="1" customWidth="1"/>
    <col min="15" max="15" width="14.140625" style="2" customWidth="1"/>
    <col min="16" max="16" width="12" style="2" bestFit="1" customWidth="1"/>
    <col min="17" max="17" width="14.5703125" style="2" bestFit="1" customWidth="1"/>
    <col min="18" max="18" width="12" style="2" bestFit="1" customWidth="1"/>
    <col min="19" max="19" width="14.5703125" style="2" bestFit="1" customWidth="1"/>
    <col min="20" max="20" width="10.42578125" style="2" customWidth="1"/>
    <col min="21" max="21" width="14.5703125" style="2" bestFit="1" customWidth="1"/>
    <col min="22" max="53" width="9.140625" style="2"/>
    <col min="54" max="54" width="13.140625" style="2" bestFit="1" customWidth="1"/>
    <col min="55" max="55" width="18.42578125" style="2" customWidth="1"/>
    <col min="56" max="56" width="9.140625" style="2"/>
    <col min="57" max="57" width="9.85546875" style="2" customWidth="1"/>
    <col min="58" max="97" width="9.140625" style="2"/>
    <col min="98" max="16384" width="9.140625" style="38"/>
  </cols>
  <sheetData>
    <row r="1" spans="1:97" ht="19.5" customHeight="1" thickBot="1" x14ac:dyDescent="0.3">
      <c r="A1" s="307" t="s">
        <v>632</v>
      </c>
      <c r="B1" s="307"/>
      <c r="C1" s="307"/>
      <c r="D1" s="307"/>
      <c r="E1" s="307"/>
      <c r="J1" s="329"/>
      <c r="K1" s="329"/>
      <c r="L1" s="329"/>
      <c r="M1" s="329"/>
      <c r="N1" s="333"/>
      <c r="O1" s="329"/>
      <c r="P1" s="329"/>
      <c r="Q1" s="329"/>
      <c r="R1" s="333"/>
      <c r="S1" s="329"/>
      <c r="T1" s="329"/>
      <c r="U1" s="329"/>
      <c r="V1" s="333"/>
      <c r="W1" s="329"/>
      <c r="X1" s="329"/>
      <c r="Y1" s="329"/>
      <c r="Z1" s="333"/>
      <c r="AA1" s="329"/>
      <c r="AB1" s="329"/>
      <c r="AC1" s="329"/>
      <c r="AD1" s="333"/>
      <c r="AE1" s="329"/>
      <c r="AF1" s="329"/>
      <c r="AG1" s="329"/>
      <c r="AH1" s="333"/>
      <c r="AI1" s="329"/>
      <c r="AJ1" s="329"/>
      <c r="AK1" s="329"/>
      <c r="AL1" s="333"/>
      <c r="AM1" s="329"/>
      <c r="AN1" s="329"/>
      <c r="AO1" s="329"/>
      <c r="AP1" s="333"/>
      <c r="AQ1" s="329"/>
      <c r="AR1" s="329"/>
      <c r="AS1" s="329"/>
      <c r="AT1" s="333"/>
      <c r="AU1" s="329"/>
      <c r="AV1" s="329"/>
      <c r="AW1" s="329"/>
      <c r="AX1" s="333"/>
      <c r="AY1" s="329"/>
      <c r="AZ1" s="329"/>
      <c r="BA1" s="329"/>
      <c r="BB1" s="333"/>
      <c r="BC1" s="329"/>
      <c r="BD1" s="329"/>
      <c r="BE1" s="329"/>
      <c r="BF1" s="333"/>
      <c r="BG1" s="329"/>
      <c r="BH1" s="329"/>
      <c r="BI1" s="329"/>
      <c r="BJ1" s="333"/>
      <c r="BK1" s="329"/>
      <c r="BL1" s="329"/>
      <c r="BM1" s="329"/>
      <c r="BN1" s="333"/>
      <c r="BO1" s="329"/>
      <c r="BP1" s="329"/>
      <c r="BQ1" s="329"/>
      <c r="BR1" s="333"/>
      <c r="BS1" s="329"/>
      <c r="BT1" s="329"/>
      <c r="BU1" s="329"/>
      <c r="BV1" s="333"/>
      <c r="BW1" s="329"/>
      <c r="BX1" s="329"/>
      <c r="BY1" s="329"/>
      <c r="BZ1" s="333"/>
      <c r="CA1" s="329"/>
      <c r="CB1" s="329"/>
      <c r="CC1" s="329"/>
      <c r="CD1" s="333"/>
      <c r="CE1" s="329"/>
      <c r="CF1" s="329"/>
      <c r="CG1" s="329"/>
      <c r="CH1" s="333"/>
      <c r="CI1" s="329"/>
      <c r="CJ1" s="329"/>
      <c r="CK1" s="329"/>
      <c r="CL1" s="333"/>
      <c r="CM1" s="329"/>
      <c r="CN1" s="329"/>
      <c r="CO1" s="329"/>
      <c r="CP1" s="333"/>
      <c r="CQ1" s="329"/>
      <c r="CR1" s="329"/>
      <c r="CS1" s="329"/>
    </row>
    <row r="2" spans="1:97" ht="18.75" x14ac:dyDescent="0.25">
      <c r="A2" s="309"/>
      <c r="B2" s="309"/>
      <c r="C2" s="309"/>
      <c r="D2" s="309"/>
      <c r="E2" s="309"/>
      <c r="F2" s="324" t="s">
        <v>620</v>
      </c>
      <c r="G2" s="325"/>
      <c r="H2" s="325"/>
      <c r="I2" s="325"/>
      <c r="J2" s="330" t="s">
        <v>541</v>
      </c>
      <c r="K2" s="331"/>
      <c r="L2" s="331"/>
      <c r="M2" s="331"/>
      <c r="N2" s="332" t="s">
        <v>542</v>
      </c>
      <c r="O2" s="331"/>
      <c r="P2" s="331"/>
      <c r="Q2" s="331"/>
      <c r="R2" s="332" t="s">
        <v>543</v>
      </c>
      <c r="S2" s="331"/>
      <c r="T2" s="331"/>
      <c r="U2" s="331"/>
      <c r="V2" s="332" t="s">
        <v>544</v>
      </c>
      <c r="W2" s="331"/>
      <c r="X2" s="331"/>
      <c r="Y2" s="331"/>
      <c r="Z2" s="332" t="s">
        <v>617</v>
      </c>
      <c r="AA2" s="331"/>
      <c r="AB2" s="331"/>
      <c r="AC2" s="331"/>
      <c r="AD2" s="332" t="s">
        <v>545</v>
      </c>
      <c r="AE2" s="331"/>
      <c r="AF2" s="331"/>
      <c r="AG2" s="331"/>
      <c r="AH2" s="332" t="s">
        <v>546</v>
      </c>
      <c r="AI2" s="331"/>
      <c r="AJ2" s="331"/>
      <c r="AK2" s="331"/>
      <c r="AL2" s="332" t="s">
        <v>547</v>
      </c>
      <c r="AM2" s="331"/>
      <c r="AN2" s="331"/>
      <c r="AO2" s="331"/>
      <c r="AP2" s="332" t="s">
        <v>618</v>
      </c>
      <c r="AQ2" s="331"/>
      <c r="AR2" s="331"/>
      <c r="AS2" s="331"/>
      <c r="AT2" s="332" t="s">
        <v>548</v>
      </c>
      <c r="AU2" s="331"/>
      <c r="AV2" s="331"/>
      <c r="AW2" s="331"/>
      <c r="AX2" s="332" t="s">
        <v>549</v>
      </c>
      <c r="AY2" s="331"/>
      <c r="AZ2" s="331"/>
      <c r="BA2" s="331"/>
      <c r="BB2" s="332" t="s">
        <v>550</v>
      </c>
      <c r="BC2" s="331"/>
      <c r="BD2" s="331"/>
      <c r="BE2" s="331"/>
      <c r="BF2" s="332" t="s">
        <v>551</v>
      </c>
      <c r="BG2" s="331"/>
      <c r="BH2" s="331"/>
      <c r="BI2" s="331"/>
      <c r="BJ2" s="332" t="s">
        <v>552</v>
      </c>
      <c r="BK2" s="331"/>
      <c r="BL2" s="331"/>
      <c r="BM2" s="331"/>
      <c r="BN2" s="332" t="s">
        <v>553</v>
      </c>
      <c r="BO2" s="331"/>
      <c r="BP2" s="331"/>
      <c r="BQ2" s="331"/>
      <c r="BR2" s="332" t="s">
        <v>554</v>
      </c>
      <c r="BS2" s="331"/>
      <c r="BT2" s="331"/>
      <c r="BU2" s="331"/>
      <c r="BV2" s="332" t="s">
        <v>555</v>
      </c>
      <c r="BW2" s="331"/>
      <c r="BX2" s="331"/>
      <c r="BY2" s="331"/>
      <c r="BZ2" s="332" t="s">
        <v>556</v>
      </c>
      <c r="CA2" s="331"/>
      <c r="CB2" s="331"/>
      <c r="CC2" s="331"/>
      <c r="CD2" s="332" t="s">
        <v>557</v>
      </c>
      <c r="CE2" s="331"/>
      <c r="CF2" s="331"/>
      <c r="CG2" s="331"/>
      <c r="CH2" s="332" t="s">
        <v>558</v>
      </c>
      <c r="CI2" s="331"/>
      <c r="CJ2" s="331"/>
      <c r="CK2" s="331"/>
      <c r="CL2" s="332" t="s">
        <v>619</v>
      </c>
      <c r="CM2" s="331"/>
      <c r="CN2" s="331"/>
      <c r="CO2" s="331"/>
      <c r="CP2" s="332" t="s">
        <v>559</v>
      </c>
      <c r="CQ2" s="331"/>
      <c r="CR2" s="331"/>
      <c r="CS2" s="331"/>
    </row>
    <row r="3" spans="1:97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301" t="s">
        <v>4</v>
      </c>
      <c r="F3" s="300" t="s">
        <v>466</v>
      </c>
      <c r="G3" s="300"/>
      <c r="H3" s="300" t="s">
        <v>467</v>
      </c>
      <c r="I3" s="300"/>
      <c r="J3" s="300" t="s">
        <v>466</v>
      </c>
      <c r="K3" s="300"/>
      <c r="L3" s="300" t="s">
        <v>467</v>
      </c>
      <c r="M3" s="300"/>
      <c r="N3" s="300" t="s">
        <v>466</v>
      </c>
      <c r="O3" s="300"/>
      <c r="P3" s="300" t="s">
        <v>467</v>
      </c>
      <c r="Q3" s="300"/>
      <c r="R3" s="300" t="s">
        <v>466</v>
      </c>
      <c r="S3" s="300"/>
      <c r="T3" s="300" t="s">
        <v>467</v>
      </c>
      <c r="U3" s="300"/>
      <c r="V3" s="300" t="s">
        <v>466</v>
      </c>
      <c r="W3" s="300"/>
      <c r="X3" s="300" t="s">
        <v>467</v>
      </c>
      <c r="Y3" s="300"/>
      <c r="Z3" s="300" t="s">
        <v>466</v>
      </c>
      <c r="AA3" s="300"/>
      <c r="AB3" s="300" t="s">
        <v>467</v>
      </c>
      <c r="AC3" s="300"/>
      <c r="AD3" s="300" t="s">
        <v>466</v>
      </c>
      <c r="AE3" s="300"/>
      <c r="AF3" s="300" t="s">
        <v>467</v>
      </c>
      <c r="AG3" s="300"/>
      <c r="AH3" s="300" t="s">
        <v>466</v>
      </c>
      <c r="AI3" s="300"/>
      <c r="AJ3" s="300" t="s">
        <v>467</v>
      </c>
      <c r="AK3" s="300"/>
      <c r="AL3" s="300" t="s">
        <v>466</v>
      </c>
      <c r="AM3" s="300"/>
      <c r="AN3" s="300" t="s">
        <v>467</v>
      </c>
      <c r="AO3" s="300"/>
      <c r="AP3" s="300" t="s">
        <v>466</v>
      </c>
      <c r="AQ3" s="300"/>
      <c r="AR3" s="300" t="s">
        <v>467</v>
      </c>
      <c r="AS3" s="300"/>
      <c r="AT3" s="300" t="s">
        <v>466</v>
      </c>
      <c r="AU3" s="300"/>
      <c r="AV3" s="300" t="s">
        <v>467</v>
      </c>
      <c r="AW3" s="300"/>
      <c r="AX3" s="300" t="s">
        <v>466</v>
      </c>
      <c r="AY3" s="300"/>
      <c r="AZ3" s="300" t="s">
        <v>467</v>
      </c>
      <c r="BA3" s="300"/>
      <c r="BB3" s="300" t="s">
        <v>466</v>
      </c>
      <c r="BC3" s="300"/>
      <c r="BD3" s="300" t="s">
        <v>467</v>
      </c>
      <c r="BE3" s="300"/>
      <c r="BF3" s="300" t="s">
        <v>466</v>
      </c>
      <c r="BG3" s="300"/>
      <c r="BH3" s="300" t="s">
        <v>467</v>
      </c>
      <c r="BI3" s="300"/>
      <c r="BJ3" s="300" t="s">
        <v>466</v>
      </c>
      <c r="BK3" s="300"/>
      <c r="BL3" s="300" t="s">
        <v>467</v>
      </c>
      <c r="BM3" s="300"/>
      <c r="BN3" s="300" t="s">
        <v>466</v>
      </c>
      <c r="BO3" s="300"/>
      <c r="BP3" s="300" t="s">
        <v>467</v>
      </c>
      <c r="BQ3" s="300"/>
      <c r="BR3" s="300" t="s">
        <v>466</v>
      </c>
      <c r="BS3" s="300"/>
      <c r="BT3" s="300" t="s">
        <v>467</v>
      </c>
      <c r="BU3" s="300"/>
      <c r="BV3" s="300" t="s">
        <v>466</v>
      </c>
      <c r="BW3" s="300"/>
      <c r="BX3" s="300" t="s">
        <v>467</v>
      </c>
      <c r="BY3" s="300"/>
      <c r="BZ3" s="300" t="s">
        <v>466</v>
      </c>
      <c r="CA3" s="300"/>
      <c r="CB3" s="300" t="s">
        <v>467</v>
      </c>
      <c r="CC3" s="300"/>
      <c r="CD3" s="300" t="s">
        <v>466</v>
      </c>
      <c r="CE3" s="300"/>
      <c r="CF3" s="300" t="s">
        <v>467</v>
      </c>
      <c r="CG3" s="300"/>
      <c r="CH3" s="300" t="s">
        <v>466</v>
      </c>
      <c r="CI3" s="300"/>
      <c r="CJ3" s="300" t="s">
        <v>467</v>
      </c>
      <c r="CK3" s="300"/>
      <c r="CL3" s="300" t="s">
        <v>466</v>
      </c>
      <c r="CM3" s="300"/>
      <c r="CN3" s="300" t="s">
        <v>467</v>
      </c>
      <c r="CO3" s="300"/>
      <c r="CP3" s="300" t="s">
        <v>466</v>
      </c>
      <c r="CQ3" s="300"/>
      <c r="CR3" s="300" t="s">
        <v>467</v>
      </c>
      <c r="CS3" s="300"/>
    </row>
    <row r="4" spans="1:97" ht="15.75" x14ac:dyDescent="0.25">
      <c r="A4" s="304"/>
      <c r="B4" s="302"/>
      <c r="C4" s="304"/>
      <c r="D4" s="306"/>
      <c r="E4" s="302"/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  <c r="AP4" s="37" t="s">
        <v>468</v>
      </c>
      <c r="AQ4" s="36" t="s">
        <v>469</v>
      </c>
      <c r="AR4" s="37" t="s">
        <v>470</v>
      </c>
      <c r="AS4" s="36" t="s">
        <v>469</v>
      </c>
      <c r="AT4" s="37" t="s">
        <v>468</v>
      </c>
      <c r="AU4" s="36" t="s">
        <v>469</v>
      </c>
      <c r="AV4" s="37" t="s">
        <v>470</v>
      </c>
      <c r="AW4" s="36" t="s">
        <v>469</v>
      </c>
      <c r="AX4" s="37" t="s">
        <v>468</v>
      </c>
      <c r="AY4" s="36" t="s">
        <v>469</v>
      </c>
      <c r="AZ4" s="37" t="s">
        <v>470</v>
      </c>
      <c r="BA4" s="36" t="s">
        <v>469</v>
      </c>
      <c r="BB4" s="37" t="s">
        <v>468</v>
      </c>
      <c r="BC4" s="36" t="s">
        <v>469</v>
      </c>
      <c r="BD4" s="37" t="s">
        <v>470</v>
      </c>
      <c r="BE4" s="36" t="s">
        <v>469</v>
      </c>
      <c r="BF4" s="37" t="s">
        <v>468</v>
      </c>
      <c r="BG4" s="36" t="s">
        <v>469</v>
      </c>
      <c r="BH4" s="37" t="s">
        <v>470</v>
      </c>
      <c r="BI4" s="36" t="s">
        <v>469</v>
      </c>
      <c r="BJ4" s="37" t="s">
        <v>468</v>
      </c>
      <c r="BK4" s="36" t="s">
        <v>469</v>
      </c>
      <c r="BL4" s="37" t="s">
        <v>470</v>
      </c>
      <c r="BM4" s="36" t="s">
        <v>469</v>
      </c>
      <c r="BN4" s="37" t="s">
        <v>468</v>
      </c>
      <c r="BO4" s="36" t="s">
        <v>469</v>
      </c>
      <c r="BP4" s="37" t="s">
        <v>470</v>
      </c>
      <c r="BQ4" s="36" t="s">
        <v>469</v>
      </c>
      <c r="BR4" s="37" t="s">
        <v>468</v>
      </c>
      <c r="BS4" s="36" t="s">
        <v>469</v>
      </c>
      <c r="BT4" s="37" t="s">
        <v>470</v>
      </c>
      <c r="BU4" s="36" t="s">
        <v>469</v>
      </c>
      <c r="BV4" s="37" t="s">
        <v>468</v>
      </c>
      <c r="BW4" s="36" t="s">
        <v>469</v>
      </c>
      <c r="BX4" s="37" t="s">
        <v>470</v>
      </c>
      <c r="BY4" s="36" t="s">
        <v>469</v>
      </c>
      <c r="BZ4" s="37" t="s">
        <v>468</v>
      </c>
      <c r="CA4" s="36" t="s">
        <v>469</v>
      </c>
      <c r="CB4" s="37" t="s">
        <v>470</v>
      </c>
      <c r="CC4" s="36" t="s">
        <v>469</v>
      </c>
      <c r="CD4" s="37" t="s">
        <v>468</v>
      </c>
      <c r="CE4" s="36" t="s">
        <v>469</v>
      </c>
      <c r="CF4" s="37" t="s">
        <v>470</v>
      </c>
      <c r="CG4" s="36" t="s">
        <v>469</v>
      </c>
      <c r="CH4" s="37" t="s">
        <v>468</v>
      </c>
      <c r="CI4" s="36" t="s">
        <v>469</v>
      </c>
      <c r="CJ4" s="37" t="s">
        <v>470</v>
      </c>
      <c r="CK4" s="36" t="s">
        <v>469</v>
      </c>
      <c r="CL4" s="37" t="s">
        <v>468</v>
      </c>
      <c r="CM4" s="36" t="s">
        <v>469</v>
      </c>
      <c r="CN4" s="37" t="s">
        <v>470</v>
      </c>
      <c r="CO4" s="36" t="s">
        <v>469</v>
      </c>
      <c r="CP4" s="37" t="s">
        <v>468</v>
      </c>
      <c r="CQ4" s="36" t="s">
        <v>469</v>
      </c>
      <c r="CR4" s="37" t="s">
        <v>470</v>
      </c>
      <c r="CS4" s="36" t="s">
        <v>469</v>
      </c>
    </row>
    <row r="5" spans="1:97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39">
        <f>J5+N5+R5+V5+Z5+AD5+AH5+AL5+AP5+AT5+AX5+BB5+BF5+BJ5+BN5+BR5+BV5+BZ5+CD5+CH5+CL5+CP5</f>
        <v>876</v>
      </c>
      <c r="G5" s="39">
        <f>K5+O5+S5+W5+AA5+AE5+AI5+AM5+AQ5+AU5+AY5+BC5+BG5+BK5+BO5+BS5+BW5+CA5+CE5+CI5+CM5+CQ5</f>
        <v>18200</v>
      </c>
      <c r="H5" s="39">
        <f>L5+P5+T5+X5+AB5+AF5+AJ5+AN5+AR5+AV5+AZ5+BD5+BH5+BL5+BP5+BT5+BX5+CB5+CF5+CJ5+CN5+CR5</f>
        <v>30</v>
      </c>
      <c r="I5" s="39">
        <f>M5+Q5+U5+Y5+AC5+AG5+AK5+AO5+AS5+AW5+BA5+BE5+BI5+BM5+BQ5+BU5+BY5+CC5+CG5+CK5+CO5+CS5</f>
        <v>120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>
        <v>0</v>
      </c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>
        <v>0</v>
      </c>
      <c r="BW5" s="39">
        <v>0</v>
      </c>
      <c r="BX5" s="39">
        <v>30</v>
      </c>
      <c r="BY5" s="39">
        <v>120</v>
      </c>
      <c r="BZ5" s="39">
        <v>876</v>
      </c>
      <c r="CA5" s="39">
        <v>18200</v>
      </c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</row>
    <row r="6" spans="1:97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39">
        <f>J6+N6+R6+V6+Z6+AD6+AH6+AL6+AP6+AT6+AX6+BB6+BF6+BJ6+BN6+BR6+BV6+BZ6+CD6+CH6+CL6+CP6</f>
        <v>4826876</v>
      </c>
      <c r="G6" s="39">
        <f>K6+O6+S6+W6+AA6+AE6+AI6+AM6+AQ6+AU6+AY6+BC6+BG6+BK6+BO6+BS6+BW6+CA6+CE6+CI6+CM6+CQ6</f>
        <v>595930.34000000008</v>
      </c>
      <c r="H6" s="39">
        <f>L6+P6+T6+X6+AB6+AF6+AJ6+AN6+AR6+AV6+AZ6+BD6+BH6+BL6+BP6+BT6+BX6+CB6+CF6+CJ6+CN6+CR6</f>
        <v>2700</v>
      </c>
      <c r="I6" s="39">
        <f>M6+Q6+U6+Y6+AC6+AG6+AK6+AO6+AS6+AW6+BA6+BE6+BI6+BM6+BQ6+BU6+BY6+CC6+CG6+CK6+CO6+CS6</f>
        <v>56356</v>
      </c>
      <c r="J6" s="39"/>
      <c r="K6" s="39"/>
      <c r="L6" s="39"/>
      <c r="M6" s="39"/>
      <c r="N6" s="39"/>
      <c r="O6" s="39"/>
      <c r="P6" s="39"/>
      <c r="Q6" s="39"/>
      <c r="R6" s="39">
        <v>321</v>
      </c>
      <c r="S6" s="39">
        <v>4767.8999999999996</v>
      </c>
      <c r="T6" s="39">
        <v>500</v>
      </c>
      <c r="U6" s="39">
        <v>10200</v>
      </c>
      <c r="V6" s="39"/>
      <c r="W6" s="39"/>
      <c r="X6" s="39"/>
      <c r="Y6" s="39"/>
      <c r="Z6" s="39">
        <v>1089</v>
      </c>
      <c r="AA6" s="39">
        <v>18513</v>
      </c>
      <c r="AB6" s="39">
        <v>900</v>
      </c>
      <c r="AC6" s="39">
        <v>15300</v>
      </c>
      <c r="AD6" s="39"/>
      <c r="AE6" s="39"/>
      <c r="AF6" s="39"/>
      <c r="AG6" s="39"/>
      <c r="AH6" s="39">
        <v>4822892</v>
      </c>
      <c r="AI6" s="39">
        <v>489200</v>
      </c>
      <c r="AJ6" s="39"/>
      <c r="AK6" s="39">
        <v>0</v>
      </c>
      <c r="AL6" s="39">
        <v>10</v>
      </c>
      <c r="AM6" s="39">
        <v>1000</v>
      </c>
      <c r="AN6" s="39">
        <v>0</v>
      </c>
      <c r="AO6" s="39">
        <v>0</v>
      </c>
      <c r="AP6" s="39">
        <v>1737</v>
      </c>
      <c r="AQ6" s="39">
        <v>61003.44</v>
      </c>
      <c r="AR6" s="39">
        <v>50</v>
      </c>
      <c r="AS6" s="39">
        <v>1756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>
        <v>159</v>
      </c>
      <c r="BK6" s="39">
        <v>4770</v>
      </c>
      <c r="BL6" s="39">
        <v>50</v>
      </c>
      <c r="BM6" s="39">
        <v>1500</v>
      </c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>
        <v>668</v>
      </c>
      <c r="CE6" s="39">
        <v>16676</v>
      </c>
      <c r="CF6" s="39">
        <v>1200</v>
      </c>
      <c r="CG6" s="39">
        <v>27600</v>
      </c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</row>
    <row r="7" spans="1:97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39">
        <f>J7+N7+R7+V7+Z7+AD7+AH7+AL7+AP7+AT7+AX7+BB7+BF7+BJ7+BN7+BR7+BV7+BZ7+CD7+CH7+CL7+CP7</f>
        <v>0</v>
      </c>
      <c r="G7" s="39">
        <f>K7+O7+S7+W7+AA7+AE7+AI7+AM7+AQ7+AU7+AY7+BC7+BG7+BK7+BO7+BS7+BW7+CA7+CE7+CI7+CM7+CQ7</f>
        <v>0</v>
      </c>
      <c r="H7" s="39">
        <f>L7+P7+T7+X7+AB7+AF7+AJ7+AN7+AR7+AV7+AZ7+BD7+BH7+BL7+BP7+BT7+BX7+CB7+CF7+CJ7+CN7+CR7</f>
        <v>400</v>
      </c>
      <c r="I7" s="39">
        <f>M7+Q7+U7+Y7+AC7+AG7+AK7+AO7+AS7+AW7+BA7+BE7+BI7+BM7+BQ7+BU7+BY7+CC7+CG7+CK7+CO7+CS7</f>
        <v>9332</v>
      </c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>
        <v>0</v>
      </c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>
        <v>0</v>
      </c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>
        <v>400</v>
      </c>
      <c r="BI7" s="39">
        <v>9332</v>
      </c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</row>
    <row r="8" spans="1:97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39">
        <f>J8+N8+R8+V8+Z8+AD8+AH8+AL8+AP8+AT8+AX8+BB8+BF8+BJ8+BN8+BR8+BV8+BZ8+CD8+CH8+CL8+CP8</f>
        <v>0</v>
      </c>
      <c r="G8" s="39">
        <f>K8+O8+S8+W8+AA8+AE8+AI8+AM8+AQ8+AU8+AY8+BC8+BG8+BK8+BO8+BS8+BW8+CA8+CE8+CI8+CM8+CQ8</f>
        <v>0</v>
      </c>
      <c r="H8" s="39">
        <f>L8+P8+T8+X8+AB8+AF8+AJ8+AN8+AR8+AV8+AZ8+BD8+BH8+BL8+BP8+BT8+BX8+CB8+CF8+CJ8+CN8+CR8</f>
        <v>0</v>
      </c>
      <c r="I8" s="39">
        <f>M8+Q8+U8+Y8+AC8+AG8+AK8+AO8+AS8+AW8+BA8+BE8+BI8+BM8+BQ8+BU8+BY8+CC8+CG8+CK8+CO8+CS8</f>
        <v>0</v>
      </c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>
        <v>0</v>
      </c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>
        <v>0</v>
      </c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</row>
    <row r="9" spans="1:97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39">
        <f>J9+N9+R9+V9+Z9+AD9+AH9+AL9+AP9+AT9+AX9+BB9+BF9+BJ9+BN9+BR9+BV9+BZ9+CD9+CH9+CL9+CP9</f>
        <v>0</v>
      </c>
      <c r="G9" s="39">
        <f>K9+O9+S9+W9+AA9+AE9+AI9+AM9+AQ9+AU9+AY9+BC9+BG9+BK9+BO9+BS9+BW9+CA9+CE9+CI9+CM9+CQ9</f>
        <v>0</v>
      </c>
      <c r="H9" s="39">
        <f>L9+P9+T9+X9+AB9+AF9+AJ9+AN9+AR9+AV9+AZ9+BD9+BH9+BL9+BP9+BT9+BX9+CB9+CF9+CJ9+CN9+CR9</f>
        <v>0</v>
      </c>
      <c r="I9" s="39">
        <f>M9+Q9+U9+Y9+AC9+AG9+AK9+AO9+AS9+AW9+BA9+BE9+BI9+BM9+BQ9+BU9+BY9+CC9+CG9+CK9+CO9+CS9</f>
        <v>0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>
        <v>0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>
        <v>0</v>
      </c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</row>
    <row r="10" spans="1:97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39">
        <f>J10+N10+R10+V10+Z10+AD10+AH10+AL10+AP10+AT10+AX10+BB10+BF10+BJ10+BN10+BR10+BV10+BZ10+CD10+CH10+CL10+CP10</f>
        <v>0</v>
      </c>
      <c r="G10" s="39">
        <f>K10+O10+S10+W10+AA10+AE10+AI10+AM10+AQ10+AU10+AY10+BC10+BG10+BK10+BO10+BS10+BW10+CA10+CE10+CI10+CM10+CQ10</f>
        <v>0</v>
      </c>
      <c r="H10" s="39">
        <f>L10+P10+T10+X10+AB10+AF10+AJ10+AN10+AR10+AV10+AZ10+BD10+BH10+BL10+BP10+BT10+BX10+CB10+CF10+CJ10+CN10+CR10</f>
        <v>0</v>
      </c>
      <c r="I10" s="39">
        <f>M10+Q10+U10+Y10+AC10+AG10+AK10+AO10+AS10+AW10+BA10+BE10+BI10+BM10+BQ10+BU10+BY10+CC10+CG10+CK10+CO10+CS10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>
        <v>0</v>
      </c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>
        <v>0</v>
      </c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</row>
    <row r="11" spans="1:97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39">
        <f>J11+N11+R11+V11+Z11+AD11+AH11+AL11+AP11+AT11+AX11+BB11+BF11+BJ11+BN11+BR11+BV11+BZ11+CD11+CH11+CL11+CP11</f>
        <v>830</v>
      </c>
      <c r="G11" s="39">
        <f>K11+O11+S11+W11+AA11+AE11+AI11+AM11+AQ11+AU11+AY11+BC11+BG11+BK11+BO11+BS11+BW11+CA11+CE11+CI11+CM11+CQ11</f>
        <v>2425</v>
      </c>
      <c r="H11" s="39">
        <f>L11+P11+T11+X11+AB11+AF11+AJ11+AN11+AR11+AV11+AZ11+BD11+BH11+BL11+BP11+BT11+BX11+CB11+CF11+CJ11+CN11+CR11</f>
        <v>420</v>
      </c>
      <c r="I11" s="39">
        <f>M11+Q11+U11+Y11+AC11+AG11+AK11+AO11+AS11+AW11+BA11+BE11+BI11+BM11+BQ11+BU11+BY11+CC11+CG11+CK11+CO11+CS11</f>
        <v>1006</v>
      </c>
      <c r="J11" s="39"/>
      <c r="K11" s="39"/>
      <c r="L11" s="39"/>
      <c r="M11" s="39"/>
      <c r="N11" s="39">
        <v>30</v>
      </c>
      <c r="O11" s="39">
        <v>129</v>
      </c>
      <c r="P11" s="39">
        <v>20</v>
      </c>
      <c r="Q11" s="39">
        <v>86</v>
      </c>
      <c r="R11" s="39"/>
      <c r="S11" s="39"/>
      <c r="T11" s="39"/>
      <c r="U11" s="39">
        <v>0</v>
      </c>
      <c r="V11" s="39">
        <v>300</v>
      </c>
      <c r="W11" s="39">
        <v>1496</v>
      </c>
      <c r="X11" s="39">
        <v>100</v>
      </c>
      <c r="Y11" s="39">
        <v>440.00000000000006</v>
      </c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>
        <v>0</v>
      </c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>
        <v>500</v>
      </c>
      <c r="BS11" s="39">
        <v>800</v>
      </c>
      <c r="BT11" s="39">
        <v>300</v>
      </c>
      <c r="BU11" s="39">
        <v>480</v>
      </c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</row>
    <row r="12" spans="1:97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39">
        <f>J12+N12+R12+V12+Z12+AD12+AH12+AL12+AP12+AT12+AX12+BB12+BF12+BJ12+BN12+BR12+BV12+BZ12+CD12+CH12+CL12+CP12</f>
        <v>800</v>
      </c>
      <c r="G12" s="39">
        <f>K12+O12+S12+W12+AA12+AE12+AI12+AM12+AQ12+AU12+AY12+BC12+BG12+BK12+BO12+BS12+BW12+CA12+CE12+CI12+CM12+CQ12</f>
        <v>2080</v>
      </c>
      <c r="H12" s="39">
        <f>L12+P12+T12+X12+AB12+AF12+AJ12+AN12+AR12+AV12+AZ12+BD12+BH12+BL12+BP12+BT12+BX12+CB12+CF12+CJ12+CN12+CR12</f>
        <v>4030</v>
      </c>
      <c r="I12" s="39">
        <f>M12+Q12+U12+Y12+AC12+AG12+AK12+AO12+AS12+AW12+BA12+BE12+BI12+BM12+BQ12+BU12+BY12+CC12+CG12+CK12+CO12+CS12</f>
        <v>15589.3</v>
      </c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>
        <v>0</v>
      </c>
      <c r="V12" s="39"/>
      <c r="W12" s="39"/>
      <c r="X12" s="39"/>
      <c r="Y12" s="39"/>
      <c r="Z12" s="39"/>
      <c r="AA12" s="39"/>
      <c r="AB12" s="39">
        <v>1000</v>
      </c>
      <c r="AC12" s="39">
        <v>4250</v>
      </c>
      <c r="AD12" s="39"/>
      <c r="AE12" s="39"/>
      <c r="AF12" s="39"/>
      <c r="AG12" s="39"/>
      <c r="AH12" s="39"/>
      <c r="AI12" s="39"/>
      <c r="AJ12" s="39"/>
      <c r="AK12" s="39">
        <v>0</v>
      </c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>
        <v>630</v>
      </c>
      <c r="CG12" s="39">
        <v>1959.3</v>
      </c>
      <c r="CH12" s="39"/>
      <c r="CI12" s="39"/>
      <c r="CJ12" s="39">
        <v>2000</v>
      </c>
      <c r="CK12" s="39">
        <v>8340</v>
      </c>
      <c r="CL12" s="39"/>
      <c r="CM12" s="39"/>
      <c r="CN12" s="39"/>
      <c r="CO12" s="39"/>
      <c r="CP12" s="39">
        <v>800</v>
      </c>
      <c r="CQ12" s="39">
        <v>2080</v>
      </c>
      <c r="CR12" s="39">
        <v>400</v>
      </c>
      <c r="CS12" s="39">
        <v>1040</v>
      </c>
    </row>
    <row r="13" spans="1:97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39">
        <f>J13+N13+R13+V13+Z13+AD13+AH13+AL13+AP13+AT13+AX13+BB13+BF13+BJ13+BN13+BR13+BV13+BZ13+CD13+CH13+CL13+CP13</f>
        <v>1418</v>
      </c>
      <c r="G13" s="39">
        <f>K13+O13+S13+W13+AA13+AE13+AI13+AM13+AQ13+AU13+AY13+BC13+BG13+BK13+BO13+BS13+BW13+CA13+CE13+CI13+CM13+CQ13</f>
        <v>146469.18</v>
      </c>
      <c r="H13" s="39">
        <f>L13+P13+T13+X13+AB13+AF13+AJ13+AN13+AR13+AV13+AZ13+BD13+BH13+BL13+BP13+BT13+BX13+CB13+CF13+CJ13+CN13+CR13</f>
        <v>0</v>
      </c>
      <c r="I13" s="39">
        <f>M13+Q13+U13+Y13+AC13+AG13+AK13+AO13+AS13+AW13+BA13+BE13+BI13+BM13+BQ13+BU13+BY13+CC13+CG13+CK13+CO13+CS13</f>
        <v>0</v>
      </c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>
        <v>0</v>
      </c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>
        <v>1393</v>
      </c>
      <c r="AI13" s="39">
        <v>138269.18</v>
      </c>
      <c r="AJ13" s="39"/>
      <c r="AK13" s="39">
        <v>0</v>
      </c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25</v>
      </c>
      <c r="BW13" s="39">
        <v>8200</v>
      </c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</row>
    <row r="14" spans="1:97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39">
        <f>J14+N14+R14+V14+Z14+AD14+AH14+AL14+AP14+AT14+AX14+BB14+BF14+BJ14+BN14+BR14+BV14+BZ14+CD14+CH14+CL14+CP14</f>
        <v>50</v>
      </c>
      <c r="G14" s="39">
        <f>K14+O14+S14+W14+AA14+AE14+AI14+AM14+AQ14+AU14+AY14+BC14+BG14+BK14+BO14+BS14+BW14+CA14+CE14+CI14+CM14+CQ14</f>
        <v>15000</v>
      </c>
      <c r="H14" s="39">
        <f>L14+P14+T14+X14+AB14+AF14+AJ14+AN14+AR14+AV14+AZ14+BD14+BH14+BL14+BP14+BT14+BX14+CB14+CF14+CJ14+CN14+CR14</f>
        <v>0</v>
      </c>
      <c r="I14" s="39">
        <f>M14+Q14+U14+Y14+AC14+AG14+AK14+AO14+AS14+AW14+BA14+BE14+BI14+BM14+BQ14+BU14+BY14+CC14+CG14+CK14+CO14+CS14</f>
        <v>0</v>
      </c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>
        <v>0</v>
      </c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>
        <v>0</v>
      </c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>
        <v>50</v>
      </c>
      <c r="BW14" s="39">
        <v>15000</v>
      </c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</row>
    <row r="15" spans="1:97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39">
        <f>J15+N15+R15+V15+Z15+AD15+AH15+AL15+AP15+AT15+AX15+BB15+BF15+BJ15+BN15+BR15+BV15+BZ15+CD15+CH15+CL15+CP15</f>
        <v>0</v>
      </c>
      <c r="G15" s="39">
        <f>K15+O15+S15+W15+AA15+AE15+AI15+AM15+AQ15+AU15+AY15+BC15+BG15+BK15+BO15+BS15+BW15+CA15+CE15+CI15+CM15+CQ15</f>
        <v>0</v>
      </c>
      <c r="H15" s="39">
        <f>L15+P15+T15+X15+AB15+AF15+AJ15+AN15+AR15+AV15+AZ15+BD15+BH15+BL15+BP15+BT15+BX15+CB15+CF15+CJ15+CN15+CR15</f>
        <v>0</v>
      </c>
      <c r="I15" s="39">
        <f>M15+Q15+U15+Y15+AC15+AG15+AK15+AO15+AS15+AW15+BA15+BE15+BI15+BM15+BQ15+BU15+BY15+CC15+CG15+CK15+CO15+CS15</f>
        <v>0</v>
      </c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>
        <v>0</v>
      </c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>
        <v>0</v>
      </c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</row>
    <row r="16" spans="1:97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39">
        <f>J16+N16+R16+V16+Z16+AD16+AH16+AL16+AP16+AT16+AX16+BB16+BF16+BJ16+BN16+BR16+BV16+BZ16+CD16+CH16+CL16+CP16</f>
        <v>0</v>
      </c>
      <c r="G16" s="39">
        <f>K16+O16+S16+W16+AA16+AE16+AI16+AM16+AQ16+AU16+AY16+BC16+BG16+BK16+BO16+BS16+BW16+CA16+CE16+CI16+CM16+CQ16</f>
        <v>0</v>
      </c>
      <c r="H16" s="39">
        <f>L16+P16+T16+X16+AB16+AF16+AJ16+AN16+AR16+AV16+AZ16+BD16+BH16+BL16+BP16+BT16+BX16+CB16+CF16+CJ16+CN16+CR16</f>
        <v>3920</v>
      </c>
      <c r="I16" s="39">
        <f>M16+Q16+U16+Y16+AC16+AG16+AK16+AO16+AS16+AW16+BA16+BE16+BI16+BM16+BQ16+BU16+BY16+CC16+CG16+CK16+CO16+CS16</f>
        <v>232326.2</v>
      </c>
      <c r="J16" s="39"/>
      <c r="K16" s="39"/>
      <c r="L16" s="39"/>
      <c r="M16" s="39"/>
      <c r="N16" s="39"/>
      <c r="O16" s="39"/>
      <c r="P16" s="39"/>
      <c r="Q16" s="39"/>
      <c r="R16" s="39">
        <v>0</v>
      </c>
      <c r="S16" s="39">
        <v>0</v>
      </c>
      <c r="T16" s="39">
        <v>500</v>
      </c>
      <c r="U16" s="39">
        <v>49625</v>
      </c>
      <c r="V16" s="39"/>
      <c r="W16" s="39"/>
      <c r="X16" s="39"/>
      <c r="Y16" s="39"/>
      <c r="Z16" s="39"/>
      <c r="AA16" s="39"/>
      <c r="AB16" s="39">
        <v>300</v>
      </c>
      <c r="AC16" s="39">
        <v>30000</v>
      </c>
      <c r="AD16" s="39"/>
      <c r="AE16" s="39"/>
      <c r="AF16" s="39"/>
      <c r="AG16" s="39"/>
      <c r="AH16" s="39"/>
      <c r="AI16" s="39"/>
      <c r="AJ16" s="39"/>
      <c r="AK16" s="39">
        <v>0</v>
      </c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>
        <v>100</v>
      </c>
      <c r="BI16" s="39">
        <v>20000</v>
      </c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>
        <v>2520</v>
      </c>
      <c r="CG16" s="39">
        <v>60631.199999999997</v>
      </c>
      <c r="CH16" s="39"/>
      <c r="CI16" s="39"/>
      <c r="CJ16" s="39">
        <v>500</v>
      </c>
      <c r="CK16" s="39">
        <v>72070</v>
      </c>
      <c r="CL16" s="39"/>
      <c r="CM16" s="39"/>
      <c r="CN16" s="39"/>
      <c r="CO16" s="39"/>
      <c r="CP16" s="39"/>
      <c r="CQ16" s="39"/>
      <c r="CR16" s="39"/>
      <c r="CS16" s="39"/>
    </row>
    <row r="17" spans="1:97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39">
        <f>J17+N17+R17+V17+Z17+AD17+AH17+AL17+AP17+AT17+AX17+BB17+BF17+BJ17+BN17+BR17+BV17+BZ17+CD17+CH17+CL17+CP17</f>
        <v>0</v>
      </c>
      <c r="G17" s="39">
        <f>K17+O17+S17+W17+AA17+AE17+AI17+AM17+AQ17+AU17+AY17+BC17+BG17+BK17+BO17+BS17+BW17+CA17+CE17+CI17+CM17+CQ17</f>
        <v>0</v>
      </c>
      <c r="H17" s="39">
        <f>L17+P17+T17+X17+AB17+AF17+AJ17+AN17+AR17+AV17+AZ17+BD17+BH17+BL17+BP17+BT17+BX17+CB17+CF17+CJ17+CN17+CR17</f>
        <v>60</v>
      </c>
      <c r="I17" s="39">
        <f>M17+Q17+U17+Y17+AC17+AG17+AK17+AO17+AS17+AW17+BA17+BE17+BI17+BM17+BQ17+BU17+BY17+CC17+CG17+CK17+CO17+CS17</f>
        <v>6720</v>
      </c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>
        <v>0</v>
      </c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>
        <v>0</v>
      </c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>
        <v>60</v>
      </c>
      <c r="BA17" s="39">
        <v>6720</v>
      </c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</row>
    <row r="18" spans="1:97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39">
        <f>J18+N18+R18+V18+Z18+AD18+AH18+AL18+AP18+AT18+AX18+BB18+BF18+BJ18+BN18+BR18+BV18+BZ18+CD18+CH18+CL18+CP18</f>
        <v>19455</v>
      </c>
      <c r="G18" s="39">
        <f>K18+O18+S18+W18+AA18+AE18+AI18+AM18+AQ18+AU18+AY18+BC18+BG18+BK18+BO18+BS18+BW18+CA18+CE18+CI18+CM18+CQ18</f>
        <v>215502.04</v>
      </c>
      <c r="H18" s="39">
        <f>L18+P18+T18+X18+AB18+AF18+AJ18+AN18+AR18+AV18+AZ18+BD18+BH18+BL18+BP18+BT18+BX18+CB18+CF18+CJ18+CN18+CR18</f>
        <v>2180</v>
      </c>
      <c r="I18" s="39">
        <f>M18+Q18+U18+Y18+AC18+AG18+AK18+AO18+AS18+AW18+BA18+BE18+BI18+BM18+BQ18+BU18+BY18+CC18+CG18+CK18+CO18+CS18</f>
        <v>25637</v>
      </c>
      <c r="J18" s="39"/>
      <c r="K18" s="39"/>
      <c r="L18" s="39"/>
      <c r="M18" s="39"/>
      <c r="N18" s="39"/>
      <c r="O18" s="39"/>
      <c r="P18" s="39"/>
      <c r="Q18" s="39"/>
      <c r="R18" s="39">
        <v>1725</v>
      </c>
      <c r="S18" s="39">
        <v>18085</v>
      </c>
      <c r="T18" s="39">
        <v>300</v>
      </c>
      <c r="U18" s="39">
        <v>3150</v>
      </c>
      <c r="V18" s="39"/>
      <c r="W18" s="39"/>
      <c r="X18" s="39"/>
      <c r="Y18" s="39"/>
      <c r="Z18" s="39">
        <v>150</v>
      </c>
      <c r="AA18" s="39">
        <v>1573</v>
      </c>
      <c r="AB18" s="39">
        <v>200</v>
      </c>
      <c r="AC18" s="39">
        <v>2000</v>
      </c>
      <c r="AD18" s="39"/>
      <c r="AE18" s="39"/>
      <c r="AF18" s="39"/>
      <c r="AG18" s="39"/>
      <c r="AH18" s="39"/>
      <c r="AI18" s="39"/>
      <c r="AJ18" s="39"/>
      <c r="AK18" s="39">
        <v>0</v>
      </c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>
        <v>630</v>
      </c>
      <c r="CG18" s="39">
        <v>567</v>
      </c>
      <c r="CH18" s="39"/>
      <c r="CI18" s="39"/>
      <c r="CJ18" s="39">
        <v>1000</v>
      </c>
      <c r="CK18" s="39">
        <v>18670</v>
      </c>
      <c r="CL18" s="39">
        <v>17580</v>
      </c>
      <c r="CM18" s="39">
        <v>195844.04</v>
      </c>
      <c r="CN18" s="39">
        <v>0</v>
      </c>
      <c r="CO18" s="39">
        <v>0</v>
      </c>
      <c r="CP18" s="39"/>
      <c r="CQ18" s="39"/>
      <c r="CR18" s="39">
        <v>50</v>
      </c>
      <c r="CS18" s="39">
        <v>1250</v>
      </c>
    </row>
    <row r="19" spans="1:97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39">
        <f>J19+N19+R19+V19+Z19+AD19+AH19+AL19+AP19+AT19+AX19+BB19+BF19+BJ19+BN19+BR19+BV19+BZ19+CD19+CH19+CL19+CP19</f>
        <v>0</v>
      </c>
      <c r="G19" s="39">
        <f>K19+O19+S19+W19+AA19+AE19+AI19+AM19+AQ19+AU19+AY19+BC19+BG19+BK19+BO19+BS19+BW19+CA19+CE19+CI19+CM19+CQ19</f>
        <v>0</v>
      </c>
      <c r="H19" s="39">
        <f>L19+P19+T19+X19+AB19+AF19+AJ19+AN19+AR19+AV19+AZ19+BD19+BH19+BL19+BP19+BT19+BX19+CB19+CF19+CJ19+CN19+CR19</f>
        <v>1596</v>
      </c>
      <c r="I19" s="39">
        <f>M19+Q19+U19+Y19+AC19+AG19+AK19+AO19+AS19+AW19+BA19+BE19+BI19+BM19+BQ19+BU19+BY19+CC19+CG19+CK19+CO19+CS19</f>
        <v>19024.32</v>
      </c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>
        <v>0</v>
      </c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>
        <v>0</v>
      </c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>
        <v>1596</v>
      </c>
      <c r="BI19" s="39">
        <v>19024.32</v>
      </c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</row>
    <row r="20" spans="1:97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39">
        <f>J20+N20+R20+V20+Z20+AD20+AH20+AL20+AP20+AT20+AX20+BB20+BF20+BJ20+BN20+BR20+BV20+BZ20+CD20+CH20+CL20+CP20</f>
        <v>9480</v>
      </c>
      <c r="G20" s="39">
        <f>K20+O20+S20+W20+AA20+AE20+AI20+AM20+AQ20+AU20+AY20+BC20+BG20+BK20+BO20+BS20+BW20+CA20+CE20+CI20+CM20+CQ20</f>
        <v>104596.5</v>
      </c>
      <c r="H20" s="39">
        <f>L20+P20+T20+X20+AB20+AF20+AJ20+AN20+AR20+AV20+AZ20+BD20+BH20+BL20+BP20+BT20+BX20+CB20+CF20+CJ20+CN20+CR20</f>
        <v>9950</v>
      </c>
      <c r="I20" s="39">
        <f>M20+Q20+U20+Y20+AC20+AG20+AK20+AO20+AS20+AW20+BA20+BE20+BI20+BM20+BQ20+BU20+BY20+CC20+CG20+CK20+CO20+CS20</f>
        <v>109692</v>
      </c>
      <c r="J20" s="39"/>
      <c r="K20" s="39"/>
      <c r="L20" s="39"/>
      <c r="M20" s="39"/>
      <c r="N20" s="39">
        <v>8870</v>
      </c>
      <c r="O20" s="39">
        <v>95796</v>
      </c>
      <c r="P20" s="39">
        <v>3000</v>
      </c>
      <c r="Q20" s="39">
        <v>32400.000000000004</v>
      </c>
      <c r="R20" s="39"/>
      <c r="S20" s="39"/>
      <c r="T20" s="39"/>
      <c r="U20" s="39">
        <v>0</v>
      </c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>
        <v>0</v>
      </c>
      <c r="AL20" s="39">
        <v>610</v>
      </c>
      <c r="AM20" s="39">
        <v>8800.5</v>
      </c>
      <c r="AN20" s="39">
        <v>450</v>
      </c>
      <c r="AO20" s="39">
        <v>6192</v>
      </c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>
        <v>0</v>
      </c>
      <c r="BC20" s="39">
        <v>0</v>
      </c>
      <c r="BD20" s="39">
        <v>500</v>
      </c>
      <c r="BE20" s="39">
        <v>9000</v>
      </c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>
        <v>0</v>
      </c>
      <c r="BW20" s="39">
        <v>0</v>
      </c>
      <c r="BX20" s="39">
        <v>3000</v>
      </c>
      <c r="BY20" s="39">
        <v>24000</v>
      </c>
      <c r="BZ20" s="39"/>
      <c r="CA20" s="39"/>
      <c r="CB20" s="39">
        <v>3000</v>
      </c>
      <c r="CC20" s="39">
        <v>38100</v>
      </c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</row>
    <row r="21" spans="1:97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39">
        <f>J21+N21+R21+V21+Z21+AD21+AH21+AL21+AP21+AT21+AX21+BB21+BF21+BJ21+BN21+BR21+BV21+BZ21+CD21+CH21+CL21+CP21</f>
        <v>25350</v>
      </c>
      <c r="G21" s="39">
        <f>K21+O21+S21+W21+AA21+AE21+AI21+AM21+AQ21+AU21+AY21+BC21+BG21+BK21+BO21+BS21+BW21+CA21+CE21+CI21+CM21+CQ21</f>
        <v>337232</v>
      </c>
      <c r="H21" s="39">
        <f>L21+P21+T21+X21+AB21+AF21+AJ21+AN21+AR21+AV21+AZ21+BD21+BH21+BL21+BP21+BT21+BX21+CB21+CF21+CJ21+CN21+CR21</f>
        <v>10950</v>
      </c>
      <c r="I21" s="39">
        <f>M21+Q21+U21+Y21+AC21+AG21+AK21+AO21+AS21+AW21+BA21+BE21+BI21+BM21+BQ21+BU21+BY21+CC21+CG21+CK21+CO21+CS21</f>
        <v>145767.18181818182</v>
      </c>
      <c r="J21" s="39"/>
      <c r="K21" s="39"/>
      <c r="L21" s="39"/>
      <c r="M21" s="39"/>
      <c r="N21" s="39">
        <v>21800</v>
      </c>
      <c r="O21" s="39">
        <v>284490</v>
      </c>
      <c r="P21" s="39">
        <v>6000</v>
      </c>
      <c r="Q21" s="39">
        <v>78300</v>
      </c>
      <c r="R21" s="39"/>
      <c r="S21" s="39"/>
      <c r="T21" s="39"/>
      <c r="U21" s="39">
        <v>0</v>
      </c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>
        <v>200</v>
      </c>
      <c r="AG21" s="39">
        <v>2210</v>
      </c>
      <c r="AH21" s="39">
        <v>2200</v>
      </c>
      <c r="AI21" s="39">
        <v>35130</v>
      </c>
      <c r="AJ21" s="39">
        <v>1000</v>
      </c>
      <c r="AK21" s="39">
        <v>15968.181818181818</v>
      </c>
      <c r="AL21" s="39">
        <v>350</v>
      </c>
      <c r="AM21" s="39">
        <v>6790</v>
      </c>
      <c r="AN21" s="39">
        <v>400</v>
      </c>
      <c r="AO21" s="39">
        <v>8220</v>
      </c>
      <c r="AP21" s="39">
        <v>100</v>
      </c>
      <c r="AQ21" s="39">
        <v>1345</v>
      </c>
      <c r="AR21" s="39">
        <v>100</v>
      </c>
      <c r="AS21" s="39">
        <v>1345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>
        <v>900</v>
      </c>
      <c r="BK21" s="39">
        <v>9477</v>
      </c>
      <c r="BL21" s="39">
        <v>50</v>
      </c>
      <c r="BM21" s="39">
        <v>526</v>
      </c>
      <c r="BN21" s="39"/>
      <c r="BO21" s="39"/>
      <c r="BP21" s="39"/>
      <c r="BQ21" s="39"/>
      <c r="BR21" s="39"/>
      <c r="BS21" s="39"/>
      <c r="BT21" s="39"/>
      <c r="BU21" s="39"/>
      <c r="BV21" s="39">
        <v>0</v>
      </c>
      <c r="BW21" s="39">
        <v>0</v>
      </c>
      <c r="BX21" s="39">
        <v>3000</v>
      </c>
      <c r="BY21" s="39">
        <v>36000</v>
      </c>
      <c r="BZ21" s="39"/>
      <c r="CA21" s="39"/>
      <c r="CB21" s="39"/>
      <c r="CC21" s="39"/>
      <c r="CD21" s="39"/>
      <c r="CE21" s="39"/>
      <c r="CF21" s="39">
        <v>200</v>
      </c>
      <c r="CG21" s="39">
        <v>3198</v>
      </c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</row>
    <row r="22" spans="1:97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39">
        <f>J22+N22+R22+V22+Z22+AD22+AH22+AL22+AP22+AT22+AX22+BB22+BF22+BJ22+BN22+BR22+BV22+BZ22+CD22+CH22+CL22+CP22</f>
        <v>24567</v>
      </c>
      <c r="G22" s="39">
        <f>K22+O22+S22+W22+AA22+AE22+AI22+AM22+AQ22+AU22+AY22+BC22+BG22+BK22+BO22+BS22+BW22+CA22+CE22+CI22+CM22+CQ22</f>
        <v>41064.130000000005</v>
      </c>
      <c r="H22" s="39">
        <f>L22+P22+T22+X22+AB22+AF22+AJ22+AN22+AR22+AV22+AZ22+BD22+BH22+BL22+BP22+BT22+BX22+CB22+CF22+CJ22+CN22+CR22</f>
        <v>4200</v>
      </c>
      <c r="I22" s="39">
        <f>M22+Q22+U22+Y22+AC22+AG22+AK22+AO22+AS22+AW22+BA22+BE22+BI22+BM22+BQ22+BU22+BY22+CC22+CG22+CK22+CO22+CS22</f>
        <v>10292</v>
      </c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>
        <v>0</v>
      </c>
      <c r="V22" s="39"/>
      <c r="W22" s="39"/>
      <c r="X22" s="39"/>
      <c r="Y22" s="39"/>
      <c r="Z22" s="39"/>
      <c r="AA22" s="39"/>
      <c r="AB22" s="39">
        <v>2000</v>
      </c>
      <c r="AC22" s="39">
        <v>6000</v>
      </c>
      <c r="AD22" s="39"/>
      <c r="AE22" s="39"/>
      <c r="AF22" s="39"/>
      <c r="AG22" s="39"/>
      <c r="AH22" s="39"/>
      <c r="AI22" s="39"/>
      <c r="AJ22" s="39"/>
      <c r="AK22" s="39">
        <v>0</v>
      </c>
      <c r="AL22" s="39"/>
      <c r="AM22" s="39"/>
      <c r="AN22" s="39"/>
      <c r="AO22" s="39"/>
      <c r="AP22" s="39">
        <v>6927</v>
      </c>
      <c r="AQ22" s="39">
        <v>6147.22</v>
      </c>
      <c r="AR22" s="39">
        <v>200</v>
      </c>
      <c r="AS22" s="39">
        <v>126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>
        <v>17640</v>
      </c>
      <c r="CI22" s="39">
        <v>34916.910000000003</v>
      </c>
      <c r="CJ22" s="39">
        <v>2000</v>
      </c>
      <c r="CK22" s="39">
        <v>4166</v>
      </c>
      <c r="CL22" s="39"/>
      <c r="CM22" s="39"/>
      <c r="CN22" s="39"/>
      <c r="CO22" s="39"/>
      <c r="CP22" s="39"/>
      <c r="CQ22" s="39"/>
      <c r="CR22" s="39"/>
      <c r="CS22" s="39"/>
    </row>
    <row r="23" spans="1:97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39">
        <f>J23+N23+R23+V23+Z23+AD23+AH23+AL23+AP23+AT23+AX23+BB23+BF23+BJ23+BN23+BR23+BV23+BZ23+CD23+CH23+CL23+CP23</f>
        <v>5160</v>
      </c>
      <c r="G23" s="39">
        <f>K23+O23+S23+W23+AA23+AE23+AI23+AM23+AQ23+AU23+AY23+BC23+BG23+BK23+BO23+BS23+BW23+CA23+CE23+CI23+CM23+CQ23</f>
        <v>4657.76</v>
      </c>
      <c r="H23" s="39">
        <f>L23+P23+T23+X23+AB23+AF23+AJ23+AN23+AR23+AV23+AZ23+BD23+BH23+BL23+BP23+BT23+BX23+CB23+CF23+CJ23+CN23+CR23</f>
        <v>0</v>
      </c>
      <c r="I23" s="39">
        <f>M23+Q23+U23+Y23+AC23+AG23+AK23+AO23+AS23+AW23+BA23+BE23+BI23+BM23+BQ23+BU23+BY23+CC23+CG23+CK23+CO23+CS23</f>
        <v>0</v>
      </c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>
        <v>0</v>
      </c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>
        <v>0</v>
      </c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>
        <v>5160</v>
      </c>
      <c r="CA23" s="39">
        <v>4657.76</v>
      </c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</row>
    <row r="24" spans="1:97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39">
        <f>J24+N24+R24+V24+Z24+AD24+AH24+AL24+AP24+AT24+AX24+BB24+BF24+BJ24+BN24+BR24+BV24+BZ24+CD24+CH24+CL24+CP24</f>
        <v>6090</v>
      </c>
      <c r="G24" s="39">
        <f>K24+O24+S24+W24+AA24+AE24+AI24+AM24+AQ24+AU24+AY24+BC24+BG24+BK24+BO24+BS24+BW24+CA24+CE24+CI24+CM24+CQ24</f>
        <v>8880</v>
      </c>
      <c r="H24" s="39">
        <f>L24+P24+T24+X24+AB24+AF24+AJ24+AN24+AR24+AV24+AZ24+BD24+BH24+BL24+BP24+BT24+BX24+CB24+CF24+CJ24+CN24+CR24</f>
        <v>4250</v>
      </c>
      <c r="I24" s="39">
        <f>M24+Q24+U24+Y24+AC24+AG24+AK24+AO24+AS24+AW24+BA24+BE24+BI24+BM24+BQ24+BU24+BY24+CC24+CG24+CK24+CO24+CS24</f>
        <v>5776.5873015873021</v>
      </c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>
        <v>0</v>
      </c>
      <c r="V24" s="39"/>
      <c r="W24" s="39"/>
      <c r="X24" s="39"/>
      <c r="Y24" s="39"/>
      <c r="Z24" s="39"/>
      <c r="AA24" s="39"/>
      <c r="AB24" s="39">
        <v>600</v>
      </c>
      <c r="AC24" s="39">
        <v>1200</v>
      </c>
      <c r="AD24" s="39"/>
      <c r="AE24" s="39"/>
      <c r="AF24" s="39"/>
      <c r="AG24" s="39"/>
      <c r="AH24" s="39">
        <v>1890</v>
      </c>
      <c r="AI24" s="39">
        <v>1005</v>
      </c>
      <c r="AJ24" s="39">
        <v>50</v>
      </c>
      <c r="AK24" s="39">
        <v>26.587301587301589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>
        <v>1600</v>
      </c>
      <c r="CG24" s="39">
        <v>800</v>
      </c>
      <c r="CH24" s="39"/>
      <c r="CI24" s="39"/>
      <c r="CJ24" s="39"/>
      <c r="CK24" s="39"/>
      <c r="CL24" s="39"/>
      <c r="CM24" s="39"/>
      <c r="CN24" s="39"/>
      <c r="CO24" s="39"/>
      <c r="CP24" s="39">
        <v>4200</v>
      </c>
      <c r="CQ24" s="39">
        <v>7875</v>
      </c>
      <c r="CR24" s="39">
        <v>2000</v>
      </c>
      <c r="CS24" s="39">
        <v>3750</v>
      </c>
    </row>
    <row r="25" spans="1:97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39">
        <f>J25+N25+R25+V25+Z25+AD25+AH25+AL25+AP25+AT25+AX25+BB25+BF25+BJ25+BN25+BR25+BV25+BZ25+CD25+CH25+CL25+CP25</f>
        <v>0</v>
      </c>
      <c r="G25" s="39">
        <f>K25+O25+S25+W25+AA25+AE25+AI25+AM25+AQ25+AU25+AY25+BC25+BG25+BK25+BO25+BS25+BW25+CA25+CE25+CI25+CM25+CQ25</f>
        <v>0</v>
      </c>
      <c r="H25" s="39">
        <f>L25+P25+T25+X25+AB25+AF25+AJ25+AN25+AR25+AV25+AZ25+BD25+BH25+BL25+BP25+BT25+BX25+CB25+CF25+CJ25+CN25+CR25</f>
        <v>0</v>
      </c>
      <c r="I25" s="39">
        <f>M25+Q25+U25+Y25+AC25+AG25+AK25+AO25+AS25+AW25+BA25+BE25+BI25+BM25+BQ25+BU25+BY25+CC25+CG25+CK25+CO25+CS25</f>
        <v>0</v>
      </c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>
        <v>0</v>
      </c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>
        <v>0</v>
      </c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</row>
    <row r="26" spans="1:97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39">
        <f>J26+N26+R26+V26+Z26+AD26+AH26+AL26+AP26+AT26+AX26+BB26+BF26+BJ26+BN26+BR26+BV26+BZ26+CD26+CH26+CL26+CP26</f>
        <v>26564</v>
      </c>
      <c r="G26" s="39">
        <f>K26+O26+S26+W26+AA26+AE26+AI26+AM26+AQ26+AU26+AY26+BC26+BG26+BK26+BO26+BS26+BW26+CA26+CE26+CI26+CM26+CQ26</f>
        <v>19645.150000000001</v>
      </c>
      <c r="H26" s="39">
        <f>L26+P26+T26+X26+AB26+AF26+AJ26+AN26+AR26+AV26+AZ26+BD26+BH26+BL26+BP26+BT26+BX26+CB26+CF26+CJ26+CN26+CR26</f>
        <v>1750</v>
      </c>
      <c r="I26" s="39">
        <f>M26+Q26+U26+Y26+AC26+AG26+AK26+AO26+AS26+AW26+BA26+BE26+BI26+BM26+BQ26+BU26+BY26+CC26+CG26+CK26+CO26+CS26</f>
        <v>13159.32</v>
      </c>
      <c r="J26" s="39"/>
      <c r="K26" s="39"/>
      <c r="L26" s="39"/>
      <c r="M26" s="39"/>
      <c r="N26" s="39"/>
      <c r="O26" s="39"/>
      <c r="P26" s="39"/>
      <c r="Q26" s="39"/>
      <c r="R26" s="39">
        <v>18940</v>
      </c>
      <c r="S26" s="39">
        <v>12377</v>
      </c>
      <c r="T26" s="39">
        <v>500</v>
      </c>
      <c r="U26" s="39">
        <v>3285</v>
      </c>
      <c r="V26" s="39">
        <v>320</v>
      </c>
      <c r="W26" s="39">
        <v>236.8</v>
      </c>
      <c r="X26" s="39">
        <v>100</v>
      </c>
      <c r="Y26" s="39">
        <v>74</v>
      </c>
      <c r="Z26" s="39">
        <v>1440</v>
      </c>
      <c r="AA26" s="39">
        <v>1296</v>
      </c>
      <c r="AB26" s="39">
        <v>300</v>
      </c>
      <c r="AC26" s="39">
        <v>150</v>
      </c>
      <c r="AD26" s="39"/>
      <c r="AE26" s="39"/>
      <c r="AF26" s="39"/>
      <c r="AG26" s="39"/>
      <c r="AH26" s="39"/>
      <c r="AI26" s="39"/>
      <c r="AJ26" s="39"/>
      <c r="AK26" s="39">
        <v>0</v>
      </c>
      <c r="AL26" s="39"/>
      <c r="AM26" s="39"/>
      <c r="AN26" s="39"/>
      <c r="AO26" s="39"/>
      <c r="AP26" s="39"/>
      <c r="AQ26" s="39"/>
      <c r="AR26" s="39"/>
      <c r="AS26" s="39"/>
      <c r="AT26" s="39">
        <v>100</v>
      </c>
      <c r="AU26" s="39">
        <v>48.9</v>
      </c>
      <c r="AV26" s="39">
        <v>300</v>
      </c>
      <c r="AW26" s="39">
        <v>146.82</v>
      </c>
      <c r="AX26" s="39"/>
      <c r="AY26" s="39"/>
      <c r="AZ26" s="39"/>
      <c r="BA26" s="39"/>
      <c r="BB26" s="39">
        <v>394</v>
      </c>
      <c r="BC26" s="39">
        <v>1970</v>
      </c>
      <c r="BD26" s="39"/>
      <c r="BE26" s="39"/>
      <c r="BF26" s="39">
        <v>370</v>
      </c>
      <c r="BG26" s="39">
        <v>216.45</v>
      </c>
      <c r="BH26" s="39">
        <v>400</v>
      </c>
      <c r="BI26" s="39">
        <v>9332</v>
      </c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>
        <v>50</v>
      </c>
      <c r="CG26" s="39">
        <v>21.5</v>
      </c>
      <c r="CH26" s="39"/>
      <c r="CI26" s="39"/>
      <c r="CJ26" s="39">
        <v>100</v>
      </c>
      <c r="CK26" s="39">
        <v>150</v>
      </c>
      <c r="CL26" s="39">
        <v>5000</v>
      </c>
      <c r="CM26" s="39">
        <v>3500</v>
      </c>
      <c r="CN26" s="39">
        <v>0</v>
      </c>
      <c r="CO26" s="39">
        <v>0</v>
      </c>
      <c r="CP26" s="39"/>
      <c r="CQ26" s="39"/>
      <c r="CR26" s="39"/>
      <c r="CS26" s="39"/>
    </row>
    <row r="27" spans="1:97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39">
        <f>J27+N27+R27+V27+Z27+AD27+AH27+AL27+AP27+AT27+AX27+BB27+BF27+BJ27+BN27+BR27+BV27+BZ27+CD27+CH27+CL27+CP27</f>
        <v>0</v>
      </c>
      <c r="G27" s="39">
        <f>K27+O27+S27+W27+AA27+AE27+AI27+AM27+AQ27+AU27+AY27+BC27+BG27+BK27+BO27+BS27+BW27+CA27+CE27+CI27+CM27+CQ27</f>
        <v>0</v>
      </c>
      <c r="H27" s="39">
        <f>L27+P27+T27+X27+AB27+AF27+AJ27+AN27+AR27+AV27+AZ27+BD27+BH27+BL27+BP27+BT27+BX27+CB27+CF27+CJ27+CN27+CR27</f>
        <v>100</v>
      </c>
      <c r="I27" s="39">
        <f>M27+Q27+U27+Y27+AC27+AG27+AK27+AO27+AS27+AW27+BA27+BE27+BI27+BM27+BQ27+BU27+BY27+CC27+CG27+CK27+CO27+CS27</f>
        <v>25000</v>
      </c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>
        <v>0</v>
      </c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>
        <v>50</v>
      </c>
      <c r="AK27" s="39">
        <v>25000</v>
      </c>
      <c r="AL27" s="39">
        <v>0</v>
      </c>
      <c r="AM27" s="39">
        <v>0</v>
      </c>
      <c r="AN27" s="39">
        <v>50</v>
      </c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</row>
    <row r="28" spans="1:97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39">
        <f>J28+N28+R28+V28+Z28+AD28+AH28+AL28+AP28+AT28+AX28+BB28+BF28+BJ28+BN28+BR28+BV28+BZ28+CD28+CH28+CL28+CP28</f>
        <v>0</v>
      </c>
      <c r="G28" s="39">
        <f>K28+O28+S28+W28+AA28+AE28+AI28+AM28+AQ28+AU28+AY28+BC28+BG28+BK28+BO28+BS28+BW28+CA28+CE28+CI28+CM28+CQ28</f>
        <v>0</v>
      </c>
      <c r="H28" s="39">
        <f>L28+P28+T28+X28+AB28+AF28+AJ28+AN28+AR28+AV28+AZ28+BD28+BH28+BL28+BP28+BT28+BX28+CB28+CF28+CJ28+CN28+CR28</f>
        <v>840</v>
      </c>
      <c r="I28" s="39">
        <f>M28+Q28+U28+Y28+AC28+AG28+AK28+AO28+AS28+AW28+BA28+BE28+BI28+BM28+BQ28+BU28+BY28+CC28+CG28+CK28+CO28+CS28</f>
        <v>149281.9</v>
      </c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>
        <v>0</v>
      </c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>
        <v>0</v>
      </c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>
        <v>100</v>
      </c>
      <c r="BA28" s="39">
        <v>20701.900000000001</v>
      </c>
      <c r="BB28" s="39"/>
      <c r="BC28" s="39"/>
      <c r="BD28" s="39"/>
      <c r="BE28" s="39"/>
      <c r="BF28" s="39"/>
      <c r="BG28" s="39"/>
      <c r="BH28" s="39">
        <v>240</v>
      </c>
      <c r="BI28" s="39">
        <v>52080</v>
      </c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>
        <v>0</v>
      </c>
      <c r="BW28" s="39">
        <v>0</v>
      </c>
      <c r="BX28" s="39">
        <v>500</v>
      </c>
      <c r="BY28" s="39">
        <v>76500</v>
      </c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</row>
    <row r="29" spans="1:97" ht="15.75" x14ac:dyDescent="0.25">
      <c r="A29" s="296"/>
      <c r="B29" s="5" t="s">
        <v>46</v>
      </c>
      <c r="C29" s="6" t="s">
        <v>48</v>
      </c>
      <c r="D29" s="6" t="s">
        <v>45</v>
      </c>
      <c r="E29" s="27" t="s">
        <v>10</v>
      </c>
      <c r="F29" s="39">
        <f>J29+N29+R29+V29+Z29+AD29+AH29+AL29+AP29+AT29+AX29+BB29+BF29+BJ29+BN29+BR29+BV29+BZ29+CD29+CH29+CL29+CP29</f>
        <v>462</v>
      </c>
      <c r="G29" s="39">
        <f>K29+O29+S29+W29+AA29+AE29+AI29+AM29+AQ29+AU29+AY29+BC29+BG29+BK29+BO29+BS29+BW29+CA29+CE29+CI29+CM29+CQ29</f>
        <v>134086.57</v>
      </c>
      <c r="H29" s="39">
        <f>L29+P29+T29+X29+AB29+AF29+AJ29+AN29+AR29+AV29+AZ29+BD29+BH29+BL29+BP29+BT29+BX29+CB29+CF29+CJ29+CN29+CR29</f>
        <v>1870</v>
      </c>
      <c r="I29" s="39">
        <f>M29+Q29+U29+Y29+AC29+AG29+AK29+AO29+AS29+AW29+BA29+BE29+BI29+BM29+BQ29+BU29+BY29+CC29+CG29+CK29+CO29+CS29</f>
        <v>556536.4</v>
      </c>
      <c r="J29" s="39"/>
      <c r="K29" s="39"/>
      <c r="L29" s="39"/>
      <c r="M29" s="39"/>
      <c r="N29" s="39">
        <v>27</v>
      </c>
      <c r="O29" s="39">
        <v>5829.57</v>
      </c>
      <c r="P29" s="39">
        <v>40</v>
      </c>
      <c r="Q29" s="39">
        <v>8636.4</v>
      </c>
      <c r="R29" s="39"/>
      <c r="S29" s="39"/>
      <c r="T29" s="39"/>
      <c r="U29" s="39">
        <v>0</v>
      </c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>
        <v>0</v>
      </c>
      <c r="AL29" s="39">
        <v>0</v>
      </c>
      <c r="AM29" s="39">
        <v>0</v>
      </c>
      <c r="AN29" s="39">
        <v>50</v>
      </c>
      <c r="AO29" s="39">
        <v>12000</v>
      </c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>
        <v>80</v>
      </c>
      <c r="BA29" s="39">
        <v>14960</v>
      </c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>
        <v>0</v>
      </c>
      <c r="BW29" s="39">
        <v>0</v>
      </c>
      <c r="BX29" s="39">
        <v>500</v>
      </c>
      <c r="BY29" s="39">
        <v>93500</v>
      </c>
      <c r="BZ29" s="39">
        <v>364</v>
      </c>
      <c r="CA29" s="39">
        <v>116400</v>
      </c>
      <c r="CB29" s="39"/>
      <c r="CC29" s="39"/>
      <c r="CD29" s="39"/>
      <c r="CE29" s="39"/>
      <c r="CF29" s="39">
        <v>1200</v>
      </c>
      <c r="CG29" s="39">
        <v>427440</v>
      </c>
      <c r="CH29" s="39">
        <v>71</v>
      </c>
      <c r="CI29" s="39">
        <v>11857</v>
      </c>
      <c r="CJ29" s="39"/>
      <c r="CK29" s="39"/>
      <c r="CL29" s="39"/>
      <c r="CM29" s="39"/>
      <c r="CN29" s="39"/>
      <c r="CO29" s="39"/>
      <c r="CP29" s="39"/>
      <c r="CQ29" s="39"/>
      <c r="CR29" s="39"/>
      <c r="CS29" s="39"/>
    </row>
    <row r="30" spans="1:97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39">
        <f>J30+N30+R30+V30+Z30+AD30+AH30+AL30+AP30+AT30+AX30+BB30+BF30+BJ30+BN30+BR30+BV30+BZ30+CD30+CH30+CL30+CP30</f>
        <v>0</v>
      </c>
      <c r="G30" s="39">
        <f>K30+O30+S30+W30+AA30+AE30+AI30+AM30+AQ30+AU30+AY30+BC30+BG30+BK30+BO30+BS30+BW30+CA30+CE30+CI30+CM30+CQ30</f>
        <v>0</v>
      </c>
      <c r="H30" s="39">
        <f>L30+P30+T30+X30+AB30+AF30+AJ30+AN30+AR30+AV30+AZ30+BD30+BH30+BL30+BP30+BT30+BX30+CB30+CF30+CJ30+CN30+CR30</f>
        <v>0</v>
      </c>
      <c r="I30" s="39">
        <f>M30+Q30+U30+Y30+AC30+AG30+AK30+AO30+AS30+AW30+BA30+BE30+BI30+BM30+BQ30+BU30+BY30+CC30+CG30+CK30+CO30+CS30</f>
        <v>0</v>
      </c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>
        <v>0</v>
      </c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>
        <v>0</v>
      </c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</row>
    <row r="31" spans="1:97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39">
        <f>J31+N31+R31+V31+Z31+AD31+AH31+AL31+AP31+AT31+AX31+BB31+BF31+BJ31+BN31+BR31+BV31+BZ31+CD31+CH31+CL31+CP31</f>
        <v>2785</v>
      </c>
      <c r="G31" s="39">
        <f>K31+O31+S31+W31+AA31+AE31+AI31+AM31+AQ31+AU31+AY31+BC31+BG31+BK31+BO31+BS31+BW31+CA31+CE31+CI31+CM31+CQ31</f>
        <v>442313.6</v>
      </c>
      <c r="H31" s="39">
        <f>L31+P31+T31+X31+AB31+AF31+AJ31+AN31+AR31+AV31+AZ31+BD31+BH31+BL31+BP31+BT31+BX31+CB31+CF31+CJ31+CN31+CR31</f>
        <v>1394</v>
      </c>
      <c r="I31" s="39">
        <f>M31+Q31+U31+Y31+AC31+AG31+AK31+AO31+AS31+AW31+BA31+BE31+BI31+BM31+BQ31+BU31+BY31+CC31+CG31+CK31+CO31+CS31</f>
        <v>657051.39</v>
      </c>
      <c r="J31" s="39"/>
      <c r="K31" s="39"/>
      <c r="L31" s="39">
        <v>25</v>
      </c>
      <c r="M31" s="39">
        <v>5750</v>
      </c>
      <c r="N31" s="39">
        <v>78</v>
      </c>
      <c r="O31" s="39">
        <v>18720</v>
      </c>
      <c r="P31" s="39">
        <v>5</v>
      </c>
      <c r="Q31" s="39">
        <v>1200</v>
      </c>
      <c r="R31" s="39"/>
      <c r="S31" s="39"/>
      <c r="T31" s="39"/>
      <c r="U31" s="39">
        <v>0</v>
      </c>
      <c r="V31" s="39"/>
      <c r="W31" s="39"/>
      <c r="X31" s="39"/>
      <c r="Y31" s="39"/>
      <c r="Z31" s="39"/>
      <c r="AA31" s="39"/>
      <c r="AB31" s="39"/>
      <c r="AC31" s="39"/>
      <c r="AD31" s="39">
        <v>50</v>
      </c>
      <c r="AE31" s="39">
        <v>12930</v>
      </c>
      <c r="AF31" s="39">
        <v>4</v>
      </c>
      <c r="AG31" s="39">
        <v>1036</v>
      </c>
      <c r="AH31" s="39">
        <v>8</v>
      </c>
      <c r="AI31" s="39">
        <v>31809.599999999999</v>
      </c>
      <c r="AJ31" s="39">
        <v>100</v>
      </c>
      <c r="AK31" s="39">
        <v>397620</v>
      </c>
      <c r="AL31" s="39"/>
      <c r="AM31" s="39"/>
      <c r="AN31" s="39"/>
      <c r="AO31" s="39"/>
      <c r="AP31" s="39">
        <v>1394</v>
      </c>
      <c r="AQ31" s="39">
        <v>325334</v>
      </c>
      <c r="AR31" s="39">
        <v>100</v>
      </c>
      <c r="AS31" s="39">
        <v>26000</v>
      </c>
      <c r="AT31" s="39">
        <v>55</v>
      </c>
      <c r="AU31" s="39">
        <v>14120</v>
      </c>
      <c r="AV31" s="39">
        <v>20</v>
      </c>
      <c r="AW31" s="39">
        <v>3825.39</v>
      </c>
      <c r="AX31" s="39"/>
      <c r="AY31" s="39"/>
      <c r="AZ31" s="39">
        <v>1000</v>
      </c>
      <c r="BA31" s="39">
        <v>195780</v>
      </c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>
        <v>1100</v>
      </c>
      <c r="CA31" s="39">
        <v>19800</v>
      </c>
      <c r="CB31" s="39">
        <v>100</v>
      </c>
      <c r="CC31" s="39">
        <v>18000</v>
      </c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>
        <v>100</v>
      </c>
      <c r="CQ31" s="39">
        <v>19600</v>
      </c>
      <c r="CR31" s="39">
        <v>40</v>
      </c>
      <c r="CS31" s="39">
        <v>7840</v>
      </c>
    </row>
    <row r="32" spans="1:97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39">
        <f>J32+N32+R32+V32+Z32+AD32+AH32+AL32+AP32+AT32+AX32+BB32+BF32+BJ32+BN32+BR32+BV32+BZ32+CD32+CH32+CL32+CP32</f>
        <v>0</v>
      </c>
      <c r="G32" s="39">
        <f>K32+O32+S32+W32+AA32+AE32+AI32+AM32+AQ32+AU32+AY32+BC32+BG32+BK32+BO32+BS32+BW32+CA32+CE32+CI32+CM32+CQ32</f>
        <v>0</v>
      </c>
      <c r="H32" s="39">
        <f>L32+P32+T32+X32+AB32+AF32+AJ32+AN32+AR32+AV32+AZ32+BD32+BH32+BL32+BP32+BT32+BX32+CB32+CF32+CJ32+CN32+CR32</f>
        <v>0</v>
      </c>
      <c r="I32" s="39">
        <f>M32+Q32+U32+Y32+AC32+AG32+AK32+AO32+AS32+AW32+BA32+BE32+BI32+BM32+BQ32+BU32+BY32+CC32+CG32+CK32+CO32+CS32</f>
        <v>0</v>
      </c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>
        <v>0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>
        <v>0</v>
      </c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</row>
    <row r="33" spans="1:97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39">
        <f>J33+N33+R33+V33+Z33+AD33+AH33+AL33+AP33+AT33+AX33+BB33+BF33+BJ33+BN33+BR33+BV33+BZ33+CD33+CH33+CL33+CP33</f>
        <v>6999</v>
      </c>
      <c r="G33" s="39">
        <f>K33+O33+S33+W33+AA33+AE33+AI33+AM33+AQ33+AU33+AY33+BC33+BG33+BK33+BO33+BS33+BW33+CA33+CE33+CI33+CM33+CQ33</f>
        <v>1805807.5499999998</v>
      </c>
      <c r="H33" s="39">
        <f>L33+P33+T33+X33+AB33+AF33+AJ33+AN33+AR33+AV33+AZ33+BD33+BH33+BL33+BP33+BT33+BX33+CB33+CF33+CJ33+CN33+CR33</f>
        <v>12500</v>
      </c>
      <c r="I33" s="39">
        <f>M33+Q33+U33+Y33+AC33+AG33+AK33+AO33+AS33+AW33+BA33+BE33+BI33+BM33+BQ33+BU33+BY33+CC33+CG33+CK33+CO33+CS33</f>
        <v>2963764</v>
      </c>
      <c r="J33" s="39"/>
      <c r="K33" s="39"/>
      <c r="L33" s="39"/>
      <c r="M33" s="39"/>
      <c r="N33" s="39"/>
      <c r="O33" s="39"/>
      <c r="P33" s="39"/>
      <c r="Q33" s="39"/>
      <c r="R33" s="39">
        <v>610</v>
      </c>
      <c r="S33" s="39">
        <v>143543</v>
      </c>
      <c r="T33" s="39">
        <v>600</v>
      </c>
      <c r="U33" s="39">
        <v>130512</v>
      </c>
      <c r="V33" s="39">
        <v>6</v>
      </c>
      <c r="W33" s="39">
        <v>1410</v>
      </c>
      <c r="X33" s="39">
        <v>50</v>
      </c>
      <c r="Y33" s="39">
        <v>11750</v>
      </c>
      <c r="Z33" s="39"/>
      <c r="AA33" s="39"/>
      <c r="AB33" s="39">
        <v>5000</v>
      </c>
      <c r="AC33" s="39">
        <v>1175000</v>
      </c>
      <c r="AD33" s="39"/>
      <c r="AE33" s="39"/>
      <c r="AF33" s="39"/>
      <c r="AG33" s="39"/>
      <c r="AH33" s="39"/>
      <c r="AI33" s="39"/>
      <c r="AJ33" s="39"/>
      <c r="AK33" s="39">
        <v>0</v>
      </c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>
        <v>3</v>
      </c>
      <c r="BC33" s="39">
        <v>776.7</v>
      </c>
      <c r="BD33" s="39">
        <v>1000</v>
      </c>
      <c r="BE33" s="39">
        <v>258900</v>
      </c>
      <c r="BF33" s="39"/>
      <c r="BG33" s="39"/>
      <c r="BH33" s="39"/>
      <c r="BI33" s="39"/>
      <c r="BJ33" s="39">
        <v>950</v>
      </c>
      <c r="BK33" s="39">
        <v>245005</v>
      </c>
      <c r="BL33" s="39">
        <v>280</v>
      </c>
      <c r="BM33" s="39">
        <v>72212</v>
      </c>
      <c r="BN33" s="39">
        <v>0</v>
      </c>
      <c r="BO33" s="39">
        <v>0</v>
      </c>
      <c r="BP33" s="39">
        <v>170</v>
      </c>
      <c r="BQ33" s="39">
        <v>45900</v>
      </c>
      <c r="BR33" s="39"/>
      <c r="BS33" s="39"/>
      <c r="BT33" s="39"/>
      <c r="BU33" s="39"/>
      <c r="BV33" s="39">
        <v>250</v>
      </c>
      <c r="BW33" s="39">
        <v>75750</v>
      </c>
      <c r="BX33" s="39">
        <v>400</v>
      </c>
      <c r="BY33" s="39">
        <v>121200</v>
      </c>
      <c r="BZ33" s="39"/>
      <c r="CA33" s="39"/>
      <c r="CB33" s="39"/>
      <c r="CC33" s="39"/>
      <c r="CD33" s="39">
        <v>350</v>
      </c>
      <c r="CE33" s="39">
        <v>85948.46</v>
      </c>
      <c r="CF33" s="39">
        <v>3000</v>
      </c>
      <c r="CG33" s="39">
        <v>736710</v>
      </c>
      <c r="CH33" s="39">
        <v>4830</v>
      </c>
      <c r="CI33" s="39">
        <v>1253374.3899999999</v>
      </c>
      <c r="CJ33" s="39">
        <v>2000</v>
      </c>
      <c r="CK33" s="39">
        <v>411580</v>
      </c>
      <c r="CL33" s="39"/>
      <c r="CM33" s="39"/>
      <c r="CN33" s="39"/>
      <c r="CO33" s="39"/>
      <c r="CP33" s="39"/>
      <c r="CQ33" s="39"/>
      <c r="CR33" s="39"/>
      <c r="CS33" s="39"/>
    </row>
    <row r="34" spans="1:97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39">
        <f>J34+N34+R34+V34+Z34+AD34+AH34+AL34+AP34+AT34+AX34+BB34+BF34+BJ34+BN34+BR34+BV34+BZ34+CD34+CH34+CL34+CP34</f>
        <v>40</v>
      </c>
      <c r="G34" s="39">
        <f>K34+O34+S34+W34+AA34+AE34+AI34+AM34+AQ34+AU34+AY34+BC34+BG34+BK34+BO34+BS34+BW34+CA34+CE34+CI34+CM34+CQ34</f>
        <v>1040</v>
      </c>
      <c r="H34" s="39">
        <f>L34+P34+T34+X34+AB34+AF34+AJ34+AN34+AR34+AV34+AZ34+BD34+BH34+BL34+BP34+BT34+BX34+CB34+CF34+CJ34+CN34+CR34</f>
        <v>440</v>
      </c>
      <c r="I34" s="39">
        <f>M34+Q34+U34+Y34+AC34+AG34+AK34+AO34+AS34+AW34+BA34+BE34+BI34+BM34+BQ34+BU34+BY34+CC34+CG34+CK34+CO34+CS34</f>
        <v>13340</v>
      </c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>
        <v>0</v>
      </c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>
        <v>0</v>
      </c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>
        <v>0</v>
      </c>
      <c r="BW34" s="39">
        <v>0</v>
      </c>
      <c r="BX34" s="39">
        <v>300</v>
      </c>
      <c r="BY34" s="39">
        <v>8070</v>
      </c>
      <c r="BZ34" s="39"/>
      <c r="CA34" s="39"/>
      <c r="CB34" s="39"/>
      <c r="CC34" s="39"/>
      <c r="CD34" s="39"/>
      <c r="CE34" s="39"/>
      <c r="CF34" s="39">
        <v>100</v>
      </c>
      <c r="CG34" s="39">
        <v>4230</v>
      </c>
      <c r="CH34" s="39"/>
      <c r="CI34" s="39"/>
      <c r="CJ34" s="39"/>
      <c r="CK34" s="39"/>
      <c r="CL34" s="39"/>
      <c r="CM34" s="39"/>
      <c r="CN34" s="39"/>
      <c r="CO34" s="39"/>
      <c r="CP34" s="39">
        <v>40</v>
      </c>
      <c r="CQ34" s="39">
        <v>1040</v>
      </c>
      <c r="CR34" s="39">
        <v>40</v>
      </c>
      <c r="CS34" s="39">
        <v>1040</v>
      </c>
    </row>
    <row r="35" spans="1:97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39">
        <f>J35+N35+R35+V35+Z35+AD35+AH35+AL35+AP35+AT35+AX35+BB35+BF35+BJ35+BN35+BR35+BV35+BZ35+CD35+CH35+CL35+CP35</f>
        <v>32192</v>
      </c>
      <c r="G35" s="39">
        <f>K35+O35+S35+W35+AA35+AE35+AI35+AM35+AQ35+AU35+AY35+BC35+BG35+BK35+BO35+BS35+BW35+CA35+CE35+CI35+CM35+CQ35</f>
        <v>323005.18</v>
      </c>
      <c r="H35" s="39">
        <f>L35+P35+T35+X35+AB35+AF35+AJ35+AN35+AR35+AV35+AZ35+BD35+BH35+BL35+BP35+BT35+BX35+CB35+CF35+CJ35+CN35+CR35</f>
        <v>24235</v>
      </c>
      <c r="I35" s="39">
        <f>M35+Q35+U35+Y35+AC35+AG35+AK35+AO35+AS35+AW35+BA35+BE35+BI35+BM35+BQ35+BU35+BY35+CC35+CG35+CK35+CO35+CS35</f>
        <v>213985.3</v>
      </c>
      <c r="J35" s="39">
        <v>9</v>
      </c>
      <c r="K35" s="39">
        <v>405</v>
      </c>
      <c r="L35" s="39">
        <v>25</v>
      </c>
      <c r="M35" s="39">
        <v>200</v>
      </c>
      <c r="N35" s="39">
        <v>5020</v>
      </c>
      <c r="O35" s="39">
        <v>44979.200000000004</v>
      </c>
      <c r="P35" s="39">
        <v>2000</v>
      </c>
      <c r="Q35" s="39">
        <v>17920</v>
      </c>
      <c r="R35" s="39">
        <v>0</v>
      </c>
      <c r="S35" s="39"/>
      <c r="T35" s="39">
        <v>800</v>
      </c>
      <c r="U35" s="39">
        <v>5440</v>
      </c>
      <c r="V35" s="39">
        <v>550</v>
      </c>
      <c r="W35" s="39">
        <v>3795</v>
      </c>
      <c r="X35" s="39">
        <v>100</v>
      </c>
      <c r="Y35" s="39">
        <v>690</v>
      </c>
      <c r="Z35" s="39">
        <v>250</v>
      </c>
      <c r="AA35" s="39">
        <v>2795</v>
      </c>
      <c r="AB35" s="39">
        <v>1000</v>
      </c>
      <c r="AC35" s="39">
        <v>10000</v>
      </c>
      <c r="AD35" s="39">
        <v>1550</v>
      </c>
      <c r="AE35" s="39">
        <v>25916</v>
      </c>
      <c r="AF35" s="39">
        <v>600</v>
      </c>
      <c r="AG35" s="39">
        <v>10032</v>
      </c>
      <c r="AH35" s="39">
        <v>2450</v>
      </c>
      <c r="AI35" s="39">
        <v>26552.959999999999</v>
      </c>
      <c r="AJ35" s="39">
        <v>700</v>
      </c>
      <c r="AK35" s="39">
        <v>7586.5599999999995</v>
      </c>
      <c r="AL35" s="39">
        <v>163</v>
      </c>
      <c r="AM35" s="39">
        <v>35860</v>
      </c>
      <c r="AN35" s="39">
        <v>930</v>
      </c>
      <c r="AO35" s="39">
        <v>8184</v>
      </c>
      <c r="AP35" s="39">
        <v>4290</v>
      </c>
      <c r="AQ35" s="39">
        <v>34433.1</v>
      </c>
      <c r="AR35" s="39">
        <v>1000</v>
      </c>
      <c r="AS35" s="39">
        <v>8160</v>
      </c>
      <c r="AT35" s="39">
        <v>100</v>
      </c>
      <c r="AU35" s="39">
        <v>825.71</v>
      </c>
      <c r="AV35" s="39">
        <v>1950</v>
      </c>
      <c r="AW35" s="39">
        <v>16101.34</v>
      </c>
      <c r="AX35" s="39"/>
      <c r="AY35" s="39"/>
      <c r="AZ35" s="39">
        <v>4550</v>
      </c>
      <c r="BA35" s="39">
        <v>41860</v>
      </c>
      <c r="BB35" s="39"/>
      <c r="BC35" s="39"/>
      <c r="BD35" s="39"/>
      <c r="BE35" s="39"/>
      <c r="BF35" s="39">
        <v>6000</v>
      </c>
      <c r="BG35" s="39">
        <v>45000</v>
      </c>
      <c r="BH35" s="39">
        <v>760</v>
      </c>
      <c r="BI35" s="39">
        <v>5928</v>
      </c>
      <c r="BJ35" s="39"/>
      <c r="BK35" s="39"/>
      <c r="BL35" s="39"/>
      <c r="BM35" s="39"/>
      <c r="BN35" s="39">
        <v>1690</v>
      </c>
      <c r="BO35" s="39">
        <v>16528.2</v>
      </c>
      <c r="BP35" s="39">
        <v>500</v>
      </c>
      <c r="BQ35" s="39">
        <v>7200</v>
      </c>
      <c r="BR35" s="39">
        <v>300</v>
      </c>
      <c r="BS35" s="39">
        <v>1890</v>
      </c>
      <c r="BT35" s="39">
        <v>500</v>
      </c>
      <c r="BU35" s="39">
        <v>3150</v>
      </c>
      <c r="BV35" s="39">
        <v>150</v>
      </c>
      <c r="BW35" s="39">
        <v>1110</v>
      </c>
      <c r="BX35" s="39">
        <v>5000</v>
      </c>
      <c r="BY35" s="39">
        <v>37000</v>
      </c>
      <c r="BZ35" s="39"/>
      <c r="CA35" s="39"/>
      <c r="CB35" s="39"/>
      <c r="CC35" s="39"/>
      <c r="CD35" s="39">
        <v>4620</v>
      </c>
      <c r="CE35" s="39">
        <v>44967.76</v>
      </c>
      <c r="CF35" s="39">
        <v>2520</v>
      </c>
      <c r="CG35" s="39">
        <v>24368.400000000001</v>
      </c>
      <c r="CH35" s="39">
        <v>3050</v>
      </c>
      <c r="CI35" s="39">
        <v>25147.25</v>
      </c>
      <c r="CJ35" s="39">
        <v>1000</v>
      </c>
      <c r="CK35" s="39">
        <v>8245</v>
      </c>
      <c r="CL35" s="39"/>
      <c r="CM35" s="39"/>
      <c r="CN35" s="39"/>
      <c r="CO35" s="39"/>
      <c r="CP35" s="39">
        <v>2000</v>
      </c>
      <c r="CQ35" s="39">
        <v>12800</v>
      </c>
      <c r="CR35" s="39">
        <v>300</v>
      </c>
      <c r="CS35" s="39">
        <v>1920</v>
      </c>
    </row>
    <row r="36" spans="1:97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39">
        <f>J36+N36+R36+V36+Z36+AD36+AH36+AL36+AP36+AT36+AX36+BB36+BF36+BJ36+BN36+BR36+BV36+BZ36+CD36+CH36+CL36+CP36</f>
        <v>38</v>
      </c>
      <c r="G36" s="39">
        <f>K36+O36+S36+W36+AA36+AE36+AI36+AM36+AQ36+AU36+AY36+BC36+BG36+BK36+BO36+BS36+BW36+CA36+CE36+CI36+CM36+CQ36</f>
        <v>15831.56</v>
      </c>
      <c r="H36" s="39">
        <f>L36+P36+T36+X36+AB36+AF36+AJ36+AN36+AR36+AV36+AZ36+BD36+BH36+BL36+BP36+BT36+BX36+CB36+CF36+CJ36+CN36+CR36</f>
        <v>0</v>
      </c>
      <c r="I36" s="39">
        <f>M36+Q36+U36+Y36+AC36+AG36+AK36+AO36+AS36+AW36+BA36+BE36+BI36+BM36+BQ36+BU36+BY36+CC36+CG36+CK36+CO36+CS36</f>
        <v>0</v>
      </c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>
        <v>0</v>
      </c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>
        <v>0</v>
      </c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>
        <v>38</v>
      </c>
      <c r="BG36" s="39">
        <v>15831.56</v>
      </c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</row>
    <row r="37" spans="1:97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39">
        <f>J37+N37+R37+V37+Z37+AD37+AH37+AL37+AP37+AT37+AX37+BB37+BF37+BJ37+BN37+BR37+BV37+BZ37+CD37+CH37+CL37+CP37</f>
        <v>287</v>
      </c>
      <c r="G37" s="39">
        <f>K37+O37+S37+W37+AA37+AE37+AI37+AM37+AQ37+AU37+AY37+BC37+BG37+BK37+BO37+BS37+BW37+CA37+CE37+CI37+CM37+CQ37</f>
        <v>97222.8</v>
      </c>
      <c r="H37" s="39">
        <f>L37+P37+T37+X37+AB37+AF37+AJ37+AN37+AR37+AV37+AZ37+BD37+BH37+BL37+BP37+BT37+BX37+CB37+CF37+CJ37+CN37+CR37</f>
        <v>162</v>
      </c>
      <c r="I37" s="39">
        <f>M37+Q37+U37+Y37+AC37+AG37+AK37+AO37+AS37+AW37+BA37+BE37+BI37+BM37+BQ37+BU37+BY37+CC37+CG37+CK37+CO37+CS37</f>
        <v>48677</v>
      </c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>
        <v>0</v>
      </c>
      <c r="V37" s="39"/>
      <c r="W37" s="39"/>
      <c r="X37" s="39"/>
      <c r="Y37" s="39"/>
      <c r="Z37" s="39"/>
      <c r="AA37" s="39"/>
      <c r="AB37" s="39">
        <v>5</v>
      </c>
      <c r="AC37" s="39">
        <v>2080</v>
      </c>
      <c r="AD37" s="39"/>
      <c r="AE37" s="39"/>
      <c r="AF37" s="39"/>
      <c r="AG37" s="39"/>
      <c r="AH37" s="39"/>
      <c r="AI37" s="39"/>
      <c r="AJ37" s="39"/>
      <c r="AK37" s="39">
        <v>0</v>
      </c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>
        <v>50</v>
      </c>
      <c r="BA37" s="39">
        <v>10000</v>
      </c>
      <c r="BB37" s="39"/>
      <c r="BC37" s="39"/>
      <c r="BD37" s="39"/>
      <c r="BE37" s="39"/>
      <c r="BF37" s="39"/>
      <c r="BG37" s="39"/>
      <c r="BH37" s="39"/>
      <c r="BI37" s="39"/>
      <c r="BJ37" s="39">
        <v>7</v>
      </c>
      <c r="BK37" s="39">
        <v>2916</v>
      </c>
      <c r="BL37" s="39">
        <v>7</v>
      </c>
      <c r="BM37" s="39">
        <v>2916</v>
      </c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>
        <v>280</v>
      </c>
      <c r="CI37" s="39">
        <v>94306.8</v>
      </c>
      <c r="CJ37" s="39">
        <v>100</v>
      </c>
      <c r="CK37" s="39">
        <v>33681</v>
      </c>
      <c r="CL37" s="39"/>
      <c r="CM37" s="39"/>
      <c r="CN37" s="39"/>
      <c r="CO37" s="39"/>
      <c r="CP37" s="39"/>
      <c r="CQ37" s="39"/>
      <c r="CR37" s="39"/>
      <c r="CS37" s="39"/>
    </row>
    <row r="38" spans="1:97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39">
        <f>J38+N38+R38+V38+Z38+AD38+AH38+AL38+AP38+AT38+AX38+BB38+BF38+BJ38+BN38+BR38+BV38+BZ38+CD38+CH38+CL38+CP38</f>
        <v>10530</v>
      </c>
      <c r="G38" s="39">
        <f>K38+O38+S38+W38+AA38+AE38+AI38+AM38+AQ38+AU38+AY38+BC38+BG38+BK38+BO38+BS38+BW38+CA38+CE38+CI38+CM38+CQ38</f>
        <v>203460.25</v>
      </c>
      <c r="H38" s="39">
        <f>L38+P38+T38+X38+AB38+AF38+AJ38+AN38+AR38+AV38+AZ38+BD38+BH38+BL38+BP38+BT38+BX38+CB38+CF38+CJ38+CN38+CR38</f>
        <v>621</v>
      </c>
      <c r="I38" s="39">
        <f>M38+Q38+U38+Y38+AC38+AG38+AK38+AO38+AS38+AW38+BA38+BE38+BI38+BM38+BQ38+BU38+BY38+CC38+CG38+CK38+CO38+CS38</f>
        <v>28949.59</v>
      </c>
      <c r="J38" s="39"/>
      <c r="K38" s="39"/>
      <c r="L38" s="39">
        <v>1</v>
      </c>
      <c r="M38" s="39">
        <v>250</v>
      </c>
      <c r="N38" s="39">
        <v>110</v>
      </c>
      <c r="O38" s="39">
        <v>2310</v>
      </c>
      <c r="P38" s="39">
        <v>60</v>
      </c>
      <c r="Q38" s="39">
        <v>1260</v>
      </c>
      <c r="R38" s="39"/>
      <c r="S38" s="39"/>
      <c r="T38" s="39"/>
      <c r="U38" s="39">
        <v>0</v>
      </c>
      <c r="V38" s="39"/>
      <c r="W38" s="39"/>
      <c r="X38" s="39"/>
      <c r="Y38" s="39"/>
      <c r="Z38" s="39">
        <v>15</v>
      </c>
      <c r="AA38" s="39">
        <v>501</v>
      </c>
      <c r="AB38" s="39">
        <v>50</v>
      </c>
      <c r="AC38" s="39">
        <v>18650</v>
      </c>
      <c r="AD38" s="39"/>
      <c r="AE38" s="39"/>
      <c r="AF38" s="39"/>
      <c r="AG38" s="39"/>
      <c r="AH38" s="39"/>
      <c r="AI38" s="39"/>
      <c r="AJ38" s="39"/>
      <c r="AK38" s="39">
        <v>0</v>
      </c>
      <c r="AL38" s="39">
        <v>130</v>
      </c>
      <c r="AM38" s="39">
        <v>3090</v>
      </c>
      <c r="AN38" s="39">
        <v>10</v>
      </c>
      <c r="AO38" s="39">
        <v>237.6</v>
      </c>
      <c r="AP38" s="39"/>
      <c r="AQ38" s="39"/>
      <c r="AR38" s="39"/>
      <c r="AS38" s="39"/>
      <c r="AT38" s="39">
        <v>290</v>
      </c>
      <c r="AU38" s="39">
        <v>6646.75</v>
      </c>
      <c r="AV38" s="39">
        <v>50</v>
      </c>
      <c r="AW38" s="39">
        <v>1145.99</v>
      </c>
      <c r="AX38" s="39"/>
      <c r="AY38" s="39"/>
      <c r="AZ38" s="39"/>
      <c r="BA38" s="39"/>
      <c r="BB38" s="39"/>
      <c r="BC38" s="39"/>
      <c r="BD38" s="39"/>
      <c r="BE38" s="39"/>
      <c r="BF38" s="39">
        <v>80</v>
      </c>
      <c r="BG38" s="39">
        <v>1440</v>
      </c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>
        <v>25</v>
      </c>
      <c r="BW38" s="39">
        <v>247.5</v>
      </c>
      <c r="BX38" s="39">
        <v>200</v>
      </c>
      <c r="BY38" s="39">
        <v>1980</v>
      </c>
      <c r="BZ38" s="39">
        <v>9450</v>
      </c>
      <c r="CA38" s="39">
        <v>179550</v>
      </c>
      <c r="CB38" s="39">
        <v>50</v>
      </c>
      <c r="CC38" s="39">
        <v>950</v>
      </c>
      <c r="CD38" s="39"/>
      <c r="CE38" s="39"/>
      <c r="CF38" s="39"/>
      <c r="CG38" s="39"/>
      <c r="CH38" s="39">
        <v>430</v>
      </c>
      <c r="CI38" s="39">
        <v>9675</v>
      </c>
      <c r="CJ38" s="39">
        <v>200</v>
      </c>
      <c r="CK38" s="39">
        <v>4476</v>
      </c>
      <c r="CL38" s="39"/>
      <c r="CM38" s="39"/>
      <c r="CN38" s="39"/>
      <c r="CO38" s="39"/>
      <c r="CP38" s="39"/>
      <c r="CQ38" s="39"/>
      <c r="CR38" s="39"/>
      <c r="CS38" s="39"/>
    </row>
    <row r="39" spans="1:97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39">
        <f>J39+N39+R39+V39+Z39+AD39+AH39+AL39+AP39+AT39+AX39+BB39+BF39+BJ39+BN39+BR39+BV39+BZ39+CD39+CH39+CL39+CP39</f>
        <v>837</v>
      </c>
      <c r="G39" s="39">
        <f>K39+O39+S39+W39+AA39+AE39+AI39+AM39+AQ39+AU39+AY39+BC39+BG39+BK39+BO39+BS39+BW39+CA39+CE39+CI39+CM39+CQ39</f>
        <v>46442.62</v>
      </c>
      <c r="H39" s="39">
        <f>L39+P39+T39+X39+AB39+AF39+AJ39+AN39+AR39+AV39+AZ39+BD39+BH39+BL39+BP39+BT39+BX39+CB39+CF39+CJ39+CN39+CR39</f>
        <v>335</v>
      </c>
      <c r="I39" s="39">
        <f>M39+Q39+U39+Y39+AC39+AG39+AK39+AO39+AS39+AW39+BA39+BE39+BI39+BM39+BQ39+BU39+BY39+CC39+CG39+CK39+CO39+CS39</f>
        <v>18555.650000000001</v>
      </c>
      <c r="J39" s="39"/>
      <c r="K39" s="39"/>
      <c r="L39" s="39"/>
      <c r="M39" s="39"/>
      <c r="N39" s="39">
        <v>34</v>
      </c>
      <c r="O39" s="39">
        <v>1833.62</v>
      </c>
      <c r="P39" s="39">
        <v>5</v>
      </c>
      <c r="Q39" s="39">
        <v>269.64999999999998</v>
      </c>
      <c r="R39" s="39"/>
      <c r="S39" s="39"/>
      <c r="T39" s="39"/>
      <c r="U39" s="39">
        <v>0</v>
      </c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>
        <v>0</v>
      </c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>
        <v>40</v>
      </c>
      <c r="BA39" s="39">
        <v>2556</v>
      </c>
      <c r="BB39" s="39"/>
      <c r="BC39" s="39"/>
      <c r="BD39" s="39"/>
      <c r="BE39" s="39"/>
      <c r="BF39" s="39">
        <v>691</v>
      </c>
      <c r="BG39" s="39">
        <v>36623</v>
      </c>
      <c r="BH39" s="39"/>
      <c r="BI39" s="39"/>
      <c r="BJ39" s="39">
        <v>62</v>
      </c>
      <c r="BK39" s="39">
        <v>3286</v>
      </c>
      <c r="BL39" s="39">
        <v>10</v>
      </c>
      <c r="BM39" s="39">
        <v>530</v>
      </c>
      <c r="BN39" s="39"/>
      <c r="BO39" s="39"/>
      <c r="BP39" s="39"/>
      <c r="BQ39" s="39"/>
      <c r="BR39" s="39"/>
      <c r="BS39" s="39"/>
      <c r="BT39" s="39"/>
      <c r="BU39" s="39"/>
      <c r="BV39" s="39">
        <v>50</v>
      </c>
      <c r="BW39" s="39">
        <v>4700</v>
      </c>
      <c r="BX39" s="39">
        <v>50</v>
      </c>
      <c r="BY39" s="39">
        <v>4700</v>
      </c>
      <c r="BZ39" s="39"/>
      <c r="CA39" s="39"/>
      <c r="CB39" s="39"/>
      <c r="CC39" s="39"/>
      <c r="CD39" s="39"/>
      <c r="CE39" s="39"/>
      <c r="CF39" s="39">
        <v>200</v>
      </c>
      <c r="CG39" s="39">
        <v>8400</v>
      </c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>
        <v>30</v>
      </c>
      <c r="CS39" s="39">
        <v>2100</v>
      </c>
    </row>
    <row r="40" spans="1:97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39">
        <f>J40+N40+R40+V40+Z40+AD40+AH40+AL40+AP40+AT40+AX40+BB40+BF40+BJ40+BN40+BR40+BV40+BZ40+CD40+CH40+CL40+CP40</f>
        <v>2000</v>
      </c>
      <c r="G40" s="39">
        <f>K40+O40+S40+W40+AA40+AE40+AI40+AM40+AQ40+AU40+AY40+BC40+BG40+BK40+BO40+BS40+BW40+CA40+CE40+CI40+CM40+CQ40</f>
        <v>1905.6</v>
      </c>
      <c r="H40" s="39">
        <f>L40+P40+T40+X40+AB40+AF40+AJ40+AN40+AR40+AV40+AZ40+BD40+BH40+BL40+BP40+BT40+BX40+CB40+CF40+CJ40+CN40+CR40</f>
        <v>1300</v>
      </c>
      <c r="I40" s="39">
        <f>M40+Q40+U40+Y40+AC40+AG40+AK40+AO40+AS40+AW40+BA40+BE40+BI40+BM40+BQ40+BU40+BY40+CC40+CG40+CK40+CO40+CS40</f>
        <v>1188</v>
      </c>
      <c r="J40" s="39"/>
      <c r="K40" s="39"/>
      <c r="L40" s="39"/>
      <c r="M40" s="39"/>
      <c r="N40" s="39"/>
      <c r="O40" s="39"/>
      <c r="P40" s="39"/>
      <c r="Q40" s="39"/>
      <c r="R40" s="39">
        <v>100</v>
      </c>
      <c r="S40" s="39">
        <v>230</v>
      </c>
      <c r="T40" s="39">
        <v>200</v>
      </c>
      <c r="U40" s="39">
        <v>108</v>
      </c>
      <c r="V40" s="39"/>
      <c r="W40" s="39"/>
      <c r="X40" s="39"/>
      <c r="Y40" s="39"/>
      <c r="Z40" s="39"/>
      <c r="AA40" s="39"/>
      <c r="AB40" s="39">
        <v>1000</v>
      </c>
      <c r="AC40" s="39">
        <v>1000</v>
      </c>
      <c r="AD40" s="39"/>
      <c r="AE40" s="39"/>
      <c r="AF40" s="39"/>
      <c r="AG40" s="39"/>
      <c r="AH40" s="39"/>
      <c r="AI40" s="39"/>
      <c r="AJ40" s="39"/>
      <c r="AK40" s="39">
        <v>0</v>
      </c>
      <c r="AL40" s="39"/>
      <c r="AM40" s="39"/>
      <c r="AN40" s="39"/>
      <c r="AO40" s="39"/>
      <c r="AP40" s="39">
        <v>1250</v>
      </c>
      <c r="AQ40" s="39">
        <v>1102.3</v>
      </c>
      <c r="AR40" s="39">
        <v>100</v>
      </c>
      <c r="AS40" s="39">
        <v>80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>
        <v>650</v>
      </c>
      <c r="BG40" s="39">
        <v>573.29999999999995</v>
      </c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</row>
    <row r="41" spans="1:97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39">
        <f>J41+N41+R41+V41+Z41+AD41+AH41+AL41+AP41+AT41+AX41+BB41+BF41+BJ41+BN41+BR41+BV41+BZ41+CD41+CH41+CL41+CP41</f>
        <v>0</v>
      </c>
      <c r="G41" s="39">
        <f>K41+O41+S41+W41+AA41+AE41+AI41+AM41+AQ41+AU41+AY41+BC41+BG41+BK41+BO41+BS41+BW41+CA41+CE41+CI41+CM41+CQ41</f>
        <v>0</v>
      </c>
      <c r="H41" s="39">
        <f>L41+P41+T41+X41+AB41+AF41+AJ41+AN41+AR41+AV41+AZ41+BD41+BH41+BL41+BP41+BT41+BX41+CB41+CF41+CJ41+CN41+CR41</f>
        <v>100</v>
      </c>
      <c r="I41" s="39">
        <f>M41+Q41+U41+Y41+AC41+AG41+AK41+AO41+AS41+AW41+BA41+BE41+BI41+BM41+BQ41+BU41+BY41+CC41+CG41+CK41+CO41+CS41</f>
        <v>1200</v>
      </c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>
        <v>0</v>
      </c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>
        <v>100</v>
      </c>
      <c r="AK41" s="39">
        <v>1200</v>
      </c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</row>
    <row r="42" spans="1:97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39">
        <f>J42+N42+R42+V42+Z42+AD42+AH42+AL42+AP42+AT42+AX42+BB42+BF42+BJ42+BN42+BR42+BV42+BZ42+CD42+CH42+CL42+CP42</f>
        <v>0</v>
      </c>
      <c r="G42" s="39">
        <f>K42+O42+S42+W42+AA42+AE42+AI42+AM42+AQ42+AU42+AY42+BC42+BG42+BK42+BO42+BS42+BW42+CA42+CE42+CI42+CM42+CQ42</f>
        <v>0</v>
      </c>
      <c r="H42" s="39">
        <f>L42+P42+T42+X42+AB42+AF42+AJ42+AN42+AR42+AV42+AZ42+BD42+BH42+BL42+BP42+BT42+BX42+CB42+CF42+CJ42+CN42+CR42</f>
        <v>760</v>
      </c>
      <c r="I42" s="39">
        <f>M42+Q42+U42+Y42+AC42+AG42+AK42+AO42+AS42+AW42+BA42+BE42+BI42+BM42+BQ42+BU42+BY42+CC42+CG42+CK42+CO42+CS42</f>
        <v>1520</v>
      </c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>
        <v>0</v>
      </c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>
        <v>0</v>
      </c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>
        <v>760</v>
      </c>
      <c r="BI42" s="39">
        <v>1520</v>
      </c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</row>
    <row r="43" spans="1:97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39">
        <f>J43+N43+R43+V43+Z43+AD43+AH43+AL43+AP43+AT43+AX43+BB43+BF43+BJ43+BN43+BR43+BV43+BZ43+CD43+CH43+CL43+CP43</f>
        <v>0</v>
      </c>
      <c r="G43" s="39">
        <f>K43+O43+S43+W43+AA43+AE43+AI43+AM43+AQ43+AU43+AY43+BC43+BG43+BK43+BO43+BS43+BW43+CA43+CE43+CI43+CM43+CQ43</f>
        <v>0</v>
      </c>
      <c r="H43" s="39">
        <f>L43+P43+T43+X43+AB43+AF43+AJ43+AN43+AR43+AV43+AZ43+BD43+BH43+BL43+BP43+BT43+BX43+CB43+CF43+CJ43+CN43+CR43</f>
        <v>0</v>
      </c>
      <c r="I43" s="39">
        <f>M43+Q43+U43+Y43+AC43+AG43+AK43+AO43+AS43+AW43+BA43+BE43+BI43+BM43+BQ43+BU43+BY43+CC43+CG43+CK43+CO43+CS43</f>
        <v>0</v>
      </c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>
        <v>0</v>
      </c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>
        <v>0</v>
      </c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</row>
    <row r="44" spans="1:97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39">
        <f>J44+N44+R44+V44+Z44+AD44+AH44+AL44+AP44+AT44+AX44+BB44+BF44+BJ44+BN44+BR44+BV44+BZ44+CD44+CH44+CL44+CP44</f>
        <v>0</v>
      </c>
      <c r="G44" s="39">
        <f>K44+O44+S44+W44+AA44+AE44+AI44+AM44+AQ44+AU44+AY44+BC44+BG44+BK44+BO44+BS44+BW44+CA44+CE44+CI44+CM44+CQ44</f>
        <v>0</v>
      </c>
      <c r="H44" s="39">
        <f>L44+P44+T44+X44+AB44+AF44+AJ44+AN44+AR44+AV44+AZ44+BD44+BH44+BL44+BP44+BT44+BX44+CB44+CF44+CJ44+CN44+CR44</f>
        <v>0</v>
      </c>
      <c r="I44" s="39">
        <f>M44+Q44+U44+Y44+AC44+AG44+AK44+AO44+AS44+AW44+BA44+BE44+BI44+BM44+BQ44+BU44+BY44+CC44+CG44+CK44+CO44+CS44</f>
        <v>0</v>
      </c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>
        <v>0</v>
      </c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>
        <v>0</v>
      </c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</row>
    <row r="45" spans="1:97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39">
        <f>J45+N45+R45+V45+Z45+AD45+AH45+AL45+AP45+AT45+AX45+BB45+BF45+BJ45+BN45+BR45+BV45+BZ45+CD45+CH45+CL45+CP45</f>
        <v>0</v>
      </c>
      <c r="G45" s="39">
        <f>K45+O45+S45+W45+AA45+AE45+AI45+AM45+AQ45+AU45+AY45+BC45+BG45+BK45+BO45+BS45+BW45+CA45+CE45+CI45+CM45+CQ45</f>
        <v>0</v>
      </c>
      <c r="H45" s="39">
        <f>L45+P45+T45+X45+AB45+AF45+AJ45+AN45+AR45+AV45+AZ45+BD45+BH45+BL45+BP45+BT45+BX45+CB45+CF45+CJ45+CN45+CR45</f>
        <v>500</v>
      </c>
      <c r="I45" s="39">
        <f>M45+Q45+U45+Y45+AC45+AG45+AK45+AO45+AS45+AW45+BA45+BE45+BI45+BM45+BQ45+BU45+BY45+CC45+CG45+CK45+CO45+CS45</f>
        <v>125000</v>
      </c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>
        <v>0</v>
      </c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>
        <v>0</v>
      </c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>
        <v>500</v>
      </c>
      <c r="BA45" s="39">
        <v>125000</v>
      </c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</row>
    <row r="46" spans="1:97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39">
        <f>J46+N46+R46+V46+Z46+AD46+AH46+AL46+AP46+AT46+AX46+BB46+BF46+BJ46+BN46+BR46+BV46+BZ46+CD46+CH46+CL46+CP46</f>
        <v>10</v>
      </c>
      <c r="G46" s="39">
        <f>K46+O46+S46+W46+AA46+AE46+AI46+AM46+AQ46+AU46+AY46+BC46+BG46+BK46+BO46+BS46+BW46+CA46+CE46+CI46+CM46+CQ46</f>
        <v>5000</v>
      </c>
      <c r="H46" s="39">
        <f>L46+P46+T46+X46+AB46+AF46+AJ46+AN46+AR46+AV46+AZ46+BD46+BH46+BL46+BP46+BT46+BX46+CB46+CF46+CJ46+CN46+CR46</f>
        <v>1060</v>
      </c>
      <c r="I46" s="39">
        <f>M46+Q46+U46+Y46+AC46+AG46+AK46+AO46+AS46+AW46+BA46+BE46+BI46+BM46+BQ46+BU46+BY46+CC46+CG46+CK46+CO46+CS46</f>
        <v>527370</v>
      </c>
      <c r="J46" s="39"/>
      <c r="K46" s="39"/>
      <c r="L46" s="39"/>
      <c r="M46" s="39"/>
      <c r="N46" s="39"/>
      <c r="O46" s="39"/>
      <c r="P46" s="39"/>
      <c r="Q46" s="39"/>
      <c r="R46" s="39">
        <v>10</v>
      </c>
      <c r="S46" s="39">
        <v>5000</v>
      </c>
      <c r="T46" s="39">
        <v>500</v>
      </c>
      <c r="U46" s="39">
        <v>250000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>
        <v>0</v>
      </c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>
        <v>380</v>
      </c>
      <c r="BI46" s="39">
        <v>190000</v>
      </c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>
        <v>0</v>
      </c>
      <c r="BW46" s="39">
        <v>0</v>
      </c>
      <c r="BX46" s="39">
        <v>50</v>
      </c>
      <c r="BY46" s="39">
        <v>30000</v>
      </c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>
        <v>100</v>
      </c>
      <c r="CK46" s="39">
        <v>34870</v>
      </c>
      <c r="CL46" s="39"/>
      <c r="CM46" s="39"/>
      <c r="CN46" s="39"/>
      <c r="CO46" s="39"/>
      <c r="CP46" s="39"/>
      <c r="CQ46" s="39"/>
      <c r="CR46" s="39">
        <v>30</v>
      </c>
      <c r="CS46" s="39">
        <v>22500</v>
      </c>
    </row>
    <row r="47" spans="1:97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39">
        <f>J47+N47+R47+V47+Z47+AD47+AH47+AL47+AP47+AT47+AX47+BB47+BF47+BJ47+BN47+BR47+BV47+BZ47+CD47+CH47+CL47+CP47</f>
        <v>0</v>
      </c>
      <c r="G47" s="39">
        <f>K47+O47+S47+W47+AA47+AE47+AI47+AM47+AQ47+AU47+AY47+BC47+BG47+BK47+BO47+BS47+BW47+CA47+CE47+CI47+CM47+CQ47</f>
        <v>0</v>
      </c>
      <c r="H47" s="39">
        <f>L47+P47+T47+X47+AB47+AF47+AJ47+AN47+AR47+AV47+AZ47+BD47+BH47+BL47+BP47+BT47+BX47+CB47+CF47+CJ47+CN47+CR47</f>
        <v>80</v>
      </c>
      <c r="I47" s="39">
        <f>M47+Q47+U47+Y47+AC47+AG47+AK47+AO47+AS47+AW47+BA47+BE47+BI47+BM47+BQ47+BU47+BY47+CC47+CG47+CK47+CO47+CS47</f>
        <v>42090</v>
      </c>
      <c r="J47" s="39"/>
      <c r="K47" s="39"/>
      <c r="L47" s="39"/>
      <c r="M47" s="39"/>
      <c r="N47" s="39"/>
      <c r="O47" s="39">
        <v>0</v>
      </c>
      <c r="P47" s="39">
        <v>10</v>
      </c>
      <c r="Q47" s="39">
        <v>5590</v>
      </c>
      <c r="R47" s="39"/>
      <c r="S47" s="39"/>
      <c r="T47" s="39"/>
      <c r="U47" s="39">
        <v>0</v>
      </c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>
        <v>0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>
        <v>40</v>
      </c>
      <c r="BA47" s="39">
        <v>20000</v>
      </c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>
        <v>30</v>
      </c>
      <c r="CS47" s="39">
        <v>16500</v>
      </c>
    </row>
    <row r="48" spans="1:97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39">
        <f>J48+N48+R48+V48+Z48+AD48+AH48+AL48+AP48+AT48+AX48+BB48+BF48+BJ48+BN48+BR48+BV48+BZ48+CD48+CH48+CL48+CP48</f>
        <v>4710</v>
      </c>
      <c r="G48" s="39">
        <f>K48+O48+S48+W48+AA48+AE48+AI48+AM48+AQ48+AU48+AY48+BC48+BG48+BK48+BO48+BS48+BW48+CA48+CE48+CI48+CM48+CQ48</f>
        <v>368075</v>
      </c>
      <c r="H48" s="39">
        <f>L48+P48+T48+X48+AB48+AF48+AJ48+AN48+AR48+AV48+AZ48+BD48+BH48+BL48+BP48+BT48+BX48+CB48+CF48+CJ48+CN48+CR48</f>
        <v>5787</v>
      </c>
      <c r="I48" s="39">
        <f>M48+Q48+U48+Y48+AC48+AG48+AK48+AO48+AS48+AW48+BA48+BE48+BI48+BM48+BQ48+BU48+BY48+CC48+CG48+CK48+CO48+CS48</f>
        <v>908815</v>
      </c>
      <c r="J48" s="39"/>
      <c r="K48" s="39"/>
      <c r="L48" s="39">
        <v>4</v>
      </c>
      <c r="M48" s="39">
        <v>1040</v>
      </c>
      <c r="N48" s="39"/>
      <c r="O48" s="39"/>
      <c r="P48" s="39"/>
      <c r="Q48" s="39"/>
      <c r="R48" s="39">
        <v>84</v>
      </c>
      <c r="S48" s="39">
        <v>20160</v>
      </c>
      <c r="T48" s="39">
        <v>300</v>
      </c>
      <c r="U48" s="39">
        <v>72000</v>
      </c>
      <c r="V48" s="39"/>
      <c r="W48" s="39"/>
      <c r="X48" s="39"/>
      <c r="Y48" s="39"/>
      <c r="Z48" s="39"/>
      <c r="AA48" s="39"/>
      <c r="AB48" s="39"/>
      <c r="AC48" s="39"/>
      <c r="AD48" s="39">
        <v>685</v>
      </c>
      <c r="AE48" s="39">
        <v>177415</v>
      </c>
      <c r="AF48" s="39">
        <v>25</v>
      </c>
      <c r="AG48" s="39">
        <v>6375</v>
      </c>
      <c r="AH48" s="39"/>
      <c r="AI48" s="39"/>
      <c r="AJ48" s="39">
        <v>1200</v>
      </c>
      <c r="AK48" s="39">
        <v>108000</v>
      </c>
      <c r="AL48" s="39">
        <v>3840</v>
      </c>
      <c r="AM48" s="39">
        <v>144000</v>
      </c>
      <c r="AN48" s="39">
        <v>3840</v>
      </c>
      <c r="AO48" s="39">
        <v>144000</v>
      </c>
      <c r="AP48" s="39"/>
      <c r="AQ48" s="39"/>
      <c r="AR48" s="39"/>
      <c r="AS48" s="39"/>
      <c r="AT48" s="39">
        <v>6</v>
      </c>
      <c r="AU48" s="39">
        <v>1800</v>
      </c>
      <c r="AV48" s="39">
        <v>18</v>
      </c>
      <c r="AW48" s="39">
        <v>5400</v>
      </c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>
        <v>25</v>
      </c>
      <c r="BO48" s="39">
        <v>6500</v>
      </c>
      <c r="BP48" s="39">
        <v>200</v>
      </c>
      <c r="BQ48" s="39">
        <v>52000</v>
      </c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>
        <v>70</v>
      </c>
      <c r="CI48" s="39">
        <v>18200</v>
      </c>
      <c r="CJ48" s="39">
        <v>200</v>
      </c>
      <c r="CK48" s="39">
        <v>520000</v>
      </c>
      <c r="CL48" s="39"/>
      <c r="CM48" s="39"/>
      <c r="CN48" s="39"/>
      <c r="CO48" s="39"/>
      <c r="CP48" s="39"/>
      <c r="CQ48" s="39"/>
      <c r="CR48" s="39"/>
      <c r="CS48" s="39"/>
    </row>
    <row r="49" spans="1:97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39">
        <f>J49+N49+R49+V49+Z49+AD49+AH49+AL49+AP49+AT49+AX49+BB49+BF49+BJ49+BN49+BR49+BV49+BZ49+CD49+CH49+CL49+CP49</f>
        <v>0</v>
      </c>
      <c r="G49" s="39">
        <f>K49+O49+S49+W49+AA49+AE49+AI49+AM49+AQ49+AU49+AY49+BC49+BG49+BK49+BO49+BS49+BW49+CA49+CE49+CI49+CM49+CQ49</f>
        <v>0</v>
      </c>
      <c r="H49" s="39">
        <f>L49+P49+T49+X49+AB49+AF49+AJ49+AN49+AR49+AV49+AZ49+BD49+BH49+BL49+BP49+BT49+BX49+CB49+CF49+CJ49+CN49+CR49</f>
        <v>100</v>
      </c>
      <c r="I49" s="39">
        <f>M49+Q49+U49+Y49+AC49+AG49+AK49+AO49+AS49+AW49+BA49+BE49+BI49+BM49+BQ49+BU49+BY49+CC49+CG49+CK49+CO49+CS49</f>
        <v>40000</v>
      </c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>
        <v>0</v>
      </c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>
        <v>0</v>
      </c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>
        <v>100</v>
      </c>
      <c r="BA49" s="39">
        <v>40000</v>
      </c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</row>
    <row r="50" spans="1:97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39">
        <f>J50+N50+R50+V50+Z50+AD50+AH50+AL50+AP50+AT50+AX50+BB50+BF50+BJ50+BN50+BR50+BV50+BZ50+CD50+CH50+CL50+CP50</f>
        <v>0</v>
      </c>
      <c r="G50" s="39">
        <f>K50+O50+S50+W50+AA50+AE50+AI50+AM50+AQ50+AU50+AY50+BC50+BG50+BK50+BO50+BS50+BW50+CA50+CE50+CI50+CM50+CQ50</f>
        <v>0</v>
      </c>
      <c r="H50" s="39">
        <f>L50+P50+T50+X50+AB50+AF50+AJ50+AN50+AR50+AV50+AZ50+BD50+BH50+BL50+BP50+BT50+BX50+CB50+CF50+CJ50+CN50+CR50</f>
        <v>0</v>
      </c>
      <c r="I50" s="39">
        <f>M50+Q50+U50+Y50+AC50+AG50+AK50+AO50+AS50+AW50+BA50+BE50+BI50+BM50+BQ50+BU50+BY50+CC50+CG50+CK50+CO50+CS50</f>
        <v>0</v>
      </c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>
        <v>0</v>
      </c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>
        <v>0</v>
      </c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</row>
    <row r="51" spans="1:97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39">
        <f>J51+N51+R51+V51+Z51+AD51+AH51+AL51+AP51+AT51+AX51+BB51+BF51+BJ51+BN51+BR51+BV51+BZ51+CD51+CH51+CL51+CP51</f>
        <v>0</v>
      </c>
      <c r="G51" s="39">
        <f>K51+O51+S51+W51+AA51+AE51+AI51+AM51+AQ51+AU51+AY51+BC51+BG51+BK51+BO51+BS51+BW51+CA51+CE51+CI51+CM51+CQ51</f>
        <v>0</v>
      </c>
      <c r="H51" s="39">
        <f>L51+P51+T51+X51+AB51+AF51+AJ51+AN51+AR51+AV51+AZ51+BD51+BH51+BL51+BP51+BT51+BX51+CB51+CF51+CJ51+CN51+CR51</f>
        <v>0</v>
      </c>
      <c r="I51" s="39">
        <f>M51+Q51+U51+Y51+AC51+AG51+AK51+AO51+AS51+AW51+BA51+BE51+BI51+BM51+BQ51+BU51+BY51+CC51+CG51+CK51+CO51+CS51</f>
        <v>0</v>
      </c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>
        <v>0</v>
      </c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>
        <v>0</v>
      </c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</row>
    <row r="52" spans="1:97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39">
        <f>J52+N52+R52+V52+Z52+AD52+AH52+AL52+AP52+AT52+AX52+BB52+BF52+BJ52+BN52+BR52+BV52+BZ52+CD52+CH52+CL52+CP52</f>
        <v>0</v>
      </c>
      <c r="G52" s="39">
        <f>K52+O52+S52+W52+AA52+AE52+AI52+AM52+AQ52+AU52+AY52+BC52+BG52+BK52+BO52+BS52+BW52+CA52+CE52+CI52+CM52+CQ52</f>
        <v>0</v>
      </c>
      <c r="H52" s="39">
        <f>L52+P52+T52+X52+AB52+AF52+AJ52+AN52+AR52+AV52+AZ52+BD52+BH52+BL52+BP52+BT52+BX52+CB52+CF52+CJ52+CN52+CR52</f>
        <v>0</v>
      </c>
      <c r="I52" s="39">
        <f>M52+Q52+U52+Y52+AC52+AG52+AK52+AO52+AS52+AW52+BA52+BE52+BI52+BM52+BQ52+BU52+BY52+CC52+CG52+CK52+CO52+CS52</f>
        <v>0</v>
      </c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>
        <v>0</v>
      </c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>
        <v>0</v>
      </c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</row>
    <row r="53" spans="1:97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39">
        <f>J53+N53+R53+V53+Z53+AD53+AH53+AL53+AP53+AT53+AX53+BB53+BF53+BJ53+BN53+BR53+BV53+BZ53+CD53+CH53+CL53+CP53</f>
        <v>0</v>
      </c>
      <c r="G53" s="39">
        <f>K53+O53+S53+W53+AA53+AE53+AI53+AM53+AQ53+AU53+AY53+BC53+BG53+BK53+BO53+BS53+BW53+CA53+CE53+CI53+CM53+CQ53</f>
        <v>0</v>
      </c>
      <c r="H53" s="39">
        <f>L53+P53+T53+X53+AB53+AF53+AJ53+AN53+AR53+AV53+AZ53+BD53+BH53+BL53+BP53+BT53+BX53+CB53+CF53+CJ53+CN53+CR53</f>
        <v>600</v>
      </c>
      <c r="I53" s="39">
        <f>M53+Q53+U53+Y53+AC53+AG53+AK53+AO53+AS53+AW53+BA53+BE53+BI53+BM53+BQ53+BU53+BY53+CC53+CG53+CK53+CO53+CS53</f>
        <v>9000</v>
      </c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>
        <v>0</v>
      </c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>
        <v>0</v>
      </c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>
        <v>0</v>
      </c>
      <c r="BW53" s="39">
        <v>0</v>
      </c>
      <c r="BX53" s="39">
        <v>400</v>
      </c>
      <c r="BY53" s="39">
        <v>8000</v>
      </c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>
        <v>0</v>
      </c>
      <c r="CQ53" s="39">
        <v>0</v>
      </c>
      <c r="CR53" s="39">
        <v>200</v>
      </c>
      <c r="CS53" s="39">
        <v>1000</v>
      </c>
    </row>
    <row r="54" spans="1:97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39">
        <f>J54+N54+R54+V54+Z54+AD54+AH54+AL54+AP54+AT54+AX54+BB54+BF54+BJ54+BN54+BR54+BV54+BZ54+CD54+CH54+CL54+CP54</f>
        <v>5175</v>
      </c>
      <c r="G54" s="39">
        <f>K54+O54+S54+W54+AA54+AE54+AI54+AM54+AQ54+AU54+AY54+BC54+BG54+BK54+BO54+BS54+BW54+CA54+CE54+CI54+CM54+CQ54</f>
        <v>87594.1</v>
      </c>
      <c r="H54" s="39">
        <f>L54+P54+T54+X54+AB54+AF54+AJ54+AN54+AR54+AV54+AZ54+BD54+BH54+BL54+BP54+BT54+BX54+CB54+CF54+CJ54+CN54+CR54</f>
        <v>3800</v>
      </c>
      <c r="I54" s="39">
        <f>M54+Q54+U54+Y54+AC54+AG54+AK54+AO54+AS54+AW54+BA54+BE54+BI54+BM54+BQ54+BU54+BY54+CC54+CG54+CK54+CO54+CS54</f>
        <v>115800</v>
      </c>
      <c r="J54" s="39"/>
      <c r="K54" s="39"/>
      <c r="L54" s="39"/>
      <c r="M54" s="39"/>
      <c r="N54" s="39"/>
      <c r="O54" s="39"/>
      <c r="P54" s="39"/>
      <c r="Q54" s="39"/>
      <c r="R54" s="39">
        <v>700</v>
      </c>
      <c r="S54" s="39">
        <v>11176</v>
      </c>
      <c r="T54" s="39">
        <v>300</v>
      </c>
      <c r="U54" s="39">
        <v>4800</v>
      </c>
      <c r="V54" s="39"/>
      <c r="W54" s="39"/>
      <c r="X54" s="39"/>
      <c r="Y54" s="39"/>
      <c r="Z54" s="39">
        <v>4060</v>
      </c>
      <c r="AA54" s="39">
        <v>64823</v>
      </c>
      <c r="AB54" s="39">
        <v>3000</v>
      </c>
      <c r="AC54" s="39">
        <v>90000</v>
      </c>
      <c r="AD54" s="39"/>
      <c r="AE54" s="39"/>
      <c r="AF54" s="39"/>
      <c r="AG54" s="39"/>
      <c r="AH54" s="39"/>
      <c r="AI54" s="39"/>
      <c r="AJ54" s="39"/>
      <c r="AK54" s="39">
        <v>0</v>
      </c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>
        <v>415</v>
      </c>
      <c r="CI54" s="39">
        <v>11595.1</v>
      </c>
      <c r="CJ54" s="39">
        <v>500</v>
      </c>
      <c r="CK54" s="39">
        <v>21000</v>
      </c>
      <c r="CL54" s="39"/>
      <c r="CM54" s="39"/>
      <c r="CN54" s="39"/>
      <c r="CO54" s="39"/>
      <c r="CP54" s="39"/>
      <c r="CQ54" s="39"/>
      <c r="CR54" s="39"/>
      <c r="CS54" s="39"/>
    </row>
    <row r="55" spans="1:97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39">
        <f>J55+N55+R55+V55+Z55+AD55+AH55+AL55+AP55+AT55+AX55+BB55+BF55+BJ55+BN55+BR55+BV55+BZ55+CD55+CH55+CL55+CP55</f>
        <v>0</v>
      </c>
      <c r="G55" s="39">
        <f>K55+O55+S55+W55+AA55+AE55+AI55+AM55+AQ55+AU55+AY55+BC55+BG55+BK55+BO55+BS55+BW55+CA55+CE55+CI55+CM55+CQ55</f>
        <v>0</v>
      </c>
      <c r="H55" s="39">
        <f>L55+P55+T55+X55+AB55+AF55+AJ55+AN55+AR55+AV55+AZ55+BD55+BH55+BL55+BP55+BT55+BX55+CB55+CF55+CJ55+CN55+CR55</f>
        <v>0</v>
      </c>
      <c r="I55" s="39">
        <f>M55+Q55+U55+Y55+AC55+AG55+AK55+AO55+AS55+AW55+BA55+BE55+BI55+BM55+BQ55+BU55+BY55+CC55+CG55+CK55+CO55+CS55</f>
        <v>0</v>
      </c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>
        <v>0</v>
      </c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>
        <v>0</v>
      </c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</row>
    <row r="56" spans="1:97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39">
        <f>J56+N56+R56+V56+Z56+AD56+AH56+AL56+AP56+AT56+AX56+BB56+BF56+BJ56+BN56+BR56+BV56+BZ56+CD56+CH56+CL56+CP56</f>
        <v>0</v>
      </c>
      <c r="G56" s="39">
        <f>K56+O56+S56+W56+AA56+AE56+AI56+AM56+AQ56+AU56+AY56+BC56+BG56+BK56+BO56+BS56+BW56+CA56+CE56+CI56+CM56+CQ56</f>
        <v>0</v>
      </c>
      <c r="H56" s="39">
        <f>L56+P56+T56+X56+AB56+AF56+AJ56+AN56+AR56+AV56+AZ56+BD56+BH56+BL56+BP56+BT56+BX56+CB56+CF56+CJ56+CN56+CR56</f>
        <v>100</v>
      </c>
      <c r="I56" s="39">
        <f>M56+Q56+U56+Y56+AC56+AG56+AK56+AO56+AS56+AW56+BA56+BE56+BI56+BM56+BQ56+BU56+BY56+CC56+CG56+CK56+CO56+CS56</f>
        <v>1700</v>
      </c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>
        <v>0</v>
      </c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>
        <v>0</v>
      </c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>
        <v>100</v>
      </c>
      <c r="CS56" s="39">
        <v>1700</v>
      </c>
    </row>
    <row r="57" spans="1:97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39">
        <f>J57+N57+R57+V57+Z57+AD57+AH57+AL57+AP57+AT57+AX57+BB57+BF57+BJ57+BN57+BR57+BV57+BZ57+CD57+CH57+CL57+CP57</f>
        <v>0</v>
      </c>
      <c r="G57" s="39">
        <f>K57+O57+S57+W57+AA57+AE57+AI57+AM57+AQ57+AU57+AY57+BC57+BG57+BK57+BO57+BS57+BW57+CA57+CE57+CI57+CM57+CQ57</f>
        <v>0</v>
      </c>
      <c r="H57" s="39">
        <f>L57+P57+T57+X57+AB57+AF57+AJ57+AN57+AR57+AV57+AZ57+BD57+BH57+BL57+BP57+BT57+BX57+CB57+CF57+CJ57+CN57+CR57</f>
        <v>0</v>
      </c>
      <c r="I57" s="39">
        <f>M57+Q57+U57+Y57+AC57+AG57+AK57+AO57+AS57+AW57+BA57+BE57+BI57+BM57+BQ57+BU57+BY57+CC57+CG57+CK57+CO57+CS57</f>
        <v>0</v>
      </c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>
        <v>0</v>
      </c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>
        <v>0</v>
      </c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</row>
    <row r="58" spans="1:97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39">
        <f>J58+N58+R58+V58+Z58+AD58+AH58+AL58+AP58+AT58+AX58+BB58+BF58+BJ58+BN58+BR58+BV58+BZ58+CD58+CH58+CL58+CP58</f>
        <v>0</v>
      </c>
      <c r="G58" s="39">
        <f>K58+O58+S58+W58+AA58+AE58+AI58+AM58+AQ58+AU58+AY58+BC58+BG58+BK58+BO58+BS58+BW58+CA58+CE58+CI58+CM58+CQ58</f>
        <v>0</v>
      </c>
      <c r="H58" s="39">
        <f>L58+P58+T58+X58+AB58+AF58+AJ58+AN58+AR58+AV58+AZ58+BD58+BH58+BL58+BP58+BT58+BX58+CB58+CF58+CJ58+CN58+CR58</f>
        <v>190</v>
      </c>
      <c r="I58" s="39">
        <f>M58+Q58+U58+Y58+AC58+AG58+AK58+AO58+AS58+AW58+BA58+BE58+BI58+BM58+BQ58+BU58+BY58+CC58+CG58+CK58+CO58+CS58</f>
        <v>265320</v>
      </c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>
        <v>0</v>
      </c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>
        <v>0</v>
      </c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>
        <v>20</v>
      </c>
      <c r="BA58" s="39">
        <v>29120</v>
      </c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>
        <v>0</v>
      </c>
      <c r="BW58" s="39">
        <v>0</v>
      </c>
      <c r="BX58" s="39">
        <v>20</v>
      </c>
      <c r="BY58" s="39">
        <v>17800</v>
      </c>
      <c r="BZ58" s="39"/>
      <c r="CA58" s="39"/>
      <c r="CB58" s="39"/>
      <c r="CC58" s="39"/>
      <c r="CD58" s="39"/>
      <c r="CE58" s="39"/>
      <c r="CF58" s="39">
        <v>150</v>
      </c>
      <c r="CG58" s="39">
        <v>218400</v>
      </c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</row>
    <row r="59" spans="1:97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39">
        <f>J59+N59+R59+V59+Z59+AD59+AH59+AL59+AP59+AT59+AX59+BB59+BF59+BJ59+BN59+BR59+BV59+BZ59+CD59+CH59+CL59+CP59</f>
        <v>0</v>
      </c>
      <c r="G59" s="39">
        <f>K59+O59+S59+W59+AA59+AE59+AI59+AM59+AQ59+AU59+AY59+BC59+BG59+BK59+BO59+BS59+BW59+CA59+CE59+CI59+CM59+CQ59</f>
        <v>0</v>
      </c>
      <c r="H59" s="39">
        <f>L59+P59+T59+X59+AB59+AF59+AJ59+AN59+AR59+AV59+AZ59+BD59+BH59+BL59+BP59+BT59+BX59+CB59+CF59+CJ59+CN59+CR59</f>
        <v>0</v>
      </c>
      <c r="I59" s="39">
        <f>M59+Q59+U59+Y59+AC59+AG59+AK59+AO59+AS59+AW59+BA59+BE59+BI59+BM59+BQ59+BU59+BY59+CC59+CG59+CK59+CO59+CS59</f>
        <v>0</v>
      </c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>
        <v>0</v>
      </c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>
        <v>0</v>
      </c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</row>
    <row r="60" spans="1:97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39">
        <f>J60+N60+R60+V60+Z60+AD60+AH60+AL60+AP60+AT60+AX60+BB60+BF60+BJ60+BN60+BR60+BV60+BZ60+CD60+CH60+CL60+CP60</f>
        <v>0</v>
      </c>
      <c r="G60" s="39">
        <f>K60+O60+S60+W60+AA60+AE60+AI60+AM60+AQ60+AU60+AY60+BC60+BG60+BK60+BO60+BS60+BW60+CA60+CE60+CI60+CM60+CQ60</f>
        <v>0</v>
      </c>
      <c r="H60" s="39">
        <f>L60+P60+T60+X60+AB60+AF60+AJ60+AN60+AR60+AV60+AZ60+BD60+BH60+BL60+BP60+BT60+BX60+CB60+CF60+CJ60+CN60+CR60</f>
        <v>0</v>
      </c>
      <c r="I60" s="39">
        <f>M60+Q60+U60+Y60+AC60+AG60+AK60+AO60+AS60+AW60+BA60+BE60+BI60+BM60+BQ60+BU60+BY60+CC60+CG60+CK60+CO60+CS60</f>
        <v>0</v>
      </c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>
        <v>0</v>
      </c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>
        <v>0</v>
      </c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</row>
    <row r="61" spans="1:97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39">
        <f>J61+N61+R61+V61+Z61+AD61+AH61+AL61+AP61+AT61+AX61+BB61+BF61+BJ61+BN61+BR61+BV61+BZ61+CD61+CH61+CL61+CP61</f>
        <v>0</v>
      </c>
      <c r="G61" s="39">
        <f>K61+O61+S61+W61+AA61+AE61+AI61+AM61+AQ61+AU61+AY61+BC61+BG61+BK61+BO61+BS61+BW61+CA61+CE61+CI61+CM61+CQ61</f>
        <v>0</v>
      </c>
      <c r="H61" s="39">
        <f>L61+P61+T61+X61+AB61+AF61+AJ61+AN61+AR61+AV61+AZ61+BD61+BH61+BL61+BP61+BT61+BX61+CB61+CF61+CJ61+CN61+CR61</f>
        <v>0</v>
      </c>
      <c r="I61" s="39">
        <f>M61+Q61+U61+Y61+AC61+AG61+AK61+AO61+AS61+AW61+BA61+BE61+BI61+BM61+BQ61+BU61+BY61+CC61+CG61+CK61+CO61+CS61</f>
        <v>0</v>
      </c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>
        <v>0</v>
      </c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>
        <v>0</v>
      </c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</row>
    <row r="62" spans="1:97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39">
        <f>J62+N62+R62+V62+Z62+AD62+AH62+AL62+AP62+AT62+AX62+BB62+BF62+BJ62+BN62+BR62+BV62+BZ62+CD62+CH62+CL62+CP62</f>
        <v>1209</v>
      </c>
      <c r="G62" s="39">
        <f>K62+O62+S62+W62+AA62+AE62+AI62+AM62+AQ62+AU62+AY62+BC62+BG62+BK62+BO62+BS62+BW62+CA62+CE62+CI62+CM62+CQ62</f>
        <v>324075</v>
      </c>
      <c r="H62" s="39">
        <f>L62+P62+T62+X62+AB62+AF62+AJ62+AN62+AR62+AV62+AZ62+BD62+BH62+BL62+BP62+BT62+BX62+CB62+CF62+CJ62+CN62+CR62</f>
        <v>40091</v>
      </c>
      <c r="I62" s="39">
        <f>M62+Q62+U62+Y62+AC62+AG62+AK62+AO62+AS62+AW62+BA62+BE62+BI62+BM62+BQ62+BU62+BY62+CC62+CG62+CK62+CO62+CS62</f>
        <v>1078526.8</v>
      </c>
      <c r="J62" s="39"/>
      <c r="K62" s="39"/>
      <c r="L62" s="39"/>
      <c r="M62" s="39"/>
      <c r="N62" s="39">
        <v>129</v>
      </c>
      <c r="O62" s="39">
        <v>66435</v>
      </c>
      <c r="P62" s="39">
        <v>20</v>
      </c>
      <c r="Q62" s="39">
        <v>10300</v>
      </c>
      <c r="R62" s="39">
        <v>0</v>
      </c>
      <c r="S62" s="39">
        <v>0</v>
      </c>
      <c r="T62" s="39"/>
      <c r="U62" s="39">
        <v>0</v>
      </c>
      <c r="V62" s="39"/>
      <c r="W62" s="39"/>
      <c r="X62" s="39"/>
      <c r="Y62" s="39"/>
      <c r="Z62" s="39">
        <v>300</v>
      </c>
      <c r="AA62" s="39">
        <v>69000</v>
      </c>
      <c r="AB62" s="39">
        <v>1000</v>
      </c>
      <c r="AC62" s="39">
        <v>700000</v>
      </c>
      <c r="AD62" s="39"/>
      <c r="AE62" s="39"/>
      <c r="AF62" s="39"/>
      <c r="AG62" s="39"/>
      <c r="AH62" s="39"/>
      <c r="AI62" s="39"/>
      <c r="AJ62" s="39">
        <v>40</v>
      </c>
      <c r="AK62" s="39">
        <v>10316.799999999999</v>
      </c>
      <c r="AL62" s="39">
        <v>0</v>
      </c>
      <c r="AM62" s="39">
        <v>0</v>
      </c>
      <c r="AN62" s="39">
        <v>1</v>
      </c>
      <c r="AO62" s="39">
        <v>320</v>
      </c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>
        <v>38200</v>
      </c>
      <c r="BA62" s="39">
        <v>91290</v>
      </c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>
        <v>120</v>
      </c>
      <c r="BW62" s="39">
        <v>36840</v>
      </c>
      <c r="BX62" s="39">
        <v>500</v>
      </c>
      <c r="BY62" s="39">
        <v>153500</v>
      </c>
      <c r="BZ62" s="39">
        <v>660</v>
      </c>
      <c r="CA62" s="39">
        <v>151800</v>
      </c>
      <c r="CB62" s="39">
        <v>100</v>
      </c>
      <c r="CC62" s="39">
        <v>23000</v>
      </c>
      <c r="CD62" s="39"/>
      <c r="CE62" s="39"/>
      <c r="CF62" s="39"/>
      <c r="CG62" s="39"/>
      <c r="CH62" s="39"/>
      <c r="CI62" s="39"/>
      <c r="CJ62" s="39">
        <v>200</v>
      </c>
      <c r="CK62" s="39">
        <v>53800</v>
      </c>
      <c r="CL62" s="39"/>
      <c r="CM62" s="39"/>
      <c r="CN62" s="39"/>
      <c r="CO62" s="39"/>
      <c r="CP62" s="39"/>
      <c r="CQ62" s="39"/>
      <c r="CR62" s="39">
        <v>30</v>
      </c>
      <c r="CS62" s="39">
        <v>36000</v>
      </c>
    </row>
    <row r="63" spans="1:97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39">
        <f>J63+N63+R63+V63+Z63+AD63+AH63+AL63+AP63+AT63+AX63+BB63+BF63+BJ63+BN63+BR63+BV63+BZ63+CD63+CH63+CL63+CP63</f>
        <v>0</v>
      </c>
      <c r="G63" s="39">
        <f>K63+O63+S63+W63+AA63+AE63+AI63+AM63+AQ63+AU63+AY63+BC63+BG63+BK63+BO63+BS63+BW63+CA63+CE63+CI63+CM63+CQ63</f>
        <v>0</v>
      </c>
      <c r="H63" s="39">
        <f>L63+P63+T63+X63+AB63+AF63+AJ63+AN63+AR63+AV63+AZ63+BD63+BH63+BL63+BP63+BT63+BX63+CB63+CF63+CJ63+CN63+CR63</f>
        <v>380</v>
      </c>
      <c r="I63" s="39">
        <f>M63+Q63+U63+Y63+AC63+AG63+AK63+AO63+AS63+AW63+BA63+BE63+BI63+BM63+BQ63+BU63+BY63+CC63+CG63+CK63+CO63+CS63</f>
        <v>190000</v>
      </c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>
        <v>0</v>
      </c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>
        <v>0</v>
      </c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>
        <v>380</v>
      </c>
      <c r="BI63" s="39">
        <v>190000</v>
      </c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</row>
    <row r="64" spans="1:97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39">
        <f>J64+N64+R64+V64+Z64+AD64+AH64+AL64+AP64+AT64+AX64+BB64+BF64+BJ64+BN64+BR64+BV64+BZ64+CD64+CH64+CL64+CP64</f>
        <v>680</v>
      </c>
      <c r="G64" s="39">
        <f>K64+O64+S64+W64+AA64+AE64+AI64+AM64+AQ64+AU64+AY64+BC64+BG64+BK64+BO64+BS64+BW64+CA64+CE64+CI64+CM64+CQ64</f>
        <v>32640</v>
      </c>
      <c r="H64" s="39">
        <f>L64+P64+T64+X64+AB64+AF64+AJ64+AN64+AR64+AV64+AZ64+BD64+BH64+BL64+BP64+BT64+BX64+CB64+CF64+CJ64+CN64+CR64</f>
        <v>1070</v>
      </c>
      <c r="I64" s="39">
        <f>M64+Q64+U64+Y64+AC64+AG64+AK64+AO64+AS64+AW64+BA64+BE64+BI64+BM64+BQ64+BU64+BY64+CC64+CG64+CK64+CO64+CS64</f>
        <v>253360</v>
      </c>
      <c r="J64" s="39"/>
      <c r="K64" s="39"/>
      <c r="L64" s="39"/>
      <c r="M64" s="39"/>
      <c r="N64" s="39">
        <v>40</v>
      </c>
      <c r="O64" s="39">
        <v>1920</v>
      </c>
      <c r="P64" s="39">
        <v>10</v>
      </c>
      <c r="Q64" s="39">
        <v>480</v>
      </c>
      <c r="R64" s="39">
        <v>0</v>
      </c>
      <c r="S64" s="39">
        <v>0</v>
      </c>
      <c r="T64" s="39">
        <v>1000</v>
      </c>
      <c r="U64" s="39">
        <v>250000</v>
      </c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>
        <v>0</v>
      </c>
      <c r="AL64" s="39"/>
      <c r="AM64" s="39"/>
      <c r="AN64" s="39"/>
      <c r="AO64" s="39"/>
      <c r="AP64" s="39">
        <v>600</v>
      </c>
      <c r="AQ64" s="39">
        <v>28800</v>
      </c>
      <c r="AR64" s="39">
        <v>50</v>
      </c>
      <c r="AS64" s="39">
        <v>2400</v>
      </c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>
        <v>40</v>
      </c>
      <c r="BK64" s="39">
        <v>1920</v>
      </c>
      <c r="BL64" s="39">
        <v>10</v>
      </c>
      <c r="BM64" s="39">
        <v>480</v>
      </c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</row>
    <row r="65" spans="1:97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39">
        <f>J65+N65+R65+V65+Z65+AD65+AH65+AL65+AP65+AT65+AX65+BB65+BF65+BJ65+BN65+BR65+BV65+BZ65+CD65+CH65+CL65+CP65</f>
        <v>200</v>
      </c>
      <c r="G65" s="39">
        <f>K65+O65+S65+W65+AA65+AE65+AI65+AM65+AQ65+AU65+AY65+BC65+BG65+BK65+BO65+BS65+BW65+CA65+CE65+CI65+CM65+CQ65</f>
        <v>9600</v>
      </c>
      <c r="H65" s="39">
        <f>L65+P65+T65+X65+AB65+AF65+AJ65+AN65+AR65+AV65+AZ65+BD65+BH65+BL65+BP65+BT65+BX65+CB65+CF65+CJ65+CN65+CR65</f>
        <v>20</v>
      </c>
      <c r="I65" s="39">
        <f>M65+Q65+U65+Y65+AC65+AG65+AK65+AO65+AS65+AW65+BA65+BE65+BI65+BM65+BQ65+BU65+BY65+CC65+CG65+CK65+CO65+CS65</f>
        <v>8600</v>
      </c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>
        <v>0</v>
      </c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>
        <v>0</v>
      </c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>
        <v>200</v>
      </c>
      <c r="AY65" s="39">
        <v>9600</v>
      </c>
      <c r="AZ65" s="39">
        <v>20</v>
      </c>
      <c r="BA65" s="39">
        <v>8600</v>
      </c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</row>
    <row r="66" spans="1:97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39">
        <f>J66+N66+R66+V66+Z66+AD66+AH66+AL66+AP66+AT66+AX66+BB66+BF66+BJ66+BN66+BR66+BV66+BZ66+CD66+CH66+CL66+CP66</f>
        <v>3718</v>
      </c>
      <c r="G66" s="39">
        <f>K66+O66+S66+W66+AA66+AE66+AI66+AM66+AQ66+AU66+AY66+BC66+BG66+BK66+BO66+BS66+BW66+CA66+CE66+CI66+CM66+CQ66</f>
        <v>118000.39</v>
      </c>
      <c r="H66" s="39">
        <f>L66+P66+T66+X66+AB66+AF66+AJ66+AN66+AR66+AV66+AZ66+BD66+BH66+BL66+BP66+BT66+BX66+CB66+CF66+CJ66+CN66+CR66</f>
        <v>910</v>
      </c>
      <c r="I66" s="39">
        <f>M66+Q66+U66+Y66+AC66+AG66+AK66+AO66+AS66+AW66+BA66+BE66+BI66+BM66+BQ66+BU66+BY66+CC66+CG66+CK66+CO66+CS66</f>
        <v>21828.1</v>
      </c>
      <c r="J66" s="39"/>
      <c r="K66" s="39"/>
      <c r="L66" s="39">
        <v>10</v>
      </c>
      <c r="M66" s="39">
        <v>200</v>
      </c>
      <c r="N66" s="39"/>
      <c r="O66" s="39"/>
      <c r="P66" s="39"/>
      <c r="Q66" s="39"/>
      <c r="R66" s="39">
        <v>513</v>
      </c>
      <c r="S66" s="39">
        <v>15838</v>
      </c>
      <c r="T66" s="39">
        <v>30</v>
      </c>
      <c r="U66" s="39">
        <v>920.1</v>
      </c>
      <c r="V66" s="39"/>
      <c r="W66" s="39"/>
      <c r="X66" s="39"/>
      <c r="Y66" s="39"/>
      <c r="Z66" s="39"/>
      <c r="AA66" s="39"/>
      <c r="AB66" s="39"/>
      <c r="AC66" s="39"/>
      <c r="AD66" s="39">
        <v>60</v>
      </c>
      <c r="AE66" s="39">
        <v>2000</v>
      </c>
      <c r="AF66" s="39">
        <v>30</v>
      </c>
      <c r="AG66" s="39">
        <v>1020</v>
      </c>
      <c r="AH66" s="39"/>
      <c r="AI66" s="39"/>
      <c r="AJ66" s="39"/>
      <c r="AK66" s="39">
        <v>0</v>
      </c>
      <c r="AL66" s="39"/>
      <c r="AM66" s="39"/>
      <c r="AN66" s="39"/>
      <c r="AO66" s="39"/>
      <c r="AP66" s="39">
        <v>2790</v>
      </c>
      <c r="AQ66" s="39">
        <v>88860</v>
      </c>
      <c r="AR66" s="39">
        <v>250</v>
      </c>
      <c r="AS66" s="39">
        <v>8500</v>
      </c>
      <c r="AT66" s="39">
        <v>235</v>
      </c>
      <c r="AU66" s="39">
        <v>7072.39</v>
      </c>
      <c r="AV66" s="39">
        <v>85</v>
      </c>
      <c r="AW66" s="39">
        <v>2720</v>
      </c>
      <c r="AX66" s="39"/>
      <c r="AY66" s="39"/>
      <c r="AZ66" s="39">
        <v>345</v>
      </c>
      <c r="BA66" s="39">
        <v>2800</v>
      </c>
      <c r="BB66" s="39"/>
      <c r="BC66" s="39"/>
      <c r="BD66" s="39"/>
      <c r="BE66" s="39"/>
      <c r="BF66" s="39"/>
      <c r="BG66" s="39"/>
      <c r="BH66" s="39"/>
      <c r="BI66" s="39"/>
      <c r="BJ66" s="39">
        <v>90</v>
      </c>
      <c r="BK66" s="39">
        <v>3150</v>
      </c>
      <c r="BL66" s="39">
        <v>20</v>
      </c>
      <c r="BM66" s="39">
        <v>700</v>
      </c>
      <c r="BN66" s="39"/>
      <c r="BO66" s="39"/>
      <c r="BP66" s="39"/>
      <c r="BQ66" s="39"/>
      <c r="BR66" s="39"/>
      <c r="BS66" s="39"/>
      <c r="BT66" s="39"/>
      <c r="BU66" s="39"/>
      <c r="BV66" s="39">
        <v>0</v>
      </c>
      <c r="BW66" s="39">
        <v>0</v>
      </c>
      <c r="BX66" s="39">
        <v>20</v>
      </c>
      <c r="BY66" s="39">
        <v>618</v>
      </c>
      <c r="BZ66" s="39"/>
      <c r="CA66" s="39"/>
      <c r="CB66" s="39"/>
      <c r="CC66" s="39"/>
      <c r="CD66" s="39"/>
      <c r="CE66" s="39"/>
      <c r="CF66" s="39">
        <v>100</v>
      </c>
      <c r="CG66" s="39">
        <v>3600</v>
      </c>
      <c r="CH66" s="39"/>
      <c r="CI66" s="39"/>
      <c r="CJ66" s="39">
        <v>10</v>
      </c>
      <c r="CK66" s="39">
        <v>390</v>
      </c>
      <c r="CL66" s="39"/>
      <c r="CM66" s="39"/>
      <c r="CN66" s="39"/>
      <c r="CO66" s="39"/>
      <c r="CP66" s="39">
        <v>30</v>
      </c>
      <c r="CQ66" s="39">
        <v>1080</v>
      </c>
      <c r="CR66" s="39">
        <v>10</v>
      </c>
      <c r="CS66" s="39">
        <v>360</v>
      </c>
    </row>
    <row r="67" spans="1:97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39">
        <f>J67+N67+R67+V67+Z67+AD67+AH67+AL67+AP67+AT67+AX67+BB67+BF67+BJ67+BN67+BR67+BV67+BZ67+CD67+CH67+CL67+CP67</f>
        <v>0</v>
      </c>
      <c r="G67" s="39">
        <f>K67+O67+S67+W67+AA67+AE67+AI67+AM67+AQ67+AU67+AY67+BC67+BG67+BK67+BO67+BS67+BW67+CA67+CE67+CI67+CM67+CQ67</f>
        <v>0</v>
      </c>
      <c r="H67" s="39">
        <f>L67+P67+T67+X67+AB67+AF67+AJ67+AN67+AR67+AV67+AZ67+BD67+BH67+BL67+BP67+BT67+BX67+CB67+CF67+CJ67+CN67+CR67</f>
        <v>0</v>
      </c>
      <c r="I67" s="39">
        <f>M67+Q67+U67+Y67+AC67+AG67+AK67+AO67+AS67+AW67+BA67+BE67+BI67+BM67+BQ67+BU67+BY67+CC67+CG67+CK67+CO67+CS67</f>
        <v>0</v>
      </c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>
        <v>0</v>
      </c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>
        <v>0</v>
      </c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</row>
    <row r="68" spans="1:97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39">
        <f>J68+N68+R68+V68+Z68+AD68+AH68+AL68+AP68+AT68+AX68+BB68+BF68+BJ68+BN68+BR68+BV68+BZ68+CD68+CH68+CL68+CP68</f>
        <v>0</v>
      </c>
      <c r="G68" s="39">
        <f>K68+O68+S68+W68+AA68+AE68+AI68+AM68+AQ68+AU68+AY68+BC68+BG68+BK68+BO68+BS68+BW68+CA68+CE68+CI68+CM68+CQ68</f>
        <v>0</v>
      </c>
      <c r="H68" s="39">
        <f>L68+P68+T68+X68+AB68+AF68+AJ68+AN68+AR68+AV68+AZ68+BD68+BH68+BL68+BP68+BT68+BX68+CB68+CF68+CJ68+CN68+CR68</f>
        <v>0</v>
      </c>
      <c r="I68" s="39">
        <f>M68+Q68+U68+Y68+AC68+AG68+AK68+AO68+AS68+AW68+BA68+BE68+BI68+BM68+BQ68+BU68+BY68+CC68+CG68+CK68+CO68+CS68</f>
        <v>0</v>
      </c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>
        <v>0</v>
      </c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>
        <v>0</v>
      </c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</row>
    <row r="69" spans="1:97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39">
        <f>J69+N69+R69+V69+Z69+AD69+AH69+AL69+AP69+AT69+AX69+BB69+BF69+BJ69+BN69+BR69+BV69+BZ69+CD69+CH69+CL69+CP69</f>
        <v>0</v>
      </c>
      <c r="G69" s="39">
        <f>K69+O69+S69+W69+AA69+AE69+AI69+AM69+AQ69+AU69+AY69+BC69+BG69+BK69+BO69+BS69+BW69+CA69+CE69+CI69+CM69+CQ69</f>
        <v>0</v>
      </c>
      <c r="H69" s="39">
        <f>L69+P69+T69+X69+AB69+AF69+AJ69+AN69+AR69+AV69+AZ69+BD69+BH69+BL69+BP69+BT69+BX69+CB69+CF69+CJ69+CN69+CR69</f>
        <v>0</v>
      </c>
      <c r="I69" s="39">
        <f>M69+Q69+U69+Y69+AC69+AG69+AK69+AO69+AS69+AW69+BA69+BE69+BI69+BM69+BQ69+BU69+BY69+CC69+CG69+CK69+CO69+CS69</f>
        <v>0</v>
      </c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>
        <v>0</v>
      </c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>
        <v>0</v>
      </c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</row>
    <row r="70" spans="1:97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39">
        <f>J70+N70+R70+V70+Z70+AD70+AH70+AL70+AP70+AT70+AX70+BB70+BF70+BJ70+BN70+BR70+BV70+BZ70+CD70+CH70+CL70+CP70</f>
        <v>1120</v>
      </c>
      <c r="G70" s="39">
        <f>K70+O70+S70+W70+AA70+AE70+AI70+AM70+AQ70+AU70+AY70+BC70+BG70+BK70+BO70+BS70+BW70+CA70+CE70+CI70+CM70+CQ70</f>
        <v>256915.20000000001</v>
      </c>
      <c r="H70" s="39">
        <f>L70+P70+T70+X70+AB70+AF70+AJ70+AN70+AR70+AV70+AZ70+BD70+BH70+BL70+BP70+BT70+BX70+CB70+CF70+CJ70+CN70+CR70</f>
        <v>4859</v>
      </c>
      <c r="I70" s="39">
        <f>M70+Q70+U70+Y70+AC70+AG70+AK70+AO70+AS70+AW70+BA70+BE70+BI70+BM70+BQ70+BU70+BY70+CC70+CG70+CK70+CO70+CS70</f>
        <v>4999532</v>
      </c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>
        <v>0</v>
      </c>
      <c r="V70" s="39"/>
      <c r="W70" s="39"/>
      <c r="X70" s="39"/>
      <c r="Y70" s="39"/>
      <c r="Z70" s="39"/>
      <c r="AA70" s="39"/>
      <c r="AB70" s="39">
        <v>2000</v>
      </c>
      <c r="AC70" s="39">
        <v>480000</v>
      </c>
      <c r="AD70" s="39"/>
      <c r="AE70" s="39"/>
      <c r="AF70" s="39"/>
      <c r="AG70" s="39"/>
      <c r="AH70" s="39">
        <v>320</v>
      </c>
      <c r="AI70" s="39">
        <v>64915.199999999997</v>
      </c>
      <c r="AJ70" s="39">
        <v>200</v>
      </c>
      <c r="AK70" s="39">
        <v>40572</v>
      </c>
      <c r="AL70" s="39">
        <v>800</v>
      </c>
      <c r="AM70" s="39">
        <v>192000</v>
      </c>
      <c r="AN70" s="39">
        <v>279</v>
      </c>
      <c r="AO70" s="39">
        <v>66960</v>
      </c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>
        <v>0</v>
      </c>
      <c r="BC70" s="39">
        <v>0</v>
      </c>
      <c r="BD70" s="39">
        <v>2000</v>
      </c>
      <c r="BE70" s="39">
        <v>4260000</v>
      </c>
      <c r="BF70" s="39"/>
      <c r="BG70" s="39"/>
      <c r="BH70" s="39">
        <v>380</v>
      </c>
      <c r="BI70" s="39">
        <v>152000</v>
      </c>
      <c r="BJ70" s="39"/>
      <c r="BK70" s="39"/>
      <c r="BL70" s="39"/>
      <c r="BM70" s="39"/>
      <c r="BN70" s="39">
        <v>0</v>
      </c>
      <c r="BO70" s="39">
        <v>0</v>
      </c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</row>
    <row r="71" spans="1:97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39">
        <f>J71+N71+R71+V71+Z71+AD71+AH71+AL71+AP71+AT71+AX71+BB71+BF71+BJ71+BN71+BR71+BV71+BZ71+CD71+CH71+CL71+CP71</f>
        <v>0</v>
      </c>
      <c r="G71" s="39">
        <f>K71+O71+S71+W71+AA71+AE71+AI71+AM71+AQ71+AU71+AY71+BC71+BG71+BK71+BO71+BS71+BW71+CA71+CE71+CI71+CM71+CQ71</f>
        <v>0</v>
      </c>
      <c r="H71" s="39">
        <f>L71+P71+T71+X71+AB71+AF71+AJ71+AN71+AR71+AV71+AZ71+BD71+BH71+BL71+BP71+BT71+BX71+CB71+CF71+CJ71+CN71+CR71</f>
        <v>380</v>
      </c>
      <c r="I71" s="39">
        <f>M71+Q71+U71+Y71+AC71+AG71+AK71+AO71+AS71+AW71+BA71+BE71+BI71+BM71+BQ71+BU71+BY71+CC71+CG71+CK71+CO71+CS71</f>
        <v>209000</v>
      </c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>
        <v>0</v>
      </c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>
        <v>0</v>
      </c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>
        <v>380</v>
      </c>
      <c r="BI71" s="39">
        <v>209000</v>
      </c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</row>
    <row r="72" spans="1:97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39">
        <f>J72+N72+R72+V72+Z72+AD72+AH72+AL72+AP72+AT72+AX72+BB72+BF72+BJ72+BN72+BR72+BV72+BZ72+CD72+CH72+CL72+CP72</f>
        <v>0</v>
      </c>
      <c r="G72" s="39">
        <f>K72+O72+S72+W72+AA72+AE72+AI72+AM72+AQ72+AU72+AY72+BC72+BG72+BK72+BO72+BS72+BW72+CA72+CE72+CI72+CM72+CQ72</f>
        <v>0</v>
      </c>
      <c r="H72" s="39">
        <f>L72+P72+T72+X72+AB72+AF72+AJ72+AN72+AR72+AV72+AZ72+BD72+BH72+BL72+BP72+BT72+BX72+CB72+CF72+CJ72+CN72+CR72</f>
        <v>300</v>
      </c>
      <c r="I72" s="39">
        <f>M72+Q72+U72+Y72+AC72+AG72+AK72+AO72+AS72+AW72+BA72+BE72+BI72+BM72+BQ72+BU72+BY72+CC72+CG72+CK72+CO72+CS72</f>
        <v>144000</v>
      </c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>
        <v>300</v>
      </c>
      <c r="U72" s="39">
        <v>144000</v>
      </c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>
        <v>0</v>
      </c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</row>
    <row r="73" spans="1:97" ht="15.75" x14ac:dyDescent="0.25">
      <c r="A73" s="296"/>
      <c r="B73" s="13" t="s">
        <v>127</v>
      </c>
      <c r="C73" s="13" t="s">
        <v>132</v>
      </c>
      <c r="D73" s="6" t="s">
        <v>51</v>
      </c>
      <c r="E73" s="25" t="s">
        <v>52</v>
      </c>
      <c r="F73" s="39">
        <f>J73+N73+R73+V73+Z73+AD73+AH73+AL73+AP73+AT73+AX73+BB73+BF73+BJ73+BN73+BR73+BV73+BZ73+CD73+CH73+CL73+CP73</f>
        <v>0</v>
      </c>
      <c r="G73" s="39">
        <f>K73+O73+S73+W73+AA73+AE73+AI73+AM73+AQ73+AU73+AY73+BC73+BG73+BK73+BO73+BS73+BW73+CA73+CE73+CI73+CM73+CQ73</f>
        <v>0</v>
      </c>
      <c r="H73" s="39">
        <f>L73+P73+T73+X73+AB73+AF73+AJ73+AN73+AR73+AV73+AZ73+BD73+BH73+BL73+BP73+BT73+BX73+CB73+CF73+CJ73+CN73+CR73</f>
        <v>0</v>
      </c>
      <c r="I73" s="39">
        <f>M73+Q73+U73+Y73+AC73+AG73+AK73+AO73+AS73+AW73+BA73+BE73+BI73+BM73+BQ73+BU73+BY73+CC73+CG73+CK73+CO73+CS73</f>
        <v>0</v>
      </c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>
        <v>0</v>
      </c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>
        <v>0</v>
      </c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</row>
    <row r="74" spans="1:97" ht="15.75" x14ac:dyDescent="0.25">
      <c r="A74" s="296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39">
        <f>J74+N74+R74+V74+Z74+AD74+AH74+AL74+AP74+AT74+AX74+BB74+BF74+BJ74+BN74+BR74+BV74+BZ74+CD74+CH74+CL74+CP74</f>
        <v>2970</v>
      </c>
      <c r="G74" s="39">
        <f>K74+O74+S74+W74+AA74+AE74+AI74+AM74+AQ74+AU74+AY74+BC74+BG74+BK74+BO74+BS74+BW74+CA74+CE74+CI74+CM74+CQ74</f>
        <v>262797.09999999998</v>
      </c>
      <c r="H74" s="39">
        <f>L74+P74+T74+X74+AB74+AF74+AJ74+AN74+AR74+AV74+AZ74+BD74+BH74+BL74+BP74+BT74+BX74+CB74+CF74+CJ74+CN74+CR74</f>
        <v>290</v>
      </c>
      <c r="I74" s="39">
        <f>M74+Q74+U74+Y74+AC74+AG74+AK74+AO74+AS74+AW74+BA74+BE74+BI74+BM74+BQ74+BU74+BY74+CC74+CG74+CK74+CO74+CS74</f>
        <v>37667.550000000003</v>
      </c>
      <c r="J74" s="39"/>
      <c r="K74" s="39"/>
      <c r="L74" s="39"/>
      <c r="M74" s="39"/>
      <c r="N74" s="39"/>
      <c r="O74" s="39"/>
      <c r="P74" s="39"/>
      <c r="Q74" s="39"/>
      <c r="R74" s="39">
        <v>2500</v>
      </c>
      <c r="S74" s="39">
        <v>196072</v>
      </c>
      <c r="T74" s="39">
        <v>20</v>
      </c>
      <c r="U74" s="39">
        <v>1560</v>
      </c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>
        <v>240</v>
      </c>
      <c r="AI74" s="39">
        <v>48686.400000000001</v>
      </c>
      <c r="AJ74" s="39">
        <v>120</v>
      </c>
      <c r="AK74" s="39">
        <v>24343.200000000001</v>
      </c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>
        <v>230</v>
      </c>
      <c r="BG74" s="39">
        <v>18038.7</v>
      </c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>
        <v>150</v>
      </c>
      <c r="CK74" s="39">
        <v>11764.35</v>
      </c>
      <c r="CL74" s="39"/>
      <c r="CM74" s="39"/>
      <c r="CN74" s="39"/>
      <c r="CO74" s="39"/>
      <c r="CP74" s="39"/>
      <c r="CQ74" s="39"/>
      <c r="CR74" s="39"/>
      <c r="CS74" s="39"/>
    </row>
    <row r="75" spans="1:97" ht="15.75" x14ac:dyDescent="0.25">
      <c r="A75" s="296"/>
      <c r="B75" s="13" t="s">
        <v>136</v>
      </c>
      <c r="C75" s="13" t="s">
        <v>137</v>
      </c>
      <c r="D75" s="13" t="s">
        <v>135</v>
      </c>
      <c r="E75" s="25" t="s">
        <v>52</v>
      </c>
      <c r="F75" s="39">
        <f>J75+N75+R75+V75+Z75+AD75+AH75+AL75+AP75+AT75+AX75+BB75+BF75+BJ75+BN75+BR75+BV75+BZ75+CD75+CH75+CL75+CP75</f>
        <v>0</v>
      </c>
      <c r="G75" s="39">
        <f>K75+O75+S75+W75+AA75+AE75+AI75+AM75+AQ75+AU75+AY75+BC75+BG75+BK75+BO75+BS75+BW75+CA75+CE75+CI75+CM75+CQ75</f>
        <v>0</v>
      </c>
      <c r="H75" s="39">
        <f>L75+P75+T75+X75+AB75+AF75+AJ75+AN75+AR75+AV75+AZ75+BD75+BH75+BL75+BP75+BT75+BX75+CB75+CF75+CJ75+CN75+CR75</f>
        <v>200</v>
      </c>
      <c r="I75" s="39">
        <f>M75+Q75+U75+Y75+AC75+AG75+AK75+AO75+AS75+AW75+BA75+BE75+BI75+BM75+BQ75+BU75+BY75+CC75+CG75+CK75+CO75+CS75</f>
        <v>10800</v>
      </c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>
        <v>0</v>
      </c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>
        <v>0</v>
      </c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>
        <v>200</v>
      </c>
      <c r="BA75" s="39">
        <v>10800</v>
      </c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</row>
    <row r="76" spans="1:97" ht="15.75" x14ac:dyDescent="0.25">
      <c r="A76" s="296"/>
      <c r="B76" s="13" t="s">
        <v>136</v>
      </c>
      <c r="C76" s="13" t="s">
        <v>138</v>
      </c>
      <c r="D76" s="13" t="s">
        <v>135</v>
      </c>
      <c r="E76" s="25" t="s">
        <v>52</v>
      </c>
      <c r="F76" s="39">
        <f>J76+N76+R76+V76+Z76+AD76+AH76+AL76+AP76+AT76+AX76+BB76+BF76+BJ76+BN76+BR76+BV76+BZ76+CD76+CH76+CL76+CP76</f>
        <v>0</v>
      </c>
      <c r="G76" s="39">
        <f>K76+O76+S76+W76+AA76+AE76+AI76+AM76+AQ76+AU76+AY76+BC76+BG76+BK76+BO76+BS76+BW76+CA76+CE76+CI76+CM76+CQ76</f>
        <v>0</v>
      </c>
      <c r="H76" s="39">
        <f>L76+P76+T76+X76+AB76+AF76+AJ76+AN76+AR76+AV76+AZ76+BD76+BH76+BL76+BP76+BT76+BX76+CB76+CF76+CJ76+CN76+CR76</f>
        <v>0</v>
      </c>
      <c r="I76" s="39">
        <f>M76+Q76+U76+Y76+AC76+AG76+AK76+AO76+AS76+AW76+BA76+BE76+BI76+BM76+BQ76+BU76+BY76+CC76+CG76+CK76+CO76+CS76</f>
        <v>0</v>
      </c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>
        <v>0</v>
      </c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>
        <v>0</v>
      </c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</row>
    <row r="77" spans="1:97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39">
        <f>J77+N77+R77+V77+Z77+AD77+AH77+AL77+AP77+AT77+AX77+BB77+BF77+BJ77+BN77+BR77+BV77+BZ77+CD77+CH77+CL77+CP77</f>
        <v>14370</v>
      </c>
      <c r="G77" s="39">
        <f>K77+O77+S77+W77+AA77+AE77+AI77+AM77+AQ77+AU77+AY77+BC77+BG77+BK77+BO77+BS77+BW77+CA77+CE77+CI77+CM77+CQ77</f>
        <v>18122.95</v>
      </c>
      <c r="H77" s="39">
        <f>L77+P77+T77+X77+AB77+AF77+AJ77+AN77+AR77+AV77+AZ77+BD77+BH77+BL77+BP77+BT77+BX77+CB77+CF77+CJ77+CN77+CR77</f>
        <v>9625</v>
      </c>
      <c r="I77" s="39">
        <f>M77+Q77+U77+Y77+AC77+AG77+AK77+AO77+AS77+AW77+BA77+BE77+BI77+BM77+BQ77+BU77+BY77+CC77+CG77+CK77+CO77+CS77</f>
        <v>19367.809999999998</v>
      </c>
      <c r="J77" s="39"/>
      <c r="K77" s="39"/>
      <c r="L77" s="39"/>
      <c r="M77" s="39"/>
      <c r="N77" s="39">
        <v>10</v>
      </c>
      <c r="O77" s="39">
        <v>18.100000000000001</v>
      </c>
      <c r="P77" s="39">
        <v>20</v>
      </c>
      <c r="Q77" s="39">
        <v>36.200000000000003</v>
      </c>
      <c r="R77" s="39"/>
      <c r="S77" s="39"/>
      <c r="T77" s="39"/>
      <c r="U77" s="39">
        <v>0</v>
      </c>
      <c r="V77" s="39">
        <v>600</v>
      </c>
      <c r="W77" s="39">
        <v>1140</v>
      </c>
      <c r="X77" s="39">
        <v>30</v>
      </c>
      <c r="Y77" s="39">
        <v>57</v>
      </c>
      <c r="Z77" s="39">
        <v>11310</v>
      </c>
      <c r="AA77" s="39">
        <v>14288</v>
      </c>
      <c r="AB77" s="39">
        <v>1500</v>
      </c>
      <c r="AC77" s="39">
        <v>1995</v>
      </c>
      <c r="AD77" s="39"/>
      <c r="AE77" s="39"/>
      <c r="AF77" s="39"/>
      <c r="AG77" s="39"/>
      <c r="AH77" s="39"/>
      <c r="AI77" s="39"/>
      <c r="AJ77" s="39"/>
      <c r="AK77" s="39">
        <v>0</v>
      </c>
      <c r="AL77" s="39"/>
      <c r="AM77" s="39"/>
      <c r="AN77" s="39"/>
      <c r="AO77" s="39"/>
      <c r="AP77" s="39">
        <v>410</v>
      </c>
      <c r="AQ77" s="39">
        <v>547.35</v>
      </c>
      <c r="AR77" s="39">
        <v>150</v>
      </c>
      <c r="AS77" s="39">
        <v>201</v>
      </c>
      <c r="AT77" s="39"/>
      <c r="AU77" s="39"/>
      <c r="AV77" s="39"/>
      <c r="AW77" s="39"/>
      <c r="AX77" s="39"/>
      <c r="AY77" s="39"/>
      <c r="AZ77" s="39">
        <v>1000</v>
      </c>
      <c r="BA77" s="39">
        <v>1240.6099999999999</v>
      </c>
      <c r="BB77" s="39">
        <v>0</v>
      </c>
      <c r="BC77" s="39">
        <v>0</v>
      </c>
      <c r="BD77" s="39">
        <v>145</v>
      </c>
      <c r="BE77" s="39">
        <v>6670</v>
      </c>
      <c r="BF77" s="39">
        <v>1050</v>
      </c>
      <c r="BG77" s="39">
        <v>962.5</v>
      </c>
      <c r="BH77" s="39">
        <v>380</v>
      </c>
      <c r="BI77" s="39">
        <v>456</v>
      </c>
      <c r="BJ77" s="39">
        <v>990</v>
      </c>
      <c r="BK77" s="39">
        <v>1167</v>
      </c>
      <c r="BL77" s="39">
        <v>100</v>
      </c>
      <c r="BM77" s="39">
        <v>132</v>
      </c>
      <c r="BN77" s="39"/>
      <c r="BO77" s="39"/>
      <c r="BP77" s="39"/>
      <c r="BQ77" s="39"/>
      <c r="BR77" s="39"/>
      <c r="BS77" s="39"/>
      <c r="BT77" s="39"/>
      <c r="BU77" s="39"/>
      <c r="BV77" s="39">
        <v>0</v>
      </c>
      <c r="BW77" s="39">
        <v>0</v>
      </c>
      <c r="BX77" s="39">
        <v>1500</v>
      </c>
      <c r="BY77" s="39">
        <v>1740</v>
      </c>
      <c r="BZ77" s="39"/>
      <c r="CA77" s="39"/>
      <c r="CB77" s="39"/>
      <c r="CC77" s="39"/>
      <c r="CD77" s="39"/>
      <c r="CE77" s="39"/>
      <c r="CF77" s="39">
        <v>2400</v>
      </c>
      <c r="CG77" s="39">
        <v>3600</v>
      </c>
      <c r="CH77" s="39"/>
      <c r="CI77" s="39"/>
      <c r="CJ77" s="39"/>
      <c r="CK77" s="39"/>
      <c r="CL77" s="39"/>
      <c r="CM77" s="39"/>
      <c r="CN77" s="39"/>
      <c r="CO77" s="39"/>
      <c r="CP77" s="39">
        <v>0</v>
      </c>
      <c r="CQ77" s="39">
        <v>0</v>
      </c>
      <c r="CR77" s="39">
        <v>2400</v>
      </c>
      <c r="CS77" s="39">
        <v>3240</v>
      </c>
    </row>
    <row r="78" spans="1:97" ht="15.75" x14ac:dyDescent="0.25">
      <c r="A78" s="296"/>
      <c r="B78" s="5" t="s">
        <v>142</v>
      </c>
      <c r="C78" s="6" t="s">
        <v>143</v>
      </c>
      <c r="D78" s="6" t="s">
        <v>141</v>
      </c>
      <c r="E78" s="33" t="s">
        <v>18</v>
      </c>
      <c r="F78" s="39">
        <f>J78+N78+R78+V78+Z78+AD78+AH78+AL78+AP78+AT78+AX78+BB78+BF78+BJ78+BN78+BR78+BV78+BZ78+CD78+CH78+CL78+CP78</f>
        <v>3240</v>
      </c>
      <c r="G78" s="39">
        <f>K78+O78+S78+W78+AA78+AE78+AI78+AM78+AQ78+AU78+AY78+BC78+BG78+BK78+BO78+BS78+BW78+CA78+CE78+CI78+CM78+CQ78</f>
        <v>8859.0499999999993</v>
      </c>
      <c r="H78" s="39">
        <f>L78+P78+T78+X78+AB78+AF78+AJ78+AN78+AR78+AV78+AZ78+BD78+BH78+BL78+BP78+BT78+BX78+CB78+CF78+CJ78+CN78+CR78</f>
        <v>480</v>
      </c>
      <c r="I78" s="39">
        <f>M78+Q78+U78+Y78+AC78+AG78+AK78+AO78+AS78+AW78+BA78+BE78+BI78+BM78+BQ78+BU78+BY78+CC78+CG78+CK78+CO78+CS78</f>
        <v>1104</v>
      </c>
      <c r="J78" s="39"/>
      <c r="K78" s="39"/>
      <c r="L78" s="39"/>
      <c r="M78" s="39"/>
      <c r="N78" s="39"/>
      <c r="O78" s="39"/>
      <c r="P78" s="39"/>
      <c r="Q78" s="39"/>
      <c r="R78" s="39">
        <v>3000</v>
      </c>
      <c r="S78" s="39">
        <v>8500</v>
      </c>
      <c r="T78" s="39"/>
      <c r="U78" s="39">
        <v>0</v>
      </c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>
        <v>0</v>
      </c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>
        <v>380</v>
      </c>
      <c r="BI78" s="39">
        <v>950</v>
      </c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>
        <v>240</v>
      </c>
      <c r="CA78" s="39">
        <v>359.05</v>
      </c>
      <c r="CB78" s="39">
        <v>100</v>
      </c>
      <c r="CC78" s="39">
        <v>154</v>
      </c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</row>
    <row r="79" spans="1:97" ht="15.75" x14ac:dyDescent="0.25">
      <c r="A79" s="296"/>
      <c r="B79" s="5" t="s">
        <v>142</v>
      </c>
      <c r="C79" s="6" t="s">
        <v>144</v>
      </c>
      <c r="D79" s="6" t="s">
        <v>141</v>
      </c>
      <c r="E79" s="27" t="s">
        <v>10</v>
      </c>
      <c r="F79" s="39">
        <f>J79+N79+R79+V79+Z79+AD79+AH79+AL79+AP79+AT79+AX79+BB79+BF79+BJ79+BN79+BR79+BV79+BZ79+CD79+CH79+CL79+CP79</f>
        <v>0</v>
      </c>
      <c r="G79" s="39">
        <f>K79+O79+S79+W79+AA79+AE79+AI79+AM79+AQ79+AU79+AY79+BC79+BG79+BK79+BO79+BS79+BW79+CA79+CE79+CI79+CM79+CQ79</f>
        <v>0</v>
      </c>
      <c r="H79" s="39">
        <f>L79+P79+T79+X79+AB79+AF79+AJ79+AN79+AR79+AV79+AZ79+BD79+BH79+BL79+BP79+BT79+BX79+CB79+CF79+CJ79+CN79+CR79</f>
        <v>250</v>
      </c>
      <c r="I79" s="39">
        <f>M79+Q79+U79+Y79+AC79+AG79+AK79+AO79+AS79+AW79+BA79+BE79+BI79+BM79+BQ79+BU79+BY79+CC79+CG79+CK79+CO79+CS79</f>
        <v>65750</v>
      </c>
      <c r="J79" s="39"/>
      <c r="K79" s="39"/>
      <c r="L79" s="39"/>
      <c r="M79" s="39"/>
      <c r="N79" s="39"/>
      <c r="O79" s="39"/>
      <c r="P79" s="39"/>
      <c r="Q79" s="39"/>
      <c r="R79" s="39">
        <v>0</v>
      </c>
      <c r="S79" s="39">
        <v>0</v>
      </c>
      <c r="T79" s="39">
        <v>200</v>
      </c>
      <c r="U79" s="39">
        <v>54000</v>
      </c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>
        <v>0</v>
      </c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>
        <v>50</v>
      </c>
      <c r="CS79" s="39">
        <v>11750</v>
      </c>
    </row>
    <row r="80" spans="1:97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39">
        <f>J80+N80+R80+V80+Z80+AD80+AH80+AL80+AP80+AT80+AX80+BB80+BF80+BJ80+BN80+BR80+BV80+BZ80+CD80+CH80+CL80+CP80</f>
        <v>0</v>
      </c>
      <c r="G80" s="39">
        <f>K80+O80+S80+W80+AA80+AE80+AI80+AM80+AQ80+AU80+AY80+BC80+BG80+BK80+BO80+BS80+BW80+CA80+CE80+CI80+CM80+CQ80</f>
        <v>0</v>
      </c>
      <c r="H80" s="39">
        <f>L80+P80+T80+X80+AB80+AF80+AJ80+AN80+AR80+AV80+AZ80+BD80+BH80+BL80+BP80+BT80+BX80+CB80+CF80+CJ80+CN80+CR80</f>
        <v>3000</v>
      </c>
      <c r="I80" s="39">
        <f>M80+Q80+U80+Y80+AC80+AG80+AK80+AO80+AS80+AW80+BA80+BE80+BI80+BM80+BQ80+BU80+BY80+CC80+CG80+CK80+CO80+CS80</f>
        <v>660000</v>
      </c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>
        <v>0</v>
      </c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>
        <v>0</v>
      </c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>
        <v>0</v>
      </c>
      <c r="BC80" s="39">
        <v>0</v>
      </c>
      <c r="BD80" s="39">
        <v>3000</v>
      </c>
      <c r="BE80" s="39">
        <v>660000</v>
      </c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</row>
    <row r="81" spans="1:97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39">
        <f>J81+N81+R81+V81+Z81+AD81+AH81+AL81+AP81+AT81+AX81+BB81+BF81+BJ81+BN81+BR81+BV81+BZ81+CD81+CH81+CL81+CP81</f>
        <v>1040</v>
      </c>
      <c r="G81" s="39">
        <f>K81+O81+S81+W81+AA81+AE81+AI81+AM81+AQ81+AU81+AY81+BC81+BG81+BK81+BO81+BS81+BW81+CA81+CE81+CI81+CM81+CQ81</f>
        <v>4349.8</v>
      </c>
      <c r="H81" s="39">
        <f>L81+P81+T81+X81+AB81+AF81+AJ81+AN81+AR81+AV81+AZ81+BD81+BH81+BL81+BP81+BT81+BX81+CB81+CF81+CJ81+CN81+CR81</f>
        <v>60</v>
      </c>
      <c r="I81" s="39">
        <f>M81+Q81+U81+Y81+AC81+AG81+AK81+AO81+AS81+AW81+BA81+BE81+BI81+BM81+BQ81+BU81+BY81+CC81+CG81+CK81+CO81+CS81</f>
        <v>5550</v>
      </c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>
        <v>0</v>
      </c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>
        <v>0</v>
      </c>
      <c r="AL81" s="39">
        <v>1040</v>
      </c>
      <c r="AM81" s="39">
        <v>4349.8</v>
      </c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>
        <v>10</v>
      </c>
      <c r="BA81" s="39">
        <v>2800</v>
      </c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>
        <v>0</v>
      </c>
      <c r="BW81" s="39">
        <v>0</v>
      </c>
      <c r="BX81" s="39">
        <v>50</v>
      </c>
      <c r="BY81" s="39">
        <v>2750</v>
      </c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</row>
    <row r="82" spans="1:97" ht="15.75" x14ac:dyDescent="0.25">
      <c r="A82" s="313"/>
      <c r="B82" s="5" t="s">
        <v>149</v>
      </c>
      <c r="C82" s="6" t="s">
        <v>74</v>
      </c>
      <c r="D82" s="6" t="s">
        <v>72</v>
      </c>
      <c r="E82" s="33" t="s">
        <v>18</v>
      </c>
      <c r="F82" s="39">
        <f>J82+N82+R82+V82+Z82+AD82+AH82+AL82+AP82+AT82+AX82+BB82+BF82+BJ82+BN82+BR82+BV82+BZ82+CD82+CH82+CL82+CP82</f>
        <v>1010</v>
      </c>
      <c r="G82" s="39">
        <f>K82+O82+S82+W82+AA82+AE82+AI82+AM82+AQ82+AU82+AY82+BC82+BG82+BK82+BO82+BS82+BW82+CA82+CE82+CI82+CM82+CQ82</f>
        <v>607.91999999999996</v>
      </c>
      <c r="H82" s="39">
        <f>L82+P82+T82+X82+AB82+AF82+AJ82+AN82+AR82+AV82+AZ82+BD82+BH82+BL82+BP82+BT82+BX82+CB82+CF82+CJ82+CN82+CR82</f>
        <v>2230</v>
      </c>
      <c r="I82" s="39">
        <f>M82+Q82+U82+Y82+AC82+AG82+AK82+AO82+AS82+AW82+BA82+BE82+BI82+BM82+BQ82+BU82+BY82+CC82+CG82+CK82+CO82+CS82</f>
        <v>3288</v>
      </c>
      <c r="J82" s="39"/>
      <c r="K82" s="39"/>
      <c r="L82" s="39"/>
      <c r="M82" s="39"/>
      <c r="N82" s="39">
        <v>1000</v>
      </c>
      <c r="O82" s="39">
        <v>600</v>
      </c>
      <c r="P82" s="39">
        <v>30</v>
      </c>
      <c r="Q82" s="39">
        <v>18</v>
      </c>
      <c r="R82" s="39"/>
      <c r="S82" s="39"/>
      <c r="T82" s="39"/>
      <c r="U82" s="39">
        <v>0</v>
      </c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>
        <v>0</v>
      </c>
      <c r="AL82" s="39"/>
      <c r="AM82" s="39"/>
      <c r="AN82" s="39"/>
      <c r="AO82" s="39"/>
      <c r="AP82" s="39"/>
      <c r="AQ82" s="39"/>
      <c r="AR82" s="39"/>
      <c r="AS82" s="39"/>
      <c r="AT82" s="39">
        <v>10</v>
      </c>
      <c r="AU82" s="39">
        <v>7.92</v>
      </c>
      <c r="AV82" s="39">
        <v>200</v>
      </c>
      <c r="AW82" s="39">
        <v>1584</v>
      </c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>
        <v>0</v>
      </c>
      <c r="BW82" s="39">
        <v>0</v>
      </c>
      <c r="BX82" s="39">
        <v>1000</v>
      </c>
      <c r="BY82" s="39">
        <v>426</v>
      </c>
      <c r="BZ82" s="39"/>
      <c r="CA82" s="39"/>
      <c r="CB82" s="39">
        <v>1000</v>
      </c>
      <c r="CC82" s="39">
        <v>1260</v>
      </c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</row>
    <row r="83" spans="1:97" ht="15.75" x14ac:dyDescent="0.25">
      <c r="A83" s="313"/>
      <c r="B83" s="5" t="s">
        <v>149</v>
      </c>
      <c r="C83" s="50" t="s">
        <v>150</v>
      </c>
      <c r="D83" s="6" t="s">
        <v>72</v>
      </c>
      <c r="E83" s="33" t="s">
        <v>18</v>
      </c>
      <c r="F83" s="39">
        <f>J83+N83+R83+V83+Z83+AD83+AH83+AL83+AP83+AT83+AX83+BB83+BF83+BJ83+BN83+BR83+BV83+BZ83+CD83+CH83+CL83+CP83</f>
        <v>21930</v>
      </c>
      <c r="G83" s="39">
        <f>K83+O83+S83+W83+AA83+AE83+AI83+AM83+AQ83+AU83+AY83+BC83+BG83+BK83+BO83+BS83+BW83+CA83+CE83+CI83+CM83+CQ83</f>
        <v>18364.239999999998</v>
      </c>
      <c r="H83" s="39">
        <f>L83+P83+T83+X83+AB83+AF83+AJ83+AN83+AR83+AV83+AZ83+BD83+BH83+BL83+BP83+BT83+BX83+CB83+CF83+CJ83+CN83+CR83</f>
        <v>4715</v>
      </c>
      <c r="I83" s="39">
        <f>M83+Q83+U83+Y83+AC83+AG83+AK83+AO83+AS83+AW83+BA83+BE83+BI83+BM83+BQ83+BU83+BY83+CC83+CG83+CK83+CO83+CS83</f>
        <v>10296.989767441861</v>
      </c>
      <c r="J83" s="39">
        <v>300</v>
      </c>
      <c r="K83" s="39">
        <v>188.7</v>
      </c>
      <c r="L83" s="39">
        <v>25</v>
      </c>
      <c r="M83" s="39">
        <v>157.19999999999999</v>
      </c>
      <c r="N83" s="39">
        <v>570</v>
      </c>
      <c r="O83" s="39">
        <v>456</v>
      </c>
      <c r="P83" s="39">
        <v>60</v>
      </c>
      <c r="Q83" s="39">
        <v>48</v>
      </c>
      <c r="R83" s="39">
        <v>800</v>
      </c>
      <c r="S83" s="39">
        <v>527.79999999999995</v>
      </c>
      <c r="T83" s="39">
        <v>300</v>
      </c>
      <c r="U83" s="39">
        <v>183</v>
      </c>
      <c r="V83" s="39">
        <v>500</v>
      </c>
      <c r="W83" s="39">
        <v>768.9</v>
      </c>
      <c r="X83" s="39">
        <v>100</v>
      </c>
      <c r="Y83" s="39">
        <v>69.899999999999991</v>
      </c>
      <c r="Z83" s="39">
        <v>530</v>
      </c>
      <c r="AA83" s="39">
        <v>318</v>
      </c>
      <c r="AB83" s="39">
        <v>500</v>
      </c>
      <c r="AC83" s="39">
        <v>250</v>
      </c>
      <c r="AD83" s="39">
        <v>770</v>
      </c>
      <c r="AE83" s="39">
        <v>554</v>
      </c>
      <c r="AF83" s="39">
        <v>250</v>
      </c>
      <c r="AG83" s="39">
        <v>180</v>
      </c>
      <c r="AH83" s="39">
        <v>1290</v>
      </c>
      <c r="AI83" s="39">
        <v>809.4</v>
      </c>
      <c r="AJ83" s="39">
        <v>90</v>
      </c>
      <c r="AK83" s="39">
        <v>56.469767441860469</v>
      </c>
      <c r="AL83" s="39">
        <v>230</v>
      </c>
      <c r="AM83" s="39">
        <v>234.37</v>
      </c>
      <c r="AN83" s="39">
        <v>30</v>
      </c>
      <c r="AO83" s="39">
        <v>27</v>
      </c>
      <c r="AP83" s="39">
        <v>0</v>
      </c>
      <c r="AQ83" s="39">
        <v>0</v>
      </c>
      <c r="AR83" s="39"/>
      <c r="AS83" s="39"/>
      <c r="AT83" s="39">
        <v>1950</v>
      </c>
      <c r="AU83" s="39">
        <v>2018.25</v>
      </c>
      <c r="AV83" s="39">
        <v>300</v>
      </c>
      <c r="AW83" s="39">
        <v>2430</v>
      </c>
      <c r="AX83" s="39">
        <v>0</v>
      </c>
      <c r="AY83" s="39">
        <v>0</v>
      </c>
      <c r="AZ83" s="39">
        <v>400</v>
      </c>
      <c r="BA83" s="39">
        <v>251.32</v>
      </c>
      <c r="BB83" s="39">
        <v>0</v>
      </c>
      <c r="BC83" s="39">
        <v>0</v>
      </c>
      <c r="BD83" s="39"/>
      <c r="BE83" s="39"/>
      <c r="BF83" s="39">
        <v>340</v>
      </c>
      <c r="BG83" s="39">
        <v>238</v>
      </c>
      <c r="BH83" s="39">
        <v>760</v>
      </c>
      <c r="BI83" s="39">
        <v>504.6</v>
      </c>
      <c r="BJ83" s="39">
        <v>0</v>
      </c>
      <c r="BK83" s="39">
        <v>0</v>
      </c>
      <c r="BL83" s="39"/>
      <c r="BM83" s="39"/>
      <c r="BN83" s="39">
        <v>0</v>
      </c>
      <c r="BO83" s="39">
        <v>0</v>
      </c>
      <c r="BP83" s="39"/>
      <c r="BQ83" s="39"/>
      <c r="BR83" s="39">
        <v>0</v>
      </c>
      <c r="BS83" s="39">
        <v>0</v>
      </c>
      <c r="BT83" s="39"/>
      <c r="BU83" s="39"/>
      <c r="BV83" s="39">
        <v>150</v>
      </c>
      <c r="BW83" s="39">
        <v>148.5</v>
      </c>
      <c r="BX83" s="39">
        <v>1000</v>
      </c>
      <c r="BY83" s="39">
        <v>990</v>
      </c>
      <c r="BZ83" s="39">
        <v>4020</v>
      </c>
      <c r="CA83" s="39">
        <v>5065.2</v>
      </c>
      <c r="CB83" s="39"/>
      <c r="CC83" s="39"/>
      <c r="CD83" s="39">
        <v>400</v>
      </c>
      <c r="CE83" s="39">
        <v>279.60000000000002</v>
      </c>
      <c r="CF83" s="39">
        <v>500</v>
      </c>
      <c r="CG83" s="39">
        <v>349.5</v>
      </c>
      <c r="CH83" s="39">
        <v>680</v>
      </c>
      <c r="CI83" s="39">
        <v>757.52</v>
      </c>
      <c r="CJ83" s="39">
        <v>400</v>
      </c>
      <c r="CK83" s="39">
        <v>4800</v>
      </c>
      <c r="CL83" s="39">
        <v>9400</v>
      </c>
      <c r="CM83" s="39">
        <v>6000</v>
      </c>
      <c r="CN83" s="39">
        <v>0</v>
      </c>
      <c r="CO83" s="39">
        <v>0</v>
      </c>
      <c r="CP83" s="39">
        <v>0</v>
      </c>
      <c r="CQ83" s="39">
        <v>0</v>
      </c>
      <c r="CR83" s="39"/>
      <c r="CS83" s="39"/>
    </row>
    <row r="84" spans="1:97" ht="15.75" x14ac:dyDescent="0.25">
      <c r="A84" s="313"/>
      <c r="B84" s="52" t="s">
        <v>149</v>
      </c>
      <c r="C84" s="64" t="s">
        <v>498</v>
      </c>
      <c r="D84" s="6" t="s">
        <v>72</v>
      </c>
      <c r="E84" s="27" t="s">
        <v>10</v>
      </c>
      <c r="F84" s="39">
        <f>J84+N84+R84+V84+Z84+AD84+AH84+AL84+AP84+AT84+AX84+BB84+BF84+BJ84+BN84+BR84+BV84+BZ84+CD84+CH84+CL84+CP84</f>
        <v>100</v>
      </c>
      <c r="G84" s="39">
        <f>K84+O84+S84+W84+AA84+AE84+AI84+AM84+AQ84+AU84+AY84+BC84+BG84+BK84+BO84+BS84+BW84+CA84+CE84+CI84+CM84+CQ84</f>
        <v>10000</v>
      </c>
      <c r="H84" s="39">
        <f>L84+P84+T84+X84+AB84+AF84+AJ84+AN84+AR84+AV84+AZ84+BD84+BH84+BL84+BP84+BT84+BX84+CB84+CF84+CJ84+CN84+CR84</f>
        <v>130</v>
      </c>
      <c r="I84" s="39">
        <f>M84+Q84+U84+Y84+AC84+AG84+AK84+AO84+AS84+AW84+BA84+BE84+BI84+BM84+BQ84+BU84+BY84+CC84+CG84+CK84+CO84+CS84</f>
        <v>11880</v>
      </c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>
        <v>0</v>
      </c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>
        <v>0</v>
      </c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>
        <v>60</v>
      </c>
      <c r="BI84" s="39">
        <v>5400</v>
      </c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>
        <v>100</v>
      </c>
      <c r="BW84" s="39">
        <v>10000</v>
      </c>
      <c r="BX84" s="39">
        <v>50</v>
      </c>
      <c r="BY84" s="39">
        <v>5000</v>
      </c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>
        <v>20</v>
      </c>
      <c r="CK84" s="39">
        <v>1480</v>
      </c>
      <c r="CL84" s="39"/>
      <c r="CM84" s="39"/>
      <c r="CN84" s="39"/>
      <c r="CO84" s="39"/>
      <c r="CP84" s="39"/>
      <c r="CQ84" s="39"/>
      <c r="CR84" s="39"/>
      <c r="CS84" s="39"/>
    </row>
    <row r="85" spans="1:97" ht="15.75" x14ac:dyDescent="0.25">
      <c r="A85" s="313"/>
      <c r="B85" s="52" t="s">
        <v>149</v>
      </c>
      <c r="C85" s="64" t="s">
        <v>499</v>
      </c>
      <c r="D85" s="6" t="s">
        <v>72</v>
      </c>
      <c r="E85" s="27" t="s">
        <v>10</v>
      </c>
      <c r="F85" s="39">
        <f>J85+N85+R85+V85+Z85+AD85+AH85+AL85+AP85+AT85+AX85+BB85+BF85+BJ85+BN85+BR85+BV85+BZ85+CD85+CH85+CL85+CP85</f>
        <v>290</v>
      </c>
      <c r="G85" s="39">
        <f>K85+O85+S85+W85+AA85+AE85+AI85+AM85+AQ85+AU85+AY85+BC85+BG85+BK85+BO85+BS85+BW85+CA85+CE85+CI85+CM85+CQ85</f>
        <v>73950</v>
      </c>
      <c r="H85" s="39">
        <f>L85+P85+T85+X85+AB85+AF85+AJ85+AN85+AR85+AV85+AZ85+BD85+BH85+BL85+BP85+BT85+BX85+CB85+CF85+CJ85+CN85+CR85</f>
        <v>0</v>
      </c>
      <c r="I85" s="39">
        <f>M85+Q85+U85+Y85+AC85+AG85+AK85+AO85+AS85+AW85+BA85+BE85+BI85+BM85+BQ85+BU85+BY85+CC85+CG85+CK85+CO85+CS85</f>
        <v>0</v>
      </c>
      <c r="J85" s="39"/>
      <c r="K85" s="39"/>
      <c r="L85" s="39"/>
      <c r="M85" s="39"/>
      <c r="N85" s="39"/>
      <c r="O85" s="39"/>
      <c r="P85" s="39"/>
      <c r="Q85" s="39"/>
      <c r="R85" s="39">
        <v>290</v>
      </c>
      <c r="S85" s="39">
        <v>73950</v>
      </c>
      <c r="T85" s="39"/>
      <c r="U85" s="39">
        <v>0</v>
      </c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>
        <v>0</v>
      </c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</row>
    <row r="86" spans="1:97" ht="15.75" x14ac:dyDescent="0.25">
      <c r="A86" s="312"/>
      <c r="B86" s="52" t="s">
        <v>149</v>
      </c>
      <c r="C86" s="64" t="s">
        <v>500</v>
      </c>
      <c r="D86" s="6" t="s">
        <v>72</v>
      </c>
      <c r="E86" s="27" t="s">
        <v>10</v>
      </c>
      <c r="F86" s="39">
        <f>J86+N86+R86+V86+Z86+AD86+AH86+AL86+AP86+AT86+AX86+BB86+BF86+BJ86+BN86+BR86+BV86+BZ86+CD86+CH86+CL86+CP86</f>
        <v>0</v>
      </c>
      <c r="G86" s="39">
        <f>K86+O86+S86+W86+AA86+AE86+AI86+AM86+AQ86+AU86+AY86+BC86+BG86+BK86+BO86+BS86+BW86+CA86+CE86+CI86+CM86+CQ86</f>
        <v>0</v>
      </c>
      <c r="H86" s="39">
        <f>L86+P86+T86+X86+AB86+AF86+AJ86+AN86+AR86+AV86+AZ86+BD86+BH86+BL86+BP86+BT86+BX86+CB86+CF86+CJ86+CN86+CR86</f>
        <v>0</v>
      </c>
      <c r="I86" s="39">
        <f>M86+Q86+U86+Y86+AC86+AG86+AK86+AO86+AS86+AW86+BA86+BE86+BI86+BM86+BQ86+BU86+BY86+CC86+CG86+CK86+CO86+CS86</f>
        <v>0</v>
      </c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>
        <v>0</v>
      </c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>
        <v>0</v>
      </c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</row>
    <row r="87" spans="1:97" ht="15.75" x14ac:dyDescent="0.25">
      <c r="A87" s="296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39">
        <f>J87+N87+R87+V87+Z87+AD87+AH87+AL87+AP87+AT87+AX87+BB87+BF87+BJ87+BN87+BR87+BV87+BZ87+CD87+CH87+CL87+CP87</f>
        <v>0</v>
      </c>
      <c r="G87" s="39">
        <f>K87+O87+S87+W87+AA87+AE87+AI87+AM87+AQ87+AU87+AY87+BC87+BG87+BK87+BO87+BS87+BW87+CA87+CE87+CI87+CM87+CQ87</f>
        <v>0</v>
      </c>
      <c r="H87" s="39">
        <f>L87+P87+T87+X87+AB87+AF87+AJ87+AN87+AR87+AV87+AZ87+BD87+BH87+BL87+BP87+BT87+BX87+CB87+CF87+CJ87+CN87+CR87</f>
        <v>20</v>
      </c>
      <c r="I87" s="39">
        <f>M87+Q87+U87+Y87+AC87+AG87+AK87+AO87+AS87+AW87+BA87+BE87+BI87+BM87+BQ87+BU87+BY87+CC87+CG87+CK87+CO87+CS87</f>
        <v>10700</v>
      </c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>
        <v>0</v>
      </c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>
        <v>0</v>
      </c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>
        <v>20</v>
      </c>
      <c r="BA87" s="39">
        <v>10700</v>
      </c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</row>
    <row r="88" spans="1:97" ht="15.75" x14ac:dyDescent="0.25">
      <c r="A88" s="296"/>
      <c r="B88" s="13" t="s">
        <v>154</v>
      </c>
      <c r="C88" s="13" t="s">
        <v>155</v>
      </c>
      <c r="D88" s="6" t="s">
        <v>153</v>
      </c>
      <c r="E88" s="25" t="s">
        <v>10</v>
      </c>
      <c r="F88" s="39">
        <f>J88+N88+R88+V88+Z88+AD88+AH88+AL88+AP88+AT88+AX88+BB88+BF88+BJ88+BN88+BR88+BV88+BZ88+CD88+CH88+CL88+CP88</f>
        <v>0</v>
      </c>
      <c r="G88" s="39">
        <f>K88+O88+S88+W88+AA88+AE88+AI88+AM88+AQ88+AU88+AY88+BC88+BG88+BK88+BO88+BS88+BW88+CA88+CE88+CI88+CM88+CQ88</f>
        <v>0</v>
      </c>
      <c r="H88" s="39">
        <f>L88+P88+T88+X88+AB88+AF88+AJ88+AN88+AR88+AV88+AZ88+BD88+BH88+BL88+BP88+BT88+BX88+CB88+CF88+CJ88+CN88+CR88</f>
        <v>0</v>
      </c>
      <c r="I88" s="39">
        <f>M88+Q88+U88+Y88+AC88+AG88+AK88+AO88+AS88+AW88+BA88+BE88+BI88+BM88+BQ88+BU88+BY88+CC88+CG88+CK88+CO88+CS88</f>
        <v>0</v>
      </c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>
        <v>0</v>
      </c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>
        <v>0</v>
      </c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</row>
    <row r="89" spans="1:97" ht="15.75" x14ac:dyDescent="0.25">
      <c r="A89" s="296"/>
      <c r="B89" s="13" t="s">
        <v>154</v>
      </c>
      <c r="C89" s="13" t="s">
        <v>156</v>
      </c>
      <c r="D89" s="6" t="s">
        <v>153</v>
      </c>
      <c r="E89" s="25" t="s">
        <v>10</v>
      </c>
      <c r="F89" s="39">
        <f>J89+N89+R89+V89+Z89+AD89+AH89+AL89+AP89+AT89+AX89+BB89+BF89+BJ89+BN89+BR89+BV89+BZ89+CD89+CH89+CL89+CP89</f>
        <v>0</v>
      </c>
      <c r="G89" s="39">
        <f>K89+O89+S89+W89+AA89+AE89+AI89+AM89+AQ89+AU89+AY89+BC89+BG89+BK89+BO89+BS89+BW89+CA89+CE89+CI89+CM89+CQ89</f>
        <v>0</v>
      </c>
      <c r="H89" s="39">
        <f>L89+P89+T89+X89+AB89+AF89+AJ89+AN89+AR89+AV89+AZ89+BD89+BH89+BL89+BP89+BT89+BX89+CB89+CF89+CJ89+CN89+CR89</f>
        <v>50</v>
      </c>
      <c r="I89" s="39">
        <f>M89+Q89+U89+Y89+AC89+AG89+AK89+AO89+AS89+AW89+BA89+BE89+BI89+BM89+BQ89+BU89+BY89+CC89+CG89+CK89+CO89+CS89</f>
        <v>75000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>
        <v>0</v>
      </c>
      <c r="V89" s="39"/>
      <c r="W89" s="39"/>
      <c r="X89" s="39"/>
      <c r="Y89" s="39"/>
      <c r="Z89" s="39"/>
      <c r="AA89" s="39"/>
      <c r="AB89" s="39">
        <v>50</v>
      </c>
      <c r="AC89" s="39">
        <v>75000</v>
      </c>
      <c r="AD89" s="39"/>
      <c r="AE89" s="39"/>
      <c r="AF89" s="39"/>
      <c r="AG89" s="39"/>
      <c r="AH89" s="39"/>
      <c r="AI89" s="39"/>
      <c r="AJ89" s="39"/>
      <c r="AK89" s="39">
        <v>0</v>
      </c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</row>
    <row r="90" spans="1:97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39">
        <f>J90+N90+R90+V90+Z90+AD90+AH90+AL90+AP90+AT90+AX90+BB90+BF90+BJ90+BN90+BR90+BV90+BZ90+CD90+CH90+CL90+CP90</f>
        <v>6660</v>
      </c>
      <c r="G90" s="39">
        <f>K90+O90+S90+W90+AA90+AE90+AI90+AM90+AQ90+AU90+AY90+BC90+BG90+BK90+BO90+BS90+BW90+CA90+CE90+CI90+CM90+CQ90</f>
        <v>64095</v>
      </c>
      <c r="H90" s="39">
        <f>L90+P90+T90+X90+AB90+AF90+AJ90+AN90+AR90+AV90+AZ90+BD90+BH90+BL90+BP90+BT90+BX90+CB90+CF90+CJ90+CN90+CR90</f>
        <v>952</v>
      </c>
      <c r="I90" s="39">
        <f>M90+Q90+U90+Y90+AC90+AG90+AK90+AO90+AS90+AW90+BA90+BE90+BI90+BM90+BQ90+BU90+BY90+CC90+CG90+CK90+CO90+CS90</f>
        <v>9228.7999999999993</v>
      </c>
      <c r="J90" s="39"/>
      <c r="K90" s="39"/>
      <c r="L90" s="39"/>
      <c r="M90" s="39"/>
      <c r="N90" s="39"/>
      <c r="O90" s="39"/>
      <c r="P90" s="39"/>
      <c r="Q90" s="39"/>
      <c r="R90" s="39">
        <v>6240</v>
      </c>
      <c r="S90" s="39">
        <v>60840</v>
      </c>
      <c r="T90" s="39">
        <v>800</v>
      </c>
      <c r="U90" s="39">
        <v>7800</v>
      </c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>
        <v>0</v>
      </c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>
        <v>420</v>
      </c>
      <c r="BG90" s="39">
        <v>3255</v>
      </c>
      <c r="BH90" s="39">
        <v>152</v>
      </c>
      <c r="BI90" s="39">
        <v>1428.8</v>
      </c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</row>
    <row r="91" spans="1:97" ht="15.75" x14ac:dyDescent="0.25">
      <c r="A91" s="296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39">
        <f>J91+N91+R91+V91+Z91+AD91+AH91+AL91+AP91+AT91+AX91+BB91+BF91+BJ91+BN91+BR91+BV91+BZ91+CD91+CH91+CL91+CP91</f>
        <v>774</v>
      </c>
      <c r="G91" s="39">
        <f>K91+O91+S91+W91+AA91+AE91+AI91+AM91+AQ91+AU91+AY91+BC91+BG91+BK91+BO91+BS91+BW91+CA91+CE91+CI91+CM91+CQ91</f>
        <v>14272</v>
      </c>
      <c r="H91" s="39">
        <f>L91+P91+T91+X91+AB91+AF91+AJ91+AN91+AR91+AV91+AZ91+BD91+BH91+BL91+BP91+BT91+BX91+CB91+CF91+CJ91+CN91+CR91</f>
        <v>4620</v>
      </c>
      <c r="I91" s="39">
        <f>M91+Q91+U91+Y91+AC91+AG91+AK91+AO91+AS91+AW91+BA91+BE91+BI91+BM91+BQ91+BU91+BY91+CC91+CG91+CK91+CO91+CS91</f>
        <v>166450</v>
      </c>
      <c r="J91" s="39"/>
      <c r="K91" s="39"/>
      <c r="L91" s="39"/>
      <c r="M91" s="39"/>
      <c r="N91" s="39">
        <v>480</v>
      </c>
      <c r="O91" s="39">
        <v>8856</v>
      </c>
      <c r="P91" s="39">
        <v>500</v>
      </c>
      <c r="Q91" s="39">
        <v>9225</v>
      </c>
      <c r="R91" s="39"/>
      <c r="S91" s="39"/>
      <c r="T91" s="39"/>
      <c r="U91" s="39">
        <v>0</v>
      </c>
      <c r="V91" s="39">
        <v>20</v>
      </c>
      <c r="W91" s="39">
        <v>420</v>
      </c>
      <c r="X91" s="39">
        <v>20</v>
      </c>
      <c r="Y91" s="39">
        <v>420</v>
      </c>
      <c r="Z91" s="39">
        <v>14</v>
      </c>
      <c r="AA91" s="39">
        <v>316</v>
      </c>
      <c r="AB91" s="39">
        <v>100</v>
      </c>
      <c r="AC91" s="39">
        <v>2300</v>
      </c>
      <c r="AD91" s="39"/>
      <c r="AE91" s="39"/>
      <c r="AF91" s="39"/>
      <c r="AG91" s="39"/>
      <c r="AH91" s="39"/>
      <c r="AI91" s="39"/>
      <c r="AJ91" s="39"/>
      <c r="AK91" s="39">
        <v>0</v>
      </c>
      <c r="AL91" s="39"/>
      <c r="AM91" s="39"/>
      <c r="AN91" s="39"/>
      <c r="AO91" s="39"/>
      <c r="AP91" s="39">
        <v>260</v>
      </c>
      <c r="AQ91" s="39">
        <v>4680</v>
      </c>
      <c r="AR91" s="39">
        <v>300</v>
      </c>
      <c r="AS91" s="39">
        <v>5160</v>
      </c>
      <c r="AT91" s="39"/>
      <c r="AU91" s="39"/>
      <c r="AV91" s="39"/>
      <c r="AW91" s="39"/>
      <c r="AX91" s="39"/>
      <c r="AY91" s="39"/>
      <c r="AZ91" s="39">
        <v>100</v>
      </c>
      <c r="BA91" s="39">
        <v>2900</v>
      </c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>
        <v>0</v>
      </c>
      <c r="BW91" s="39">
        <v>0</v>
      </c>
      <c r="BX91" s="39">
        <v>500</v>
      </c>
      <c r="BY91" s="39">
        <v>9600</v>
      </c>
      <c r="BZ91" s="39"/>
      <c r="CA91" s="39"/>
      <c r="CB91" s="39">
        <v>3000</v>
      </c>
      <c r="CC91" s="39">
        <v>135000</v>
      </c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>
        <v>0</v>
      </c>
      <c r="CQ91" s="39">
        <v>0</v>
      </c>
      <c r="CR91" s="39">
        <v>100</v>
      </c>
      <c r="CS91" s="39">
        <v>1845</v>
      </c>
    </row>
    <row r="92" spans="1:97" ht="15.75" x14ac:dyDescent="0.25">
      <c r="A92" s="296"/>
      <c r="B92" s="8" t="s">
        <v>163</v>
      </c>
      <c r="C92" s="6" t="s">
        <v>164</v>
      </c>
      <c r="D92" s="6" t="s">
        <v>162</v>
      </c>
      <c r="E92" s="27" t="s">
        <v>10</v>
      </c>
      <c r="F92" s="39">
        <f>J92+N92+R92+V92+Z92+AD92+AH92+AL92+AP92+AT92+AX92+BB92+BF92+BJ92+BN92+BR92+BV92+BZ92+CD92+CH92+CL92+CP92</f>
        <v>3950</v>
      </c>
      <c r="G92" s="39">
        <f>K92+O92+S92+W92+AA92+AE92+AI92+AM92+AQ92+AU92+AY92+BC92+BG92+BK92+BO92+BS92+BW92+CA92+CE92+CI92+CM92+CQ92</f>
        <v>137894.85</v>
      </c>
      <c r="H92" s="39">
        <f>L92+P92+T92+X92+AB92+AF92+AJ92+AN92+AR92+AV92+AZ92+BD92+BH92+BL92+BP92+BT92+BX92+CB92+CF92+CJ92+CN92+CR92</f>
        <v>4410</v>
      </c>
      <c r="I92" s="39">
        <f>M92+Q92+U92+Y92+AC92+AG92+AK92+AO92+AS92+AW92+BA92+BE92+BI92+BM92+BQ92+BU92+BY92+CC92+CG92+CK92+CO92+CS92</f>
        <v>89993.56</v>
      </c>
      <c r="J92" s="39"/>
      <c r="K92" s="39"/>
      <c r="L92" s="39">
        <v>200</v>
      </c>
      <c r="M92" s="39">
        <v>7200</v>
      </c>
      <c r="N92" s="39"/>
      <c r="O92" s="39"/>
      <c r="P92" s="39"/>
      <c r="Q92" s="39"/>
      <c r="R92" s="39">
        <v>180</v>
      </c>
      <c r="S92" s="39">
        <v>4140</v>
      </c>
      <c r="T92" s="39">
        <v>300</v>
      </c>
      <c r="U92" s="39">
        <v>12000</v>
      </c>
      <c r="V92" s="39"/>
      <c r="W92" s="39"/>
      <c r="X92" s="39"/>
      <c r="Y92" s="39"/>
      <c r="Z92" s="39"/>
      <c r="AA92" s="39"/>
      <c r="AB92" s="39"/>
      <c r="AC92" s="39"/>
      <c r="AD92" s="39">
        <v>100</v>
      </c>
      <c r="AE92" s="39">
        <v>3400</v>
      </c>
      <c r="AF92" s="39">
        <v>100</v>
      </c>
      <c r="AG92" s="39">
        <v>3400</v>
      </c>
      <c r="AH92" s="39">
        <v>800</v>
      </c>
      <c r="AI92" s="39">
        <v>14400</v>
      </c>
      <c r="AJ92" s="39">
        <v>200</v>
      </c>
      <c r="AK92" s="39">
        <v>3600</v>
      </c>
      <c r="AL92" s="39"/>
      <c r="AM92" s="39"/>
      <c r="AN92" s="39"/>
      <c r="AO92" s="39"/>
      <c r="AP92" s="39">
        <v>260</v>
      </c>
      <c r="AQ92" s="39">
        <v>5460</v>
      </c>
      <c r="AR92" s="39">
        <v>300</v>
      </c>
      <c r="AS92" s="39">
        <v>5760</v>
      </c>
      <c r="AT92" s="39">
        <v>20</v>
      </c>
      <c r="AU92" s="39">
        <v>422.35</v>
      </c>
      <c r="AV92" s="39">
        <v>60</v>
      </c>
      <c r="AW92" s="39">
        <v>1267.06</v>
      </c>
      <c r="AX92" s="39"/>
      <c r="AY92" s="39"/>
      <c r="AZ92" s="39">
        <v>1200</v>
      </c>
      <c r="BA92" s="39">
        <v>43812</v>
      </c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>
        <v>250</v>
      </c>
      <c r="BW92" s="39">
        <v>4772.5</v>
      </c>
      <c r="BX92" s="39">
        <v>50</v>
      </c>
      <c r="BY92" s="39">
        <v>954.5</v>
      </c>
      <c r="BZ92" s="39">
        <v>2340</v>
      </c>
      <c r="CA92" s="39">
        <v>105300</v>
      </c>
      <c r="CB92" s="39">
        <v>2000</v>
      </c>
      <c r="CC92" s="39">
        <v>12000</v>
      </c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</row>
    <row r="93" spans="1:97" ht="15.75" x14ac:dyDescent="0.25">
      <c r="A93" s="296"/>
      <c r="B93" s="8" t="s">
        <v>163</v>
      </c>
      <c r="C93" s="6" t="s">
        <v>165</v>
      </c>
      <c r="D93" s="6" t="s">
        <v>162</v>
      </c>
      <c r="E93" s="27" t="s">
        <v>10</v>
      </c>
      <c r="F93" s="39">
        <f>J93+N93+R93+V93+Z93+AD93+AH93+AL93+AP93+AT93+AX93+BB93+BF93+BJ93+BN93+BR93+BV93+BZ93+CD93+CH93+CL93+CP93</f>
        <v>0</v>
      </c>
      <c r="G93" s="39">
        <f>K93+O93+S93+W93+AA93+AE93+AI93+AM93+AQ93+AU93+AY93+BC93+BG93+BK93+BO93+BS93+BW93+CA93+CE93+CI93+CM93+CQ93</f>
        <v>0</v>
      </c>
      <c r="H93" s="39">
        <f>L93+P93+T93+X93+AB93+AF93+AJ93+AN93+AR93+AV93+AZ93+BD93+BH93+BL93+BP93+BT93+BX93+CB93+CF93+CJ93+CN93+CR93</f>
        <v>0</v>
      </c>
      <c r="I93" s="39">
        <f>M93+Q93+U93+Y93+AC93+AG93+AK93+AO93+AS93+AW93+BA93+BE93+BI93+BM93+BQ93+BU93+BY93+CC93+CG93+CK93+CO93+CS93</f>
        <v>0</v>
      </c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>
        <v>0</v>
      </c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>
        <v>0</v>
      </c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</row>
    <row r="94" spans="1:97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39">
        <f>J94+N94+R94+V94+Z94+AD94+AH94+AL94+AP94+AT94+AX94+BB94+BF94+BJ94+BN94+BR94+BV94+BZ94+CD94+CH94+CL94+CP94</f>
        <v>1356</v>
      </c>
      <c r="G94" s="39">
        <f>K94+O94+S94+W94+AA94+AE94+AI94+AM94+AQ94+AU94+AY94+BC94+BG94+BK94+BO94+BS94+BW94+CA94+CE94+CI94+CM94+CQ94</f>
        <v>136664.25</v>
      </c>
      <c r="H94" s="39">
        <f>L94+P94+T94+X94+AB94+AF94+AJ94+AN94+AR94+AV94+AZ94+BD94+BH94+BL94+BP94+BT94+BX94+CB94+CF94+CJ94+CN94+CR94</f>
        <v>350</v>
      </c>
      <c r="I94" s="39">
        <f>M94+Q94+U94+Y94+AC94+AG94+AK94+AO94+AS94+AW94+BA94+BE94+BI94+BM94+BQ94+BU94+BY94+CC94+CG94+CK94+CO94+CS94</f>
        <v>38076.080000000002</v>
      </c>
      <c r="J94" s="39"/>
      <c r="K94" s="39"/>
      <c r="L94" s="39">
        <v>3</v>
      </c>
      <c r="M94" s="39">
        <v>495</v>
      </c>
      <c r="N94" s="39">
        <v>225</v>
      </c>
      <c r="O94" s="39">
        <v>26325</v>
      </c>
      <c r="P94" s="39">
        <v>50</v>
      </c>
      <c r="Q94" s="39">
        <v>5850</v>
      </c>
      <c r="R94" s="39"/>
      <c r="S94" s="39"/>
      <c r="T94" s="39">
        <v>20</v>
      </c>
      <c r="U94" s="39">
        <v>5600</v>
      </c>
      <c r="V94" s="39"/>
      <c r="W94" s="39"/>
      <c r="X94" s="39">
        <v>5</v>
      </c>
      <c r="Y94" s="39">
        <v>436.5</v>
      </c>
      <c r="Z94" s="39">
        <v>2</v>
      </c>
      <c r="AA94" s="39">
        <v>188</v>
      </c>
      <c r="AB94" s="39"/>
      <c r="AC94" s="39"/>
      <c r="AD94" s="39">
        <v>2</v>
      </c>
      <c r="AE94" s="39">
        <v>193</v>
      </c>
      <c r="AF94" s="39">
        <v>1</v>
      </c>
      <c r="AG94" s="39">
        <v>96</v>
      </c>
      <c r="AH94" s="39"/>
      <c r="AI94" s="39"/>
      <c r="AJ94" s="39">
        <v>10</v>
      </c>
      <c r="AK94" s="39">
        <v>942.09999999999991</v>
      </c>
      <c r="AL94" s="39"/>
      <c r="AM94" s="39"/>
      <c r="AN94" s="39"/>
      <c r="AO94" s="39"/>
      <c r="AP94" s="39">
        <v>53</v>
      </c>
      <c r="AQ94" s="39">
        <v>5300</v>
      </c>
      <c r="AR94" s="39">
        <v>10</v>
      </c>
      <c r="AS94" s="39">
        <v>1000</v>
      </c>
      <c r="AT94" s="39">
        <v>8</v>
      </c>
      <c r="AU94" s="39">
        <v>831.05</v>
      </c>
      <c r="AV94" s="39">
        <v>11</v>
      </c>
      <c r="AW94" s="39">
        <v>1142.68</v>
      </c>
      <c r="AX94" s="39"/>
      <c r="AY94" s="39"/>
      <c r="AZ94" s="39">
        <v>5</v>
      </c>
      <c r="BA94" s="39">
        <v>600</v>
      </c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>
        <v>200</v>
      </c>
      <c r="BW94" s="39">
        <v>18600</v>
      </c>
      <c r="BX94" s="39">
        <v>100</v>
      </c>
      <c r="BY94" s="39">
        <v>9300</v>
      </c>
      <c r="BZ94" s="39">
        <v>628</v>
      </c>
      <c r="CA94" s="39">
        <v>58404</v>
      </c>
      <c r="CB94" s="39">
        <v>100</v>
      </c>
      <c r="CC94" s="39">
        <v>9300</v>
      </c>
      <c r="CD94" s="39"/>
      <c r="CE94" s="39"/>
      <c r="CF94" s="39">
        <v>20</v>
      </c>
      <c r="CG94" s="39">
        <v>2008.8</v>
      </c>
      <c r="CH94" s="39">
        <v>201</v>
      </c>
      <c r="CI94" s="39">
        <v>23604.2</v>
      </c>
      <c r="CJ94" s="39"/>
      <c r="CK94" s="39"/>
      <c r="CL94" s="39"/>
      <c r="CM94" s="39"/>
      <c r="CN94" s="39"/>
      <c r="CO94" s="39"/>
      <c r="CP94" s="39">
        <v>37</v>
      </c>
      <c r="CQ94" s="39">
        <v>3219</v>
      </c>
      <c r="CR94" s="39">
        <v>15</v>
      </c>
      <c r="CS94" s="39">
        <v>1305</v>
      </c>
    </row>
    <row r="95" spans="1:97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39">
        <f>J95+N95+R95+V95+Z95+AD95+AH95+AL95+AP95+AT95+AX95+BB95+BF95+BJ95+BN95+BR95+BV95+BZ95+CD95+CH95+CL95+CP95</f>
        <v>0</v>
      </c>
      <c r="G95" s="39">
        <f>K95+O95+S95+W95+AA95+AE95+AI95+AM95+AQ95+AU95+AY95+BC95+BG95+BK95+BO95+BS95+BW95+CA95+CE95+CI95+CM95+CQ95</f>
        <v>0</v>
      </c>
      <c r="H95" s="39">
        <f>L95+P95+T95+X95+AB95+AF95+AJ95+AN95+AR95+AV95+AZ95+BD95+BH95+BL95+BP95+BT95+BX95+CB95+CF95+CJ95+CN95+CR95</f>
        <v>0</v>
      </c>
      <c r="I95" s="39">
        <f>M95+Q95+U95+Y95+AC95+AG95+AK95+AO95+AS95+AW95+BA95+BE95+BI95+BM95+BQ95+BU95+BY95+CC95+CG95+CK95+CO95+CS95</f>
        <v>0</v>
      </c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>
        <v>0</v>
      </c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>
        <v>0</v>
      </c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</row>
    <row r="96" spans="1:97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39">
        <f>J96+N96+R96+V96+Z96+AD96+AH96+AL96+AP96+AT96+AX96+BB96+BF96+BJ96+BN96+BR96+BV96+BZ96+CD96+CH96+CL96+CP96</f>
        <v>0</v>
      </c>
      <c r="G96" s="39">
        <f>K96+O96+S96+W96+AA96+AE96+AI96+AM96+AQ96+AU96+AY96+BC96+BG96+BK96+BO96+BS96+BW96+CA96+CE96+CI96+CM96+CQ96</f>
        <v>0</v>
      </c>
      <c r="H96" s="39">
        <f>L96+P96+T96+X96+AB96+AF96+AJ96+AN96+AR96+AV96+AZ96+BD96+BH96+BL96+BP96+BT96+BX96+CB96+CF96+CJ96+CN96+CR96</f>
        <v>20</v>
      </c>
      <c r="I96" s="39">
        <f>M96+Q96+U96+Y96+AC96+AG96+AK96+AO96+AS96+AW96+BA96+BE96+BI96+BM96+BQ96+BU96+BY96+CC96+CG96+CK96+CO96+CS96</f>
        <v>300</v>
      </c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>
        <v>0</v>
      </c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>
        <v>0</v>
      </c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>
        <v>20</v>
      </c>
      <c r="BA96" s="39">
        <v>300</v>
      </c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</row>
    <row r="97" spans="1:97" ht="15.75" x14ac:dyDescent="0.25">
      <c r="A97" s="296"/>
      <c r="B97" s="5" t="s">
        <v>175</v>
      </c>
      <c r="C97" s="6" t="s">
        <v>511</v>
      </c>
      <c r="D97" s="5" t="s">
        <v>173</v>
      </c>
      <c r="E97" s="27" t="s">
        <v>174</v>
      </c>
      <c r="F97" s="39">
        <f>J97+N97+R97+V97+Z97+AD97+AH97+AL97+AP97+AT97+AX97+BB97+BF97+BJ97+BN97+BR97+BV97+BZ97+CD97+CH97+CL97+CP97</f>
        <v>1700</v>
      </c>
      <c r="G97" s="39">
        <f>K97+O97+S97+W97+AA97+AE97+AI97+AM97+AQ97+AU97+AY97+BC97+BG97+BK97+BO97+BS97+BW97+CA97+CE97+CI97+CM97+CQ97</f>
        <v>105400</v>
      </c>
      <c r="H97" s="39">
        <f>L97+P97+T97+X97+AB97+AF97+AJ97+AN97+AR97+AV97+AZ97+BD97+BH97+BL97+BP97+BT97+BX97+CB97+CF97+CJ97+CN97+CR97</f>
        <v>2000</v>
      </c>
      <c r="I97" s="39">
        <f>M97+Q97+U97+Y97+AC97+AG97+AK97+AO97+AS97+AW97+BA97+BE97+BI97+BM97+BQ97+BU97+BY97+CC97+CG97+CK97+CO97+CS97</f>
        <v>22000</v>
      </c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>
        <v>0</v>
      </c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>
        <v>0</v>
      </c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>
        <v>1700</v>
      </c>
      <c r="CA97" s="39">
        <v>105400</v>
      </c>
      <c r="CB97" s="39">
        <v>2000</v>
      </c>
      <c r="CC97" s="39">
        <v>22000</v>
      </c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</row>
    <row r="98" spans="1:97" ht="15.75" x14ac:dyDescent="0.25">
      <c r="A98" s="296"/>
      <c r="B98" s="5" t="s">
        <v>175</v>
      </c>
      <c r="C98" s="5" t="s">
        <v>512</v>
      </c>
      <c r="D98" s="5" t="s">
        <v>173</v>
      </c>
      <c r="E98" s="34" t="s">
        <v>174</v>
      </c>
      <c r="F98" s="39">
        <f>J98+N98+R98+V98+Z98+AD98+AH98+AL98+AP98+AT98+AX98+BB98+BF98+BJ98+BN98+BR98+BV98+BZ98+CD98+CH98+CL98+CP98</f>
        <v>0</v>
      </c>
      <c r="G98" s="39">
        <f>K98+O98+S98+W98+AA98+AE98+AI98+AM98+AQ98+AU98+AY98+BC98+BG98+BK98+BO98+BS98+BW98+CA98+CE98+CI98+CM98+CQ98</f>
        <v>0</v>
      </c>
      <c r="H98" s="39">
        <f>L98+P98+T98+X98+AB98+AF98+AJ98+AN98+AR98+AV98+AZ98+BD98+BH98+BL98+BP98+BT98+BX98+CB98+CF98+CJ98+CN98+CR98</f>
        <v>0</v>
      </c>
      <c r="I98" s="39">
        <f>M98+Q98+U98+Y98+AC98+AG98+AK98+AO98+AS98+AW98+BA98+BE98+BI98+BM98+BQ98+BU98+BY98+CC98+CG98+CK98+CO98+CS98</f>
        <v>0</v>
      </c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>
        <v>0</v>
      </c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>
        <v>0</v>
      </c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</row>
    <row r="99" spans="1:97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39">
        <f>J99+N99+R99+V99+Z99+AD99+AH99+AL99+AP99+AT99+AX99+BB99+BF99+BJ99+BN99+BR99+BV99+BZ99+CD99+CH99+CL99+CP99</f>
        <v>2360</v>
      </c>
      <c r="G99" s="39">
        <f>K99+O99+S99+W99+AA99+AE99+AI99+AM99+AQ99+AU99+AY99+BC99+BG99+BK99+BO99+BS99+BW99+CA99+CE99+CI99+CM99+CQ99</f>
        <v>10691</v>
      </c>
      <c r="H99" s="39">
        <f>L99+P99+T99+X99+AB99+AF99+AJ99+AN99+AR99+AV99+AZ99+BD99+BH99+BL99+BP99+BT99+BX99+CB99+CF99+CJ99+CN99+CR99</f>
        <v>7340</v>
      </c>
      <c r="I99" s="39">
        <f>M99+Q99+U99+Y99+AC99+AG99+AK99+AO99+AS99+AW99+BA99+BE99+BI99+BM99+BQ99+BU99+BY99+CC99+CG99+CK99+CO99+CS99</f>
        <v>13476</v>
      </c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>
        <v>0</v>
      </c>
      <c r="V99" s="39">
        <v>1240</v>
      </c>
      <c r="W99" s="39">
        <v>9796</v>
      </c>
      <c r="X99" s="39">
        <v>40</v>
      </c>
      <c r="Y99" s="39">
        <v>316</v>
      </c>
      <c r="Z99" s="39">
        <v>1120</v>
      </c>
      <c r="AA99" s="39">
        <v>895</v>
      </c>
      <c r="AB99" s="39"/>
      <c r="AC99" s="39"/>
      <c r="AD99" s="39"/>
      <c r="AE99" s="39"/>
      <c r="AF99" s="39"/>
      <c r="AG99" s="39"/>
      <c r="AH99" s="39"/>
      <c r="AI99" s="39"/>
      <c r="AJ99" s="39"/>
      <c r="AK99" s="39">
        <v>0</v>
      </c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>
        <v>0</v>
      </c>
      <c r="BW99" s="39">
        <v>0</v>
      </c>
      <c r="BX99" s="39"/>
      <c r="BY99" s="39"/>
      <c r="BZ99" s="39"/>
      <c r="CA99" s="39"/>
      <c r="CB99" s="39"/>
      <c r="CC99" s="39"/>
      <c r="CD99" s="39"/>
      <c r="CE99" s="39"/>
      <c r="CF99" s="39">
        <v>7200</v>
      </c>
      <c r="CG99" s="39">
        <v>12600</v>
      </c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>
        <v>100</v>
      </c>
      <c r="CS99" s="39">
        <v>560</v>
      </c>
    </row>
    <row r="100" spans="1:97" ht="15.75" x14ac:dyDescent="0.25">
      <c r="A100" s="296"/>
      <c r="B100" s="5" t="s">
        <v>178</v>
      </c>
      <c r="C100" s="6" t="s">
        <v>179</v>
      </c>
      <c r="D100" s="6" t="s">
        <v>141</v>
      </c>
      <c r="E100" s="33" t="s">
        <v>18</v>
      </c>
      <c r="F100" s="39">
        <f>J100+N100+R100+V100+Z100+AD100+AH100+AL100+AP100+AT100+AX100+BB100+BF100+BJ100+BN100+BR100+BV100+BZ100+CD100+CH100+CL100+CP100</f>
        <v>0</v>
      </c>
      <c r="G100" s="39">
        <f>K100+O100+S100+W100+AA100+AE100+AI100+AM100+AQ100+AU100+AY100+BC100+BG100+BK100+BO100+BS100+BW100+CA100+CE100+CI100+CM100+CQ100</f>
        <v>0</v>
      </c>
      <c r="H100" s="39">
        <f>L100+P100+T100+X100+AB100+AF100+AJ100+AN100+AR100+AV100+AZ100+BD100+BH100+BL100+BP100+BT100+BX100+CB100+CF100+CJ100+CN100+CR100</f>
        <v>0</v>
      </c>
      <c r="I100" s="39">
        <f>M100+Q100+U100+Y100+AC100+AG100+AK100+AO100+AS100+AW100+BA100+BE100+BI100+BM100+BQ100+BU100+BY100+CC100+CG100+CK100+CO100+CS100</f>
        <v>0</v>
      </c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>
        <v>0</v>
      </c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>
        <v>0</v>
      </c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</row>
    <row r="101" spans="1:97" ht="15.75" x14ac:dyDescent="0.25">
      <c r="A101" s="296"/>
      <c r="B101" s="5" t="s">
        <v>178</v>
      </c>
      <c r="C101" s="6" t="s">
        <v>180</v>
      </c>
      <c r="D101" s="6" t="s">
        <v>141</v>
      </c>
      <c r="E101" s="27" t="s">
        <v>52</v>
      </c>
      <c r="F101" s="39">
        <f>J101+N101+R101+V101+Z101+AD101+AH101+AL101+AP101+AT101+AX101+BB101+BF101+BJ101+BN101+BR101+BV101+BZ101+CD101+CH101+CL101+CP101</f>
        <v>2603</v>
      </c>
      <c r="G101" s="39">
        <f>K101+O101+S101+W101+AA101+AE101+AI101+AM101+AQ101+AU101+AY101+BC101+BG101+BK101+BO101+BS101+BW101+CA101+CE101+CI101+CM101+CQ101</f>
        <v>221648.54</v>
      </c>
      <c r="H101" s="39">
        <f>L101+P101+T101+X101+AB101+AF101+AJ101+AN101+AR101+AV101+AZ101+BD101+BH101+BL101+BP101+BT101+BX101+CB101+CF101+CJ101+CN101+CR101</f>
        <v>1855</v>
      </c>
      <c r="I101" s="39">
        <f>M101+Q101+U101+Y101+AC101+AG101+AK101+AO101+AS101+AW101+BA101+BE101+BI101+BM101+BQ101+BU101+BY101+CC101+CG101+CK101+CO101+CS101</f>
        <v>175870</v>
      </c>
      <c r="J101" s="39"/>
      <c r="K101" s="39"/>
      <c r="L101" s="39"/>
      <c r="M101" s="39"/>
      <c r="N101" s="39"/>
      <c r="O101" s="39"/>
      <c r="P101" s="39"/>
      <c r="Q101" s="39"/>
      <c r="R101" s="39">
        <v>260</v>
      </c>
      <c r="S101" s="39">
        <v>20280</v>
      </c>
      <c r="T101" s="39">
        <v>250</v>
      </c>
      <c r="U101" s="39">
        <v>19500</v>
      </c>
      <c r="V101" s="39"/>
      <c r="W101" s="39"/>
      <c r="X101" s="39"/>
      <c r="Y101" s="39"/>
      <c r="Z101" s="39"/>
      <c r="AA101" s="39"/>
      <c r="AB101" s="39">
        <v>250</v>
      </c>
      <c r="AC101" s="39">
        <v>29100</v>
      </c>
      <c r="AD101" s="39"/>
      <c r="AE101" s="39"/>
      <c r="AF101" s="39"/>
      <c r="AG101" s="39"/>
      <c r="AH101" s="39"/>
      <c r="AI101" s="39"/>
      <c r="AJ101" s="39"/>
      <c r="AK101" s="39">
        <v>0</v>
      </c>
      <c r="AL101" s="39"/>
      <c r="AM101" s="39"/>
      <c r="AN101" s="39"/>
      <c r="AO101" s="39"/>
      <c r="AP101" s="39">
        <v>1850</v>
      </c>
      <c r="AQ101" s="39">
        <v>148800</v>
      </c>
      <c r="AR101" s="39">
        <v>200</v>
      </c>
      <c r="AS101" s="39">
        <v>17600</v>
      </c>
      <c r="AT101" s="39"/>
      <c r="AU101" s="39"/>
      <c r="AV101" s="39"/>
      <c r="AW101" s="39"/>
      <c r="AX101" s="39"/>
      <c r="AY101" s="39"/>
      <c r="AZ101" s="39">
        <v>40</v>
      </c>
      <c r="BA101" s="39">
        <v>3560</v>
      </c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>
        <v>165</v>
      </c>
      <c r="BQ101" s="39">
        <v>16500</v>
      </c>
      <c r="BR101" s="39"/>
      <c r="BS101" s="39"/>
      <c r="BT101" s="39"/>
      <c r="BU101" s="39"/>
      <c r="BV101" s="39">
        <v>0</v>
      </c>
      <c r="BW101" s="39">
        <v>0</v>
      </c>
      <c r="BX101" s="39">
        <v>150</v>
      </c>
      <c r="BY101" s="39">
        <v>18120</v>
      </c>
      <c r="BZ101" s="39">
        <v>175</v>
      </c>
      <c r="CA101" s="39">
        <v>21350</v>
      </c>
      <c r="CB101" s="39">
        <v>100</v>
      </c>
      <c r="CC101" s="39">
        <v>780</v>
      </c>
      <c r="CD101" s="39"/>
      <c r="CE101" s="39"/>
      <c r="CF101" s="39">
        <v>100</v>
      </c>
      <c r="CG101" s="39">
        <v>12380</v>
      </c>
      <c r="CH101" s="39">
        <v>3</v>
      </c>
      <c r="CI101" s="39">
        <v>254.04</v>
      </c>
      <c r="CJ101" s="39">
        <v>500</v>
      </c>
      <c r="CK101" s="39">
        <v>48500</v>
      </c>
      <c r="CL101" s="39"/>
      <c r="CM101" s="39"/>
      <c r="CN101" s="39"/>
      <c r="CO101" s="39"/>
      <c r="CP101" s="39">
        <v>315</v>
      </c>
      <c r="CQ101" s="39">
        <v>30964.5</v>
      </c>
      <c r="CR101" s="39">
        <v>100</v>
      </c>
      <c r="CS101" s="39">
        <v>9830</v>
      </c>
    </row>
    <row r="102" spans="1:97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39">
        <f>J102+N102+R102+V102+Z102+AD102+AH102+AL102+AP102+AT102+AX102+BB102+BF102+BJ102+BN102+BR102+BV102+BZ102+CD102+CH102+CL102+CP102</f>
        <v>455</v>
      </c>
      <c r="G102" s="39">
        <f>K102+O102+S102+W102+AA102+AE102+AI102+AM102+AQ102+AU102+AY102+BC102+BG102+BK102+BO102+BS102+BW102+CA102+CE102+CI102+CM102+CQ102</f>
        <v>2180.6999999999998</v>
      </c>
      <c r="H102" s="39">
        <f>L102+P102+T102+X102+AB102+AF102+AJ102+AN102+AR102+AV102+AZ102+BD102+BH102+BL102+BP102+BT102+BX102+CB102+CF102+CJ102+CN102+CR102</f>
        <v>85</v>
      </c>
      <c r="I102" s="39">
        <f>M102+Q102+U102+Y102+AC102+AG102+AK102+AO102+AS102+AW102+BA102+BE102+BI102+BM102+BQ102+BU102+BY102+CC102+CG102+CK102+CO102+CS102</f>
        <v>339.9</v>
      </c>
      <c r="J102" s="39"/>
      <c r="K102" s="39"/>
      <c r="L102" s="39"/>
      <c r="M102" s="39"/>
      <c r="N102" s="39">
        <v>255</v>
      </c>
      <c r="O102" s="39">
        <v>1820.6999999999998</v>
      </c>
      <c r="P102" s="39">
        <v>35</v>
      </c>
      <c r="Q102" s="39">
        <v>249.89999999999998</v>
      </c>
      <c r="R102" s="39"/>
      <c r="S102" s="39"/>
      <c r="T102" s="39"/>
      <c r="U102" s="39">
        <v>0</v>
      </c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>
        <v>0</v>
      </c>
      <c r="AL102" s="39">
        <v>200</v>
      </c>
      <c r="AM102" s="39">
        <v>360</v>
      </c>
      <c r="AN102" s="39">
        <v>50</v>
      </c>
      <c r="AO102" s="39">
        <v>90</v>
      </c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</row>
    <row r="103" spans="1:97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33" t="s">
        <v>18</v>
      </c>
      <c r="F103" s="39">
        <f>J103+N103+R103+V103+Z103+AD103+AH103+AL103+AP103+AT103+AX103+BB103+BF103+BJ103+BN103+BR103+BV103+BZ103+CD103+CH103+CL103+CP103</f>
        <v>0</v>
      </c>
      <c r="G103" s="39">
        <f>K103+O103+S103+W103+AA103+AE103+AI103+AM103+AQ103+AU103+AY103+BC103+BG103+BK103+BO103+BS103+BW103+CA103+CE103+CI103+CM103+CQ103</f>
        <v>0</v>
      </c>
      <c r="H103" s="39">
        <f>L103+P103+T103+X103+AB103+AF103+AJ103+AN103+AR103+AV103+AZ103+BD103+BH103+BL103+BP103+BT103+BX103+CB103+CF103+CJ103+CN103+CR103</f>
        <v>0</v>
      </c>
      <c r="I103" s="39">
        <f>M103+Q103+U103+Y103+AC103+AG103+AK103+AO103+AS103+AW103+BA103+BE103+BI103+BM103+BQ103+BU103+BY103+CC103+CG103+CK103+CO103+CS103</f>
        <v>0</v>
      </c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>
        <v>0</v>
      </c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>
        <v>0</v>
      </c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</row>
    <row r="104" spans="1:97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33" t="s">
        <v>18</v>
      </c>
      <c r="F104" s="39">
        <f>J104+N104+R104+V104+Z104+AD104+AH104+AL104+AP104+AT104+AX104+BB104+BF104+BJ104+BN104+BR104+BV104+BZ104+CD104+CH104+CL104+CP104</f>
        <v>2103</v>
      </c>
      <c r="G104" s="39">
        <f>K104+O104+S104+W104+AA104+AE104+AI104+AM104+AQ104+AU104+AY104+BC104+BG104+BK104+BO104+BS104+BW104+CA104+CE104+CI104+CM104+CQ104</f>
        <v>22106.95</v>
      </c>
      <c r="H104" s="39">
        <f>L104+P104+T104+X104+AB104+AF104+AJ104+AN104+AR104+AV104+AZ104+BD104+BH104+BL104+BP104+BT104+BX104+CB104+CF104+CJ104+CN104+CR104</f>
        <v>787</v>
      </c>
      <c r="I104" s="39">
        <f>M104+Q104+U104+Y104+AC104+AG104+AK104+AO104+AS104+AW104+BA104+BE104+BI104+BM104+BQ104+BU104+BY104+CC104+CG104+CK104+CO104+CS104</f>
        <v>27906.400000000001</v>
      </c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>
        <v>0</v>
      </c>
      <c r="V104" s="39"/>
      <c r="W104" s="39"/>
      <c r="X104" s="39">
        <v>7</v>
      </c>
      <c r="Y104" s="39">
        <v>140</v>
      </c>
      <c r="Z104" s="39"/>
      <c r="AA104" s="39"/>
      <c r="AB104" s="39">
        <v>100</v>
      </c>
      <c r="AC104" s="39">
        <v>6000</v>
      </c>
      <c r="AD104" s="39"/>
      <c r="AE104" s="39"/>
      <c r="AF104" s="39"/>
      <c r="AG104" s="39"/>
      <c r="AH104" s="39"/>
      <c r="AI104" s="39"/>
      <c r="AJ104" s="39"/>
      <c r="AK104" s="39">
        <v>0</v>
      </c>
      <c r="AL104" s="39"/>
      <c r="AM104" s="39"/>
      <c r="AN104" s="39"/>
      <c r="AO104" s="39"/>
      <c r="AP104" s="39">
        <v>0</v>
      </c>
      <c r="AQ104" s="39">
        <v>0</v>
      </c>
      <c r="AR104" s="39">
        <v>50</v>
      </c>
      <c r="AS104" s="39">
        <v>12500</v>
      </c>
      <c r="AT104" s="39"/>
      <c r="AU104" s="39"/>
      <c r="AV104" s="39"/>
      <c r="AW104" s="39"/>
      <c r="AX104" s="39"/>
      <c r="AY104" s="39"/>
      <c r="AZ104" s="39">
        <v>500</v>
      </c>
      <c r="BA104" s="39">
        <v>7500</v>
      </c>
      <c r="BB104" s="39"/>
      <c r="BC104" s="39"/>
      <c r="BD104" s="39"/>
      <c r="BE104" s="39"/>
      <c r="BF104" s="39">
        <v>655</v>
      </c>
      <c r="BG104" s="39">
        <v>6288</v>
      </c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>
        <v>500</v>
      </c>
      <c r="BS104" s="39">
        <v>6432</v>
      </c>
      <c r="BT104" s="39">
        <v>100</v>
      </c>
      <c r="BU104" s="39">
        <v>1286.4000000000001</v>
      </c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>
        <v>41</v>
      </c>
      <c r="CI104" s="39">
        <v>407.95</v>
      </c>
      <c r="CJ104" s="39"/>
      <c r="CK104" s="39"/>
      <c r="CL104" s="39">
        <v>907</v>
      </c>
      <c r="CM104" s="39">
        <v>8979</v>
      </c>
      <c r="CN104" s="39">
        <v>0</v>
      </c>
      <c r="CO104" s="39">
        <v>0</v>
      </c>
      <c r="CP104" s="39">
        <v>0</v>
      </c>
      <c r="CQ104" s="39">
        <v>0</v>
      </c>
      <c r="CR104" s="39">
        <v>30</v>
      </c>
      <c r="CS104" s="39">
        <v>480</v>
      </c>
    </row>
    <row r="105" spans="1:97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27" t="s">
        <v>52</v>
      </c>
      <c r="F105" s="39">
        <f>J105+N105+R105+V105+Z105+AD105+AH105+AL105+AP105+AT105+AX105+BB105+BF105+BJ105+BN105+BR105+BV105+BZ105+CD105+CH105+CL105+CP105</f>
        <v>2295</v>
      </c>
      <c r="G105" s="39">
        <f>K105+O105+S105+W105+AA105+AE105+AI105+AM105+AQ105+AU105+AY105+BC105+BG105+BK105+BO105+BS105+BW105+CA105+CE105+CI105+CM105+CQ105</f>
        <v>163467</v>
      </c>
      <c r="H105" s="39">
        <f>L105+P105+T105+X105+AB105+AF105+AJ105+AN105+AR105+AV105+AZ105+BD105+BH105+BL105+BP105+BT105+BX105+CB105+CF105+CJ105+CN105+CR105</f>
        <v>460</v>
      </c>
      <c r="I105" s="39">
        <f>M105+Q105+U105+Y105+AC105+AG105+AK105+AO105+AS105+AW105+BA105+BE105+BI105+BM105+BQ105+BU105+BY105+CC105+CG105+CK105+CO105+CS105</f>
        <v>61170</v>
      </c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>
        <v>0</v>
      </c>
      <c r="V105" s="39"/>
      <c r="W105" s="39"/>
      <c r="X105" s="39"/>
      <c r="Y105" s="39"/>
      <c r="Z105" s="39"/>
      <c r="AA105" s="39"/>
      <c r="AB105" s="39"/>
      <c r="AC105" s="39"/>
      <c r="AD105" s="39">
        <v>20</v>
      </c>
      <c r="AE105" s="39">
        <v>1842</v>
      </c>
      <c r="AF105" s="39">
        <v>10</v>
      </c>
      <c r="AG105" s="39">
        <v>920</v>
      </c>
      <c r="AH105" s="39">
        <v>155</v>
      </c>
      <c r="AI105" s="39">
        <v>15345</v>
      </c>
      <c r="AJ105" s="39">
        <v>100</v>
      </c>
      <c r="AK105" s="39">
        <v>9900</v>
      </c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>
        <v>0</v>
      </c>
      <c r="BC105" s="39">
        <v>0</v>
      </c>
      <c r="BD105" s="39">
        <v>200</v>
      </c>
      <c r="BE105" s="39">
        <v>40000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>
        <v>2120</v>
      </c>
      <c r="CA105" s="39">
        <v>146280</v>
      </c>
      <c r="CB105" s="39">
        <v>150</v>
      </c>
      <c r="CC105" s="39">
        <v>10350</v>
      </c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</row>
    <row r="106" spans="1:97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27" t="s">
        <v>10</v>
      </c>
      <c r="F106" s="39">
        <f>J106+N106+R106+V106+Z106+AD106+AH106+AL106+AP106+AT106+AX106+BB106+BF106+BJ106+BN106+BR106+BV106+BZ106+CD106+CH106+CL106+CP106</f>
        <v>690</v>
      </c>
      <c r="G106" s="39">
        <f>K106+O106+S106+W106+AA106+AE106+AI106+AM106+AQ106+AU106+AY106+BC106+BG106+BK106+BO106+BS106+BW106+CA106+CE106+CI106+CM106+CQ106</f>
        <v>54374.28</v>
      </c>
      <c r="H106" s="39">
        <f>L106+P106+T106+X106+AB106+AF106+AJ106+AN106+AR106+AV106+AZ106+BD106+BH106+BL106+BP106+BT106+BX106+CB106+CF106+CJ106+CN106+CR106</f>
        <v>600</v>
      </c>
      <c r="I106" s="39">
        <f>M106+Q106+U106+Y106+AC106+AG106+AK106+AO106+AS106+AW106+BA106+BE106+BI106+BM106+BQ106+BU106+BY106+CC106+CG106+CK106+CO106+CS106</f>
        <v>51765.3</v>
      </c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>
        <v>0</v>
      </c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>
        <v>0</v>
      </c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>
        <v>400</v>
      </c>
      <c r="AY106" s="39">
        <v>32914.28</v>
      </c>
      <c r="AZ106" s="39">
        <v>500</v>
      </c>
      <c r="BA106" s="39">
        <v>44365.3</v>
      </c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>
        <v>290</v>
      </c>
      <c r="BW106" s="39">
        <v>21460</v>
      </c>
      <c r="BX106" s="39">
        <v>100</v>
      </c>
      <c r="BY106" s="39">
        <v>7400</v>
      </c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</row>
    <row r="107" spans="1:97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39">
        <f>J107+N107+R107+V107+Z107+AD107+AH107+AL107+AP107+AT107+AX107+BB107+BF107+BJ107+BN107+BR107+BV107+BZ107+CD107+CH107+CL107+CP107</f>
        <v>25150</v>
      </c>
      <c r="G107" s="39">
        <f>K107+O107+S107+W107+AA107+AE107+AI107+AM107+AQ107+AU107+AY107+BC107+BG107+BK107+BO107+BS107+BW107+CA107+CE107+CI107+CM107+CQ107</f>
        <v>113685.26999999999</v>
      </c>
      <c r="H107" s="39">
        <f>L107+P107+T107+X107+AB107+AF107+AJ107+AN107+AR107+AV107+AZ107+BD107+BH107+BL107+BP107+BT107+BX107+CB107+CF107+CJ107+CN107+CR107</f>
        <v>5640</v>
      </c>
      <c r="I107" s="39">
        <f>M107+Q107+U107+Y107+AC107+AG107+AK107+AO107+AS107+AW107+BA107+BE107+BI107+BM107+BQ107+BU107+BY107+CC107+CG107+CK107+CO107+CS107</f>
        <v>21230.190000000002</v>
      </c>
      <c r="J107" s="39"/>
      <c r="K107" s="39"/>
      <c r="L107" s="39"/>
      <c r="M107" s="39"/>
      <c r="N107" s="39">
        <v>860</v>
      </c>
      <c r="O107" s="39">
        <v>4300</v>
      </c>
      <c r="P107" s="39">
        <v>300</v>
      </c>
      <c r="Q107" s="39">
        <v>1500</v>
      </c>
      <c r="R107" s="39">
        <v>300</v>
      </c>
      <c r="S107" s="39">
        <v>1350</v>
      </c>
      <c r="T107" s="39">
        <v>600</v>
      </c>
      <c r="U107" s="39">
        <v>0</v>
      </c>
      <c r="V107" s="39">
        <v>490</v>
      </c>
      <c r="W107" s="39">
        <v>2940</v>
      </c>
      <c r="X107" s="39">
        <v>50</v>
      </c>
      <c r="Y107" s="39">
        <v>300</v>
      </c>
      <c r="Z107" s="39">
        <v>4890</v>
      </c>
      <c r="AA107" s="39">
        <v>20611</v>
      </c>
      <c r="AB107" s="39">
        <v>500</v>
      </c>
      <c r="AC107" s="39">
        <v>1500</v>
      </c>
      <c r="AD107" s="39"/>
      <c r="AE107" s="39"/>
      <c r="AF107" s="39"/>
      <c r="AG107" s="39"/>
      <c r="AH107" s="39"/>
      <c r="AI107" s="39"/>
      <c r="AJ107" s="39"/>
      <c r="AK107" s="39">
        <v>0</v>
      </c>
      <c r="AL107" s="39">
        <v>150</v>
      </c>
      <c r="AM107" s="39">
        <v>600</v>
      </c>
      <c r="AN107" s="39">
        <v>50</v>
      </c>
      <c r="AO107" s="39">
        <v>200</v>
      </c>
      <c r="AP107" s="39">
        <v>7390</v>
      </c>
      <c r="AQ107" s="39">
        <v>34746</v>
      </c>
      <c r="AR107" s="39">
        <v>700</v>
      </c>
      <c r="AS107" s="39">
        <v>3150</v>
      </c>
      <c r="AT107" s="39">
        <v>360</v>
      </c>
      <c r="AU107" s="39">
        <v>1381.43</v>
      </c>
      <c r="AV107" s="39">
        <v>300</v>
      </c>
      <c r="AW107" s="39">
        <v>1151.19</v>
      </c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>
        <v>0</v>
      </c>
      <c r="BK107" s="39">
        <v>0</v>
      </c>
      <c r="BL107" s="39">
        <v>440</v>
      </c>
      <c r="BM107" s="39">
        <v>1848</v>
      </c>
      <c r="BN107" s="39">
        <v>0</v>
      </c>
      <c r="BO107" s="39">
        <v>0</v>
      </c>
      <c r="BP107" s="39">
        <v>500</v>
      </c>
      <c r="BQ107" s="39">
        <v>2250</v>
      </c>
      <c r="BR107" s="39"/>
      <c r="BS107" s="39"/>
      <c r="BT107" s="39"/>
      <c r="BU107" s="39"/>
      <c r="BV107" s="39">
        <v>0</v>
      </c>
      <c r="BW107" s="39">
        <v>0</v>
      </c>
      <c r="BX107" s="39">
        <v>500</v>
      </c>
      <c r="BY107" s="39">
        <v>1911</v>
      </c>
      <c r="BZ107" s="39">
        <v>1420</v>
      </c>
      <c r="CA107" s="39">
        <v>5326.24</v>
      </c>
      <c r="CB107" s="39">
        <v>200</v>
      </c>
      <c r="CC107" s="39">
        <v>750</v>
      </c>
      <c r="CD107" s="39">
        <v>1050</v>
      </c>
      <c r="CE107" s="39">
        <v>6038.29</v>
      </c>
      <c r="CF107" s="39">
        <v>300</v>
      </c>
      <c r="CG107" s="39">
        <v>1710</v>
      </c>
      <c r="CH107" s="39">
        <v>7910</v>
      </c>
      <c r="CI107" s="39">
        <v>34808.31</v>
      </c>
      <c r="CJ107" s="39">
        <v>1000</v>
      </c>
      <c r="CK107" s="39">
        <v>4000</v>
      </c>
      <c r="CL107" s="39"/>
      <c r="CM107" s="39"/>
      <c r="CN107" s="39"/>
      <c r="CO107" s="39"/>
      <c r="CP107" s="39">
        <v>330</v>
      </c>
      <c r="CQ107" s="39">
        <v>1584</v>
      </c>
      <c r="CR107" s="39">
        <v>200</v>
      </c>
      <c r="CS107" s="39">
        <v>960</v>
      </c>
    </row>
    <row r="108" spans="1:97" ht="15.75" x14ac:dyDescent="0.25">
      <c r="A108" s="296"/>
      <c r="B108" s="13" t="s">
        <v>189</v>
      </c>
      <c r="C108" s="6" t="s">
        <v>190</v>
      </c>
      <c r="D108" s="6" t="s">
        <v>188</v>
      </c>
      <c r="E108" s="33" t="s">
        <v>18</v>
      </c>
      <c r="F108" s="39">
        <f>J108+N108+R108+V108+Z108+AD108+AH108+AL108+AP108+AT108+AX108+BB108+BF108+BJ108+BN108+BR108+BV108+BZ108+CD108+CH108+CL108+CP108</f>
        <v>5750</v>
      </c>
      <c r="G108" s="39">
        <f>K108+O108+S108+W108+AA108+AE108+AI108+AM108+AQ108+AU108+AY108+BC108+BG108+BK108+BO108+BS108+BW108+CA108+CE108+CI108+CM108+CQ108</f>
        <v>3488.66</v>
      </c>
      <c r="H108" s="39">
        <f>L108+P108+T108+X108+AB108+AF108+AJ108+AN108+AR108+AV108+AZ108+BD108+BH108+BL108+BP108+BT108+BX108+CB108+CF108+CJ108+CN108+CR108</f>
        <v>800</v>
      </c>
      <c r="I108" s="39">
        <f>M108+Q108+U108+Y108+AC108+AG108+AK108+AO108+AS108+AW108+BA108+BE108+BI108+BM108+BQ108+BU108+BY108+CC108+CG108+CK108+CO108+CS108</f>
        <v>567</v>
      </c>
      <c r="J108" s="39"/>
      <c r="K108" s="39"/>
      <c r="L108" s="39"/>
      <c r="M108" s="39"/>
      <c r="N108" s="39">
        <v>50</v>
      </c>
      <c r="O108" s="39">
        <v>30</v>
      </c>
      <c r="P108" s="39">
        <v>50</v>
      </c>
      <c r="Q108" s="39">
        <v>30</v>
      </c>
      <c r="R108" s="39"/>
      <c r="S108" s="39"/>
      <c r="T108" s="39"/>
      <c r="U108" s="39">
        <v>0</v>
      </c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>
        <v>0</v>
      </c>
      <c r="AL108" s="39"/>
      <c r="AM108" s="39"/>
      <c r="AN108" s="39"/>
      <c r="AO108" s="39"/>
      <c r="AP108" s="39">
        <v>4250</v>
      </c>
      <c r="AQ108" s="39">
        <v>2531</v>
      </c>
      <c r="AR108" s="39">
        <v>100</v>
      </c>
      <c r="AS108" s="39">
        <v>56</v>
      </c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>
        <v>250</v>
      </c>
      <c r="CE108" s="39">
        <v>155.1</v>
      </c>
      <c r="CF108" s="39">
        <v>500</v>
      </c>
      <c r="CG108" s="39">
        <v>400</v>
      </c>
      <c r="CH108" s="39">
        <v>900</v>
      </c>
      <c r="CI108" s="39">
        <v>610.55999999999995</v>
      </c>
      <c r="CJ108" s="39"/>
      <c r="CK108" s="39"/>
      <c r="CL108" s="39"/>
      <c r="CM108" s="39"/>
      <c r="CN108" s="39"/>
      <c r="CO108" s="39"/>
      <c r="CP108" s="39">
        <v>300</v>
      </c>
      <c r="CQ108" s="39">
        <v>162</v>
      </c>
      <c r="CR108" s="39">
        <v>150</v>
      </c>
      <c r="CS108" s="39">
        <v>81</v>
      </c>
    </row>
    <row r="109" spans="1:97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39">
        <f>J109+N109+R109+V109+Z109+AD109+AH109+AL109+AP109+AT109+AX109+BB109+BF109+BJ109+BN109+BR109+BV109+BZ109+CD109+CH109+CL109+CP109</f>
        <v>33950</v>
      </c>
      <c r="G109" s="39">
        <f>K109+O109+S109+W109+AA109+AE109+AI109+AM109+AQ109+AU109+AY109+BC109+BG109+BK109+BO109+BS109+BW109+CA109+CE109+CI109+CM109+CQ109</f>
        <v>77713.299999999988</v>
      </c>
      <c r="H109" s="39">
        <f>L109+P109+T109+X109+AB109+AF109+AJ109+AN109+AR109+AV109+AZ109+BD109+BH109+BL109+BP109+BT109+BX109+CB109+CF109+CJ109+CN109+CR109</f>
        <v>5050</v>
      </c>
      <c r="I109" s="39">
        <f>M109+Q109+U109+Y109+AC109+AG109+AK109+AO109+AS109+AW109+BA109+BE109+BI109+BM109+BQ109+BU109+BY109+CC109+CG109+CK109+CO109+CS109</f>
        <v>11991</v>
      </c>
      <c r="J109" s="39"/>
      <c r="K109" s="39"/>
      <c r="L109" s="39"/>
      <c r="M109" s="39"/>
      <c r="N109" s="39">
        <v>27870</v>
      </c>
      <c r="O109" s="39">
        <v>66330.599999999991</v>
      </c>
      <c r="P109" s="39">
        <v>5000</v>
      </c>
      <c r="Q109" s="39">
        <v>11900</v>
      </c>
      <c r="R109" s="39"/>
      <c r="S109" s="39"/>
      <c r="T109" s="39"/>
      <c r="U109" s="39">
        <v>0</v>
      </c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>
        <v>0</v>
      </c>
      <c r="AL109" s="39"/>
      <c r="AM109" s="39"/>
      <c r="AN109" s="39"/>
      <c r="AO109" s="39"/>
      <c r="AP109" s="39"/>
      <c r="AQ109" s="39"/>
      <c r="AR109" s="39"/>
      <c r="AS109" s="39"/>
      <c r="AT109" s="39">
        <v>6080</v>
      </c>
      <c r="AU109" s="39">
        <v>11382.7</v>
      </c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>
        <v>50</v>
      </c>
      <c r="CG109" s="39">
        <v>91</v>
      </c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</row>
    <row r="110" spans="1:97" ht="15.75" x14ac:dyDescent="0.25">
      <c r="A110" s="296"/>
      <c r="B110" s="5" t="s">
        <v>193</v>
      </c>
      <c r="C110" s="6" t="s">
        <v>194</v>
      </c>
      <c r="D110" s="6" t="s">
        <v>162</v>
      </c>
      <c r="E110" s="27" t="s">
        <v>52</v>
      </c>
      <c r="F110" s="39">
        <f>J110+N110+R110+V110+Z110+AD110+AH110+AL110+AP110+AT110+AX110+BB110+BF110+BJ110+BN110+BR110+BV110+BZ110+CD110+CH110+CL110+CP110</f>
        <v>4810</v>
      </c>
      <c r="G110" s="39">
        <f>K110+O110+S110+W110+AA110+AE110+AI110+AM110+AQ110+AU110+AY110+BC110+BG110+BK110+BO110+BS110+BW110+CA110+CE110+CI110+CM110+CQ110</f>
        <v>17325</v>
      </c>
      <c r="H110" s="39">
        <f>L110+P110+T110+X110+AB110+AF110+AJ110+AN110+AR110+AV110+AZ110+BD110+BH110+BL110+BP110+BT110+BX110+CB110+CF110+CJ110+CN110+CR110</f>
        <v>12450</v>
      </c>
      <c r="I110" s="39">
        <f>M110+Q110+U110+Y110+AC110+AG110+AK110+AO110+AS110+AW110+BA110+BE110+BI110+BM110+BQ110+BU110+BY110+CC110+CG110+CK110+CO110+CS110</f>
        <v>54575</v>
      </c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>
        <v>0</v>
      </c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>
        <v>0</v>
      </c>
      <c r="AL110" s="39"/>
      <c r="AM110" s="39"/>
      <c r="AN110" s="39"/>
      <c r="AO110" s="39"/>
      <c r="AP110" s="39">
        <v>3700</v>
      </c>
      <c r="AQ110" s="39">
        <v>12950</v>
      </c>
      <c r="AR110" s="39">
        <v>200</v>
      </c>
      <c r="AS110" s="39">
        <v>700</v>
      </c>
      <c r="AT110" s="39">
        <v>260</v>
      </c>
      <c r="AU110" s="39">
        <v>910</v>
      </c>
      <c r="AV110" s="39">
        <v>2200</v>
      </c>
      <c r="AW110" s="39">
        <v>7700</v>
      </c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>
        <v>700</v>
      </c>
      <c r="BW110" s="39">
        <v>2940</v>
      </c>
      <c r="BX110" s="39">
        <v>5000</v>
      </c>
      <c r="BY110" s="39">
        <v>21000</v>
      </c>
      <c r="BZ110" s="39"/>
      <c r="CA110" s="39"/>
      <c r="CB110" s="39">
        <v>5000</v>
      </c>
      <c r="CC110" s="39">
        <v>25000</v>
      </c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>
        <v>150</v>
      </c>
      <c r="CQ110" s="39">
        <v>525</v>
      </c>
      <c r="CR110" s="39">
        <v>50</v>
      </c>
      <c r="CS110" s="39">
        <v>175</v>
      </c>
    </row>
    <row r="111" spans="1:97" ht="15.75" x14ac:dyDescent="0.25">
      <c r="A111" s="296"/>
      <c r="B111" s="5" t="s">
        <v>193</v>
      </c>
      <c r="C111" s="6" t="s">
        <v>195</v>
      </c>
      <c r="D111" s="6" t="s">
        <v>162</v>
      </c>
      <c r="E111" s="27" t="s">
        <v>10</v>
      </c>
      <c r="F111" s="39">
        <f>J111+N111+R111+V111+Z111+AD111+AH111+AL111+AP111+AT111+AX111+BB111+BF111+BJ111+BN111+BR111+BV111+BZ111+CD111+CH111+CL111+CP111</f>
        <v>779640</v>
      </c>
      <c r="G111" s="39">
        <f>K111+O111+S111+W111+AA111+AE111+AI111+AM111+AQ111+AU111+AY111+BC111+BG111+BK111+BO111+BS111+BW111+CA111+CE111+CI111+CM111+CQ111</f>
        <v>920244.57000000007</v>
      </c>
      <c r="H111" s="39">
        <f>L111+P111+T111+X111+AB111+AF111+AJ111+AN111+AR111+AV111+AZ111+BD111+BH111+BL111+BP111+BT111+BX111+CB111+CF111+CJ111+CN111+CR111</f>
        <v>53370</v>
      </c>
      <c r="I111" s="39">
        <f>M111+Q111+U111+Y111+AC111+AG111+AK111+AO111+AS111+AW111+BA111+BE111+BI111+BM111+BQ111+BU111+BY111+CC111+CG111+CK111+CO111+CS111</f>
        <v>723193.7</v>
      </c>
      <c r="J111" s="39"/>
      <c r="K111" s="39"/>
      <c r="L111" s="39"/>
      <c r="M111" s="39"/>
      <c r="N111" s="39">
        <v>2200</v>
      </c>
      <c r="O111" s="39">
        <v>30558</v>
      </c>
      <c r="P111" s="39">
        <v>300</v>
      </c>
      <c r="Q111" s="39">
        <v>4167</v>
      </c>
      <c r="R111" s="39">
        <v>12360</v>
      </c>
      <c r="S111" s="39">
        <v>184040</v>
      </c>
      <c r="T111" s="39">
        <v>8000</v>
      </c>
      <c r="U111" s="39">
        <v>108000</v>
      </c>
      <c r="V111" s="39">
        <v>660</v>
      </c>
      <c r="W111" s="39">
        <v>9827.4</v>
      </c>
      <c r="X111" s="39">
        <v>100</v>
      </c>
      <c r="Y111" s="39">
        <v>1489</v>
      </c>
      <c r="Z111" s="39">
        <v>8899</v>
      </c>
      <c r="AA111" s="39">
        <v>150185</v>
      </c>
      <c r="AB111" s="39">
        <v>7000</v>
      </c>
      <c r="AC111" s="39">
        <v>70000</v>
      </c>
      <c r="AD111" s="39"/>
      <c r="AE111" s="39"/>
      <c r="AF111" s="39">
        <v>150</v>
      </c>
      <c r="AG111" s="39">
        <v>1965</v>
      </c>
      <c r="AH111" s="39"/>
      <c r="AI111" s="39"/>
      <c r="AJ111" s="39"/>
      <c r="AK111" s="39">
        <v>0</v>
      </c>
      <c r="AL111" s="39"/>
      <c r="AM111" s="39"/>
      <c r="AN111" s="39"/>
      <c r="AO111" s="39"/>
      <c r="AP111" s="39">
        <v>4800</v>
      </c>
      <c r="AQ111" s="39">
        <v>63600</v>
      </c>
      <c r="AR111" s="39">
        <v>1500</v>
      </c>
      <c r="AS111" s="39">
        <v>19875</v>
      </c>
      <c r="AT111" s="39"/>
      <c r="AU111" s="39"/>
      <c r="AV111" s="39"/>
      <c r="AW111" s="39"/>
      <c r="AX111" s="39">
        <v>80</v>
      </c>
      <c r="AY111" s="39">
        <v>1090.5</v>
      </c>
      <c r="AZ111" s="39">
        <v>2300</v>
      </c>
      <c r="BA111" s="39">
        <v>25500</v>
      </c>
      <c r="BB111" s="39">
        <v>725438</v>
      </c>
      <c r="BC111" s="39">
        <v>117520</v>
      </c>
      <c r="BD111" s="39">
        <v>8000</v>
      </c>
      <c r="BE111" s="39">
        <v>117520</v>
      </c>
      <c r="BF111" s="39">
        <v>3000</v>
      </c>
      <c r="BG111" s="39">
        <v>43200</v>
      </c>
      <c r="BH111" s="39">
        <v>1520</v>
      </c>
      <c r="BI111" s="39">
        <v>19760</v>
      </c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>
        <v>600</v>
      </c>
      <c r="BW111" s="39">
        <v>8454</v>
      </c>
      <c r="BX111" s="39">
        <v>3000</v>
      </c>
      <c r="BY111" s="39">
        <v>42270</v>
      </c>
      <c r="BZ111" s="39"/>
      <c r="CA111" s="39"/>
      <c r="CB111" s="39">
        <v>5000</v>
      </c>
      <c r="CC111" s="39">
        <v>73772.7</v>
      </c>
      <c r="CD111" s="39">
        <v>1000</v>
      </c>
      <c r="CE111" s="39">
        <v>15890</v>
      </c>
      <c r="CF111" s="39">
        <v>2500</v>
      </c>
      <c r="CG111" s="39">
        <v>38675</v>
      </c>
      <c r="CH111" s="39">
        <v>20603</v>
      </c>
      <c r="CI111" s="39">
        <v>295879.67</v>
      </c>
      <c r="CJ111" s="39">
        <v>8000</v>
      </c>
      <c r="CK111" s="39">
        <v>112000</v>
      </c>
      <c r="CL111" s="39"/>
      <c r="CM111" s="39"/>
      <c r="CN111" s="39"/>
      <c r="CO111" s="39"/>
      <c r="CP111" s="39">
        <v>0</v>
      </c>
      <c r="CQ111" s="39">
        <v>0</v>
      </c>
      <c r="CR111" s="39">
        <v>6000</v>
      </c>
      <c r="CS111" s="39">
        <v>88200</v>
      </c>
    </row>
    <row r="112" spans="1:97" ht="15.75" x14ac:dyDescent="0.25">
      <c r="A112" s="296"/>
      <c r="B112" s="5" t="s">
        <v>193</v>
      </c>
      <c r="C112" s="6" t="s">
        <v>196</v>
      </c>
      <c r="D112" s="6" t="s">
        <v>162</v>
      </c>
      <c r="E112" s="27" t="s">
        <v>10</v>
      </c>
      <c r="F112" s="39">
        <f>J112+N112+R112+V112+Z112+AD112+AH112+AL112+AP112+AT112+AX112+BB112+BF112+BJ112+BN112+BR112+BV112+BZ112+CD112+CH112+CL112+CP112</f>
        <v>289712</v>
      </c>
      <c r="G112" s="39">
        <f>K112+O112+S112+W112+AA112+AE112+AI112+AM112+AQ112+AU112+AY112+BC112+BG112+BK112+BO112+BS112+BW112+CA112+CE112+CI112+CM112+CQ112</f>
        <v>715776.29</v>
      </c>
      <c r="H112" s="39">
        <f>L112+P112+T112+X112+AB112+AF112+AJ112+AN112+AR112+AV112+AZ112+BD112+BH112+BL112+BP112+BT112+BX112+CB112+CF112+CJ112+CN112+CR112</f>
        <v>60790</v>
      </c>
      <c r="I112" s="39">
        <f>M112+Q112+U112+Y112+AC112+AG112+AK112+AO112+AS112+AW112+BA112+BE112+BI112+BM112+BQ112+BU112+BY112+CC112+CG112+CK112+CO112+CS112</f>
        <v>963867.95000000007</v>
      </c>
      <c r="J112" s="39"/>
      <c r="K112" s="39"/>
      <c r="L112" s="39"/>
      <c r="M112" s="39"/>
      <c r="N112" s="39">
        <v>1425</v>
      </c>
      <c r="O112" s="39">
        <v>23355.75</v>
      </c>
      <c r="P112" s="39">
        <v>800</v>
      </c>
      <c r="Q112" s="39">
        <v>13112</v>
      </c>
      <c r="R112" s="39">
        <v>3910</v>
      </c>
      <c r="S112" s="39">
        <v>64592</v>
      </c>
      <c r="T112" s="39">
        <v>6000</v>
      </c>
      <c r="U112" s="39">
        <v>88200</v>
      </c>
      <c r="V112" s="39">
        <v>500</v>
      </c>
      <c r="W112" s="39">
        <v>8000</v>
      </c>
      <c r="X112" s="39">
        <v>100</v>
      </c>
      <c r="Y112" s="39">
        <v>1600</v>
      </c>
      <c r="Z112" s="39"/>
      <c r="AA112" s="39"/>
      <c r="AB112" s="39"/>
      <c r="AC112" s="39"/>
      <c r="AD112" s="39"/>
      <c r="AE112" s="39"/>
      <c r="AF112" s="39"/>
      <c r="AG112" s="39"/>
      <c r="AH112" s="39">
        <v>340</v>
      </c>
      <c r="AI112" s="39">
        <v>6120</v>
      </c>
      <c r="AJ112" s="39">
        <v>900</v>
      </c>
      <c r="AK112" s="39">
        <v>16200</v>
      </c>
      <c r="AL112" s="39"/>
      <c r="AM112" s="39"/>
      <c r="AN112" s="39"/>
      <c r="AO112" s="39"/>
      <c r="AP112" s="39">
        <v>14160</v>
      </c>
      <c r="AQ112" s="39">
        <v>207019.2</v>
      </c>
      <c r="AR112" s="39">
        <v>2000</v>
      </c>
      <c r="AS112" s="39">
        <v>28780</v>
      </c>
      <c r="AT112" s="39">
        <v>977</v>
      </c>
      <c r="AU112" s="39">
        <v>15269.34</v>
      </c>
      <c r="AV112" s="39">
        <v>1070</v>
      </c>
      <c r="AW112" s="39">
        <v>16722.8</v>
      </c>
      <c r="AX112" s="39">
        <v>750</v>
      </c>
      <c r="AY112" s="39">
        <v>11587.5</v>
      </c>
      <c r="AZ112" s="39">
        <v>2300</v>
      </c>
      <c r="BA112" s="39">
        <v>31970</v>
      </c>
      <c r="BB112" s="39">
        <v>243350</v>
      </c>
      <c r="BC112" s="39">
        <v>0</v>
      </c>
      <c r="BD112" s="39">
        <v>32000</v>
      </c>
      <c r="BE112" s="39">
        <v>512000</v>
      </c>
      <c r="BF112" s="39">
        <v>5840</v>
      </c>
      <c r="BG112" s="39">
        <v>93440</v>
      </c>
      <c r="BH112" s="39">
        <v>1520</v>
      </c>
      <c r="BI112" s="39">
        <v>22648</v>
      </c>
      <c r="BJ112" s="39">
        <v>480</v>
      </c>
      <c r="BK112" s="39">
        <v>7420</v>
      </c>
      <c r="BL112" s="39">
        <v>300</v>
      </c>
      <c r="BM112" s="39">
        <v>4637</v>
      </c>
      <c r="BN112" s="39"/>
      <c r="BO112" s="39"/>
      <c r="BP112" s="39"/>
      <c r="BQ112" s="39"/>
      <c r="BR112" s="39">
        <v>950</v>
      </c>
      <c r="BS112" s="39">
        <v>13870</v>
      </c>
      <c r="BT112" s="39">
        <v>300</v>
      </c>
      <c r="BU112" s="39">
        <v>4380</v>
      </c>
      <c r="BV112" s="39">
        <v>1500</v>
      </c>
      <c r="BW112" s="39">
        <v>21825</v>
      </c>
      <c r="BX112" s="39">
        <v>2000</v>
      </c>
      <c r="BY112" s="39">
        <v>29100</v>
      </c>
      <c r="BZ112" s="39">
        <v>1480</v>
      </c>
      <c r="CA112" s="39">
        <v>22570</v>
      </c>
      <c r="CB112" s="39">
        <v>2000</v>
      </c>
      <c r="CC112" s="39">
        <v>29854.15</v>
      </c>
      <c r="CD112" s="39"/>
      <c r="CE112" s="39"/>
      <c r="CF112" s="39">
        <v>2500</v>
      </c>
      <c r="CG112" s="39">
        <v>41650</v>
      </c>
      <c r="CH112" s="39">
        <v>13200</v>
      </c>
      <c r="CI112" s="39">
        <v>204600</v>
      </c>
      <c r="CJ112" s="39">
        <v>3000</v>
      </c>
      <c r="CK112" s="39">
        <v>47214</v>
      </c>
      <c r="CL112" s="39"/>
      <c r="CM112" s="39"/>
      <c r="CN112" s="39"/>
      <c r="CO112" s="39"/>
      <c r="CP112" s="39">
        <v>850</v>
      </c>
      <c r="CQ112" s="39">
        <v>16107.5</v>
      </c>
      <c r="CR112" s="39">
        <v>4000</v>
      </c>
      <c r="CS112" s="39">
        <v>75800</v>
      </c>
    </row>
    <row r="113" spans="1:97" ht="15.75" x14ac:dyDescent="0.25">
      <c r="A113" s="296"/>
      <c r="B113" s="5" t="s">
        <v>193</v>
      </c>
      <c r="C113" s="6" t="s">
        <v>197</v>
      </c>
      <c r="D113" s="6" t="s">
        <v>162</v>
      </c>
      <c r="E113" s="27" t="s">
        <v>10</v>
      </c>
      <c r="F113" s="39">
        <f>J113+N113+R113+V113+Z113+AD113+AH113+AL113+AP113+AT113+AX113+BB113+BF113+BJ113+BN113+BR113+BV113+BZ113+CD113+CH113+CL113+CP113</f>
        <v>14880</v>
      </c>
      <c r="G113" s="39">
        <f>K113+O113+S113+W113+AA113+AE113+AI113+AM113+AQ113+AU113+AY113+BC113+BG113+BK113+BO113+BS113+BW113+CA113+CE113+CI113+CM113+CQ113</f>
        <v>228770.45</v>
      </c>
      <c r="H113" s="39">
        <f>L113+P113+T113+X113+AB113+AF113+AJ113+AN113+AR113+AV113+AZ113+BD113+BH113+BL113+BP113+BT113+BX113+CB113+CF113+CJ113+CN113+CR113</f>
        <v>44100</v>
      </c>
      <c r="I113" s="39">
        <f>M113+Q113+U113+Y113+AC113+AG113+AK113+AO113+AS113+AW113+BA113+BE113+BI113+BM113+BQ113+BU113+BY113+CC113+CG113+CK113+CO113+CS113</f>
        <v>1409872.6</v>
      </c>
      <c r="J113" s="39">
        <v>540</v>
      </c>
      <c r="K113" s="39">
        <v>9828</v>
      </c>
      <c r="L113" s="39">
        <v>500</v>
      </c>
      <c r="M113" s="39">
        <v>9100</v>
      </c>
      <c r="N113" s="39"/>
      <c r="O113" s="39"/>
      <c r="P113" s="39"/>
      <c r="Q113" s="39"/>
      <c r="R113" s="39">
        <v>400</v>
      </c>
      <c r="S113" s="39">
        <v>6436</v>
      </c>
      <c r="T113" s="39">
        <v>40</v>
      </c>
      <c r="U113" s="39">
        <v>640.79999999999995</v>
      </c>
      <c r="V113" s="39">
        <v>60</v>
      </c>
      <c r="W113" s="39">
        <v>1900.8</v>
      </c>
      <c r="X113" s="39">
        <v>20</v>
      </c>
      <c r="Y113" s="39">
        <v>422.40000000000003</v>
      </c>
      <c r="Z113" s="39"/>
      <c r="AA113" s="39"/>
      <c r="AB113" s="39"/>
      <c r="AC113" s="39"/>
      <c r="AD113" s="39">
        <v>780</v>
      </c>
      <c r="AE113" s="39">
        <v>13634</v>
      </c>
      <c r="AF113" s="39">
        <v>1100</v>
      </c>
      <c r="AG113" s="39">
        <v>21010</v>
      </c>
      <c r="AH113" s="39">
        <v>1200</v>
      </c>
      <c r="AI113" s="39">
        <v>35124</v>
      </c>
      <c r="AJ113" s="39">
        <v>1500</v>
      </c>
      <c r="AK113" s="39">
        <v>43905</v>
      </c>
      <c r="AL113" s="39"/>
      <c r="AM113" s="39"/>
      <c r="AN113" s="39"/>
      <c r="AO113" s="39"/>
      <c r="AP113" s="39">
        <v>4870</v>
      </c>
      <c r="AQ113" s="39">
        <v>80939.399999999994</v>
      </c>
      <c r="AR113" s="39">
        <v>1500</v>
      </c>
      <c r="AS113" s="39">
        <v>25785</v>
      </c>
      <c r="AT113" s="39"/>
      <c r="AU113" s="39"/>
      <c r="AV113" s="39"/>
      <c r="AW113" s="39"/>
      <c r="AX113" s="39">
        <v>2180</v>
      </c>
      <c r="AY113" s="39">
        <v>2180</v>
      </c>
      <c r="AZ113" s="39">
        <v>3000</v>
      </c>
      <c r="BA113" s="39">
        <v>49140</v>
      </c>
      <c r="BB113" s="39">
        <v>4000</v>
      </c>
      <c r="BC113" s="39">
        <v>62400</v>
      </c>
      <c r="BD113" s="39">
        <v>30000</v>
      </c>
      <c r="BE113" s="39">
        <v>600000</v>
      </c>
      <c r="BF113" s="39">
        <v>100</v>
      </c>
      <c r="BG113" s="39">
        <v>1850</v>
      </c>
      <c r="BH113" s="39">
        <v>40</v>
      </c>
      <c r="BI113" s="39">
        <v>740</v>
      </c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>
        <v>0</v>
      </c>
      <c r="BW113" s="39">
        <v>0</v>
      </c>
      <c r="BX113" s="39">
        <v>1500</v>
      </c>
      <c r="BY113" s="39">
        <v>25875</v>
      </c>
      <c r="BZ113" s="39"/>
      <c r="CA113" s="39"/>
      <c r="CB113" s="39"/>
      <c r="CC113" s="39"/>
      <c r="CD113" s="39"/>
      <c r="CE113" s="39"/>
      <c r="CF113" s="39">
        <v>1500</v>
      </c>
      <c r="CG113" s="39">
        <v>26505</v>
      </c>
      <c r="CH113" s="39">
        <v>750</v>
      </c>
      <c r="CI113" s="39">
        <v>14478.25</v>
      </c>
      <c r="CJ113" s="39">
        <v>200</v>
      </c>
      <c r="CK113" s="39">
        <v>3549.4</v>
      </c>
      <c r="CL113" s="39">
        <v>0</v>
      </c>
      <c r="CM113" s="39">
        <v>0</v>
      </c>
      <c r="CN113" s="39">
        <v>3000</v>
      </c>
      <c r="CO113" s="39">
        <v>600000</v>
      </c>
      <c r="CP113" s="39"/>
      <c r="CQ113" s="39"/>
      <c r="CR113" s="39">
        <v>200</v>
      </c>
      <c r="CS113" s="39">
        <v>3200</v>
      </c>
    </row>
    <row r="114" spans="1:97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39">
        <f>J114+N114+R114+V114+Z114+AD114+AH114+AL114+AP114+AT114+AX114+BB114+BF114+BJ114+BN114+BR114+BV114+BZ114+CD114+CH114+CL114+CP114</f>
        <v>17822</v>
      </c>
      <c r="G114" s="39">
        <f>K114+O114+S114+W114+AA114+AE114+AI114+AM114+AQ114+AU114+AY114+BC114+BG114+BK114+BO114+BS114+BW114+CA114+CE114+CI114+CM114+CQ114</f>
        <v>1512740.6</v>
      </c>
      <c r="H114" s="39">
        <f>L114+P114+T114+X114+AB114+AF114+AJ114+AN114+AR114+AV114+AZ114+BD114+BH114+BL114+BP114+BT114+BX114+CB114+CF114+CJ114+CN114+CR114</f>
        <v>10130</v>
      </c>
      <c r="I114" s="39">
        <f>M114+Q114+U114+Y114+AC114+AG114+AK114+AO114+AS114+AW114+BA114+BE114+BI114+BM114+BQ114+BU114+BY114+CC114+CG114+CK114+CO114+CS114</f>
        <v>1654317</v>
      </c>
      <c r="J114" s="39"/>
      <c r="K114" s="39"/>
      <c r="L114" s="39"/>
      <c r="M114" s="39"/>
      <c r="N114" s="39">
        <v>812</v>
      </c>
      <c r="O114" s="39">
        <v>58910.6</v>
      </c>
      <c r="P114" s="39">
        <v>400</v>
      </c>
      <c r="Q114" s="39">
        <v>29020</v>
      </c>
      <c r="R114" s="39">
        <v>1000</v>
      </c>
      <c r="S114" s="39">
        <v>125000</v>
      </c>
      <c r="T114" s="39">
        <v>800</v>
      </c>
      <c r="U114" s="39">
        <v>148000</v>
      </c>
      <c r="V114" s="39"/>
      <c r="W114" s="39"/>
      <c r="X114" s="39"/>
      <c r="Y114" s="39"/>
      <c r="Z114" s="39"/>
      <c r="AA114" s="39"/>
      <c r="AB114" s="39">
        <v>1000</v>
      </c>
      <c r="AC114" s="39">
        <v>285000</v>
      </c>
      <c r="AD114" s="39"/>
      <c r="AE114" s="39"/>
      <c r="AF114" s="39"/>
      <c r="AG114" s="39"/>
      <c r="AH114" s="39"/>
      <c r="AI114" s="39"/>
      <c r="AJ114" s="39">
        <v>200</v>
      </c>
      <c r="AK114" s="39">
        <v>3900</v>
      </c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>
        <v>2000</v>
      </c>
      <c r="BA114" s="39">
        <v>578000</v>
      </c>
      <c r="BB114" s="39"/>
      <c r="BC114" s="39"/>
      <c r="BD114" s="39"/>
      <c r="BE114" s="39"/>
      <c r="BF114" s="39"/>
      <c r="BG114" s="39"/>
      <c r="BH114" s="39">
        <v>380</v>
      </c>
      <c r="BI114" s="39">
        <v>39900</v>
      </c>
      <c r="BJ114" s="39"/>
      <c r="BK114" s="39"/>
      <c r="BL114" s="39"/>
      <c r="BM114" s="39"/>
      <c r="BN114" s="39">
        <v>7330</v>
      </c>
      <c r="BO114" s="39">
        <v>608390</v>
      </c>
      <c r="BP114" s="39">
        <v>150</v>
      </c>
      <c r="BQ114" s="39">
        <v>18000</v>
      </c>
      <c r="BR114" s="39"/>
      <c r="BS114" s="39"/>
      <c r="BT114" s="39"/>
      <c r="BU114" s="39"/>
      <c r="BV114" s="39">
        <v>0</v>
      </c>
      <c r="BW114" s="39">
        <v>0</v>
      </c>
      <c r="BX114" s="39">
        <v>500</v>
      </c>
      <c r="BY114" s="39">
        <v>37500</v>
      </c>
      <c r="BZ114" s="39">
        <v>8680</v>
      </c>
      <c r="CA114" s="39">
        <v>720440</v>
      </c>
      <c r="CB114" s="39">
        <v>200</v>
      </c>
      <c r="CC114" s="39">
        <v>16597</v>
      </c>
      <c r="CD114" s="39"/>
      <c r="CE114" s="39"/>
      <c r="CF114" s="39">
        <v>4000</v>
      </c>
      <c r="CG114" s="39">
        <v>420000</v>
      </c>
      <c r="CH114" s="39"/>
      <c r="CI114" s="39"/>
      <c r="CJ114" s="39">
        <v>200</v>
      </c>
      <c r="CK114" s="39">
        <v>22000</v>
      </c>
      <c r="CL114" s="39"/>
      <c r="CM114" s="39"/>
      <c r="CN114" s="39"/>
      <c r="CO114" s="39"/>
      <c r="CP114" s="39">
        <v>0</v>
      </c>
      <c r="CQ114" s="39">
        <v>0</v>
      </c>
      <c r="CR114" s="39">
        <v>300</v>
      </c>
      <c r="CS114" s="39">
        <v>56400</v>
      </c>
    </row>
    <row r="115" spans="1:97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39">
        <f>J115+N115+R115+V115+Z115+AD115+AH115+AL115+AP115+AT115+AX115+BB115+BF115+BJ115+BN115+BR115+BV115+BZ115+CD115+CH115+CL115+CP115</f>
        <v>130</v>
      </c>
      <c r="G115" s="39">
        <f>K115+O115+S115+W115+AA115+AE115+AI115+AM115+AQ115+AU115+AY115+BC115+BG115+BK115+BO115+BS115+BW115+CA115+CE115+CI115+CM115+CQ115</f>
        <v>2535</v>
      </c>
      <c r="H115" s="39">
        <f>L115+P115+T115+X115+AB115+AF115+AJ115+AN115+AR115+AV115+AZ115+BD115+BH115+BL115+BP115+BT115+BX115+CB115+CF115+CJ115+CN115+CR115</f>
        <v>1100</v>
      </c>
      <c r="I115" s="39">
        <f>M115+Q115+U115+Y115+AC115+AG115+AK115+AO115+AS115+AW115+BA115+BE115+BI115+BM115+BQ115+BU115+BY115+CC115+CG115+CK115+CO115+CS115</f>
        <v>25000</v>
      </c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>
        <v>0</v>
      </c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>
        <v>130</v>
      </c>
      <c r="AI115" s="39">
        <v>2535</v>
      </c>
      <c r="AJ115" s="39"/>
      <c r="AK115" s="39">
        <v>0</v>
      </c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>
        <v>100</v>
      </c>
      <c r="BA115" s="39">
        <v>3000</v>
      </c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>
        <v>0</v>
      </c>
      <c r="BW115" s="39">
        <v>0</v>
      </c>
      <c r="BX115" s="39"/>
      <c r="BY115" s="39"/>
      <c r="BZ115" s="39"/>
      <c r="CA115" s="39"/>
      <c r="CB115" s="39"/>
      <c r="CC115" s="39"/>
      <c r="CD115" s="39"/>
      <c r="CE115" s="39"/>
      <c r="CF115" s="39">
        <v>1000</v>
      </c>
      <c r="CG115" s="39">
        <v>22000</v>
      </c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</row>
    <row r="116" spans="1:97" ht="15.75" x14ac:dyDescent="0.25">
      <c r="A116" s="296"/>
      <c r="B116" s="5" t="s">
        <v>203</v>
      </c>
      <c r="C116" s="6" t="s">
        <v>204</v>
      </c>
      <c r="D116" s="13" t="s">
        <v>200</v>
      </c>
      <c r="E116" s="27" t="s">
        <v>10</v>
      </c>
      <c r="F116" s="39">
        <f>J116+N116+R116+V116+Z116+AD116+AH116+AL116+AP116+AT116+AX116+BB116+BF116+BJ116+BN116+BR116+BV116+BZ116+CD116+CH116+CL116+CP116</f>
        <v>4823</v>
      </c>
      <c r="G116" s="39">
        <f>K116+O116+S116+W116+AA116+AE116+AI116+AM116+AQ116+AU116+AY116+BC116+BG116+BK116+BO116+BS116+BW116+CA116+CE116+CI116+CM116+CQ116</f>
        <v>117942.9</v>
      </c>
      <c r="H116" s="39">
        <f>L116+P116+T116+X116+AB116+AF116+AJ116+AN116+AR116+AV116+AZ116+BD116+BH116+BL116+BP116+BT116+BX116+CB116+CF116+CJ116+CN116+CR116</f>
        <v>3640</v>
      </c>
      <c r="I116" s="39">
        <f>M116+Q116+U116+Y116+AC116+AG116+AK116+AO116+AS116+AW116+BA116+BE116+BI116+BM116+BQ116+BU116+BY116+CC116+CG116+CK116+CO116+CS116</f>
        <v>86464</v>
      </c>
      <c r="J116" s="39"/>
      <c r="K116" s="39"/>
      <c r="L116" s="39"/>
      <c r="M116" s="39"/>
      <c r="N116" s="39">
        <v>4313</v>
      </c>
      <c r="O116" s="39">
        <v>105668.5</v>
      </c>
      <c r="P116" s="39">
        <v>500</v>
      </c>
      <c r="Q116" s="39">
        <v>12250</v>
      </c>
      <c r="R116" s="39"/>
      <c r="S116" s="39"/>
      <c r="T116" s="39"/>
      <c r="U116" s="39">
        <v>0</v>
      </c>
      <c r="V116" s="39"/>
      <c r="W116" s="39"/>
      <c r="X116" s="39"/>
      <c r="Y116" s="39"/>
      <c r="Z116" s="39"/>
      <c r="AA116" s="39"/>
      <c r="AB116" s="39">
        <v>1000</v>
      </c>
      <c r="AC116" s="39">
        <v>25000</v>
      </c>
      <c r="AD116" s="39"/>
      <c r="AE116" s="39"/>
      <c r="AF116" s="39"/>
      <c r="AG116" s="39"/>
      <c r="AH116" s="39"/>
      <c r="AI116" s="39"/>
      <c r="AJ116" s="39"/>
      <c r="AK116" s="39">
        <v>0</v>
      </c>
      <c r="AL116" s="39">
        <v>260</v>
      </c>
      <c r="AM116" s="39">
        <v>6524.4</v>
      </c>
      <c r="AN116" s="39">
        <v>40</v>
      </c>
      <c r="AO116" s="39">
        <v>1014</v>
      </c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>
        <v>100</v>
      </c>
      <c r="BA116" s="39">
        <v>2200</v>
      </c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>
        <v>250</v>
      </c>
      <c r="BW116" s="39">
        <v>5750</v>
      </c>
      <c r="BX116" s="39">
        <v>2000</v>
      </c>
      <c r="BY116" s="39">
        <v>46000</v>
      </c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</row>
    <row r="117" spans="1:97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39">
        <f>J117+N117+R117+V117+Z117+AD117+AH117+AL117+AP117+AT117+AX117+BB117+BF117+BJ117+BN117+BR117+BV117+BZ117+CD117+CH117+CL117+CP117</f>
        <v>1250</v>
      </c>
      <c r="G117" s="39">
        <f>K117+O117+S117+W117+AA117+AE117+AI117+AM117+AQ117+AU117+AY117+BC117+BG117+BK117+BO117+BS117+BW117+CA117+CE117+CI117+CM117+CQ117</f>
        <v>87470</v>
      </c>
      <c r="H117" s="39">
        <f>L117+P117+T117+X117+AB117+AF117+AJ117+AN117+AR117+AV117+AZ117+BD117+BH117+BL117+BP117+BT117+BX117+CB117+CF117+CJ117+CN117+CR117</f>
        <v>1850</v>
      </c>
      <c r="I117" s="39">
        <f>M117+Q117+U117+Y117+AC117+AG117+AK117+AO117+AS117+AW117+BA117+BE117+BI117+BM117+BQ117+BU117+BY117+CC117+CG117+CK117+CO117+CS117</f>
        <v>342050</v>
      </c>
      <c r="J117" s="39"/>
      <c r="K117" s="39"/>
      <c r="L117" s="39"/>
      <c r="M117" s="39"/>
      <c r="N117" s="39">
        <v>780</v>
      </c>
      <c r="O117" s="39">
        <v>54600</v>
      </c>
      <c r="P117" s="39">
        <v>100</v>
      </c>
      <c r="Q117" s="39">
        <v>7000</v>
      </c>
      <c r="R117" s="39"/>
      <c r="S117" s="39"/>
      <c r="T117" s="39"/>
      <c r="U117" s="39">
        <v>0</v>
      </c>
      <c r="V117" s="39"/>
      <c r="W117" s="39"/>
      <c r="X117" s="39"/>
      <c r="Y117" s="39"/>
      <c r="Z117" s="39"/>
      <c r="AA117" s="39"/>
      <c r="AB117" s="39">
        <v>1000</v>
      </c>
      <c r="AC117" s="39">
        <v>264000</v>
      </c>
      <c r="AD117" s="39"/>
      <c r="AE117" s="39"/>
      <c r="AF117" s="39"/>
      <c r="AG117" s="39"/>
      <c r="AH117" s="39"/>
      <c r="AI117" s="39"/>
      <c r="AJ117" s="39"/>
      <c r="AK117" s="39">
        <v>0</v>
      </c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>
        <v>100</v>
      </c>
      <c r="BA117" s="39">
        <v>9500</v>
      </c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>
        <v>175</v>
      </c>
      <c r="BW117" s="39">
        <v>14875</v>
      </c>
      <c r="BX117" s="39">
        <v>300</v>
      </c>
      <c r="BY117" s="39">
        <v>25500</v>
      </c>
      <c r="BZ117" s="39">
        <v>295</v>
      </c>
      <c r="CA117" s="39">
        <v>17995</v>
      </c>
      <c r="CB117" s="39">
        <v>50</v>
      </c>
      <c r="CC117" s="39">
        <v>3050</v>
      </c>
      <c r="CD117" s="39"/>
      <c r="CE117" s="39"/>
      <c r="CF117" s="39"/>
      <c r="CG117" s="39"/>
      <c r="CH117" s="39"/>
      <c r="CI117" s="39"/>
      <c r="CJ117" s="39">
        <v>200</v>
      </c>
      <c r="CK117" s="39">
        <v>18000</v>
      </c>
      <c r="CL117" s="39"/>
      <c r="CM117" s="39"/>
      <c r="CN117" s="39"/>
      <c r="CO117" s="39"/>
      <c r="CP117" s="39"/>
      <c r="CQ117" s="39"/>
      <c r="CR117" s="39">
        <v>100</v>
      </c>
      <c r="CS117" s="39">
        <v>15000</v>
      </c>
    </row>
    <row r="118" spans="1:97" ht="15.75" x14ac:dyDescent="0.25">
      <c r="A118" s="296"/>
      <c r="B118" s="5" t="s">
        <v>206</v>
      </c>
      <c r="C118" s="6" t="s">
        <v>207</v>
      </c>
      <c r="D118" s="13" t="s">
        <v>200</v>
      </c>
      <c r="E118" s="27" t="s">
        <v>10</v>
      </c>
      <c r="F118" s="39">
        <f>J118+N118+R118+V118+Z118+AD118+AH118+AL118+AP118+AT118+AX118+BB118+BF118+BJ118+BN118+BR118+BV118+BZ118+CD118+CH118+CL118+CP118</f>
        <v>0</v>
      </c>
      <c r="G118" s="39">
        <f>K118+O118+S118+W118+AA118+AE118+AI118+AM118+AQ118+AU118+AY118+BC118+BG118+BK118+BO118+BS118+BW118+CA118+CE118+CI118+CM118+CQ118</f>
        <v>0</v>
      </c>
      <c r="H118" s="39">
        <f>L118+P118+T118+X118+AB118+AF118+AJ118+AN118+AR118+AV118+AZ118+BD118+BH118+BL118+BP118+BT118+BX118+CB118+CF118+CJ118+CN118+CR118</f>
        <v>0</v>
      </c>
      <c r="I118" s="39">
        <f>M118+Q118+U118+Y118+AC118+AG118+AK118+AO118+AS118+AW118+BA118+BE118+BI118+BM118+BQ118+BU118+BY118+CC118+CG118+CK118+CO118+CS118</f>
        <v>0</v>
      </c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>
        <v>0</v>
      </c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>
        <v>0</v>
      </c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</row>
    <row r="119" spans="1:97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39">
        <f>J119+N119+R119+V119+Z119+AD119+AH119+AL119+AP119+AT119+AX119+BB119+BF119+BJ119+BN119+BR119+BV119+BZ119+CD119+CH119+CL119+CP119</f>
        <v>100</v>
      </c>
      <c r="G119" s="39">
        <f>K119+O119+S119+W119+AA119+AE119+AI119+AM119+AQ119+AU119+AY119+BC119+BG119+BK119+BO119+BS119+BW119+CA119+CE119+CI119+CM119+CQ119</f>
        <v>2000</v>
      </c>
      <c r="H119" s="39">
        <f>L119+P119+T119+X119+AB119+AF119+AJ119+AN119+AR119+AV119+AZ119+BD119+BH119+BL119+BP119+BT119+BX119+CB119+CF119+CJ119+CN119+CR119</f>
        <v>1000</v>
      </c>
      <c r="I119" s="39">
        <f>M119+Q119+U119+Y119+AC119+AG119+AK119+AO119+AS119+AW119+BA119+BE119+BI119+BM119+BQ119+BU119+BY119+CC119+CG119+CK119+CO119+CS119</f>
        <v>20000</v>
      </c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>
        <v>0</v>
      </c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>
        <v>100</v>
      </c>
      <c r="AI119" s="39">
        <v>2000</v>
      </c>
      <c r="AJ119" s="39">
        <v>1000</v>
      </c>
      <c r="AK119" s="39">
        <v>20000</v>
      </c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</row>
    <row r="120" spans="1:97" ht="15.75" x14ac:dyDescent="0.25">
      <c r="A120" s="296"/>
      <c r="B120" s="5" t="s">
        <v>210</v>
      </c>
      <c r="C120" s="6" t="s">
        <v>211</v>
      </c>
      <c r="D120" s="13" t="s">
        <v>200</v>
      </c>
      <c r="E120" s="27" t="s">
        <v>10</v>
      </c>
      <c r="F120" s="39">
        <f>J120+N120+R120+V120+Z120+AD120+AH120+AL120+AP120+AT120+AX120+BB120+BF120+BJ120+BN120+BR120+BV120+BZ120+CD120+CH120+CL120+CP120</f>
        <v>74456</v>
      </c>
      <c r="G120" s="39">
        <f>K120+O120+S120+W120+AA120+AE120+AI120+AM120+AQ120+AU120+AY120+BC120+BG120+BK120+BO120+BS120+BW120+CA120+CE120+CI120+CM120+CQ120</f>
        <v>1511040.92</v>
      </c>
      <c r="H120" s="39">
        <f>L120+P120+T120+X120+AB120+AF120+AJ120+AN120+AR120+AV120+AZ120+BD120+BH120+BL120+BP120+BT120+BX120+CB120+CF120+CJ120+CN120+CR120</f>
        <v>33271</v>
      </c>
      <c r="I120" s="39">
        <f>M120+Q120+U120+Y120+AC120+AG120+AK120+AO120+AS120+AW120+BA120+BE120+BI120+BM120+BQ120+BU120+BY120+CC120+CG120+CK120+CO120+CS120</f>
        <v>717430.16</v>
      </c>
      <c r="J120" s="39"/>
      <c r="K120" s="39"/>
      <c r="L120" s="39">
        <v>60</v>
      </c>
      <c r="M120" s="39">
        <v>1800</v>
      </c>
      <c r="N120" s="39">
        <v>5430</v>
      </c>
      <c r="O120" s="39">
        <v>120003.00000000001</v>
      </c>
      <c r="P120" s="39">
        <v>1500</v>
      </c>
      <c r="Q120" s="39">
        <v>33150</v>
      </c>
      <c r="R120" s="39">
        <v>5200</v>
      </c>
      <c r="S120" s="39">
        <v>13800</v>
      </c>
      <c r="T120" s="39">
        <v>5000</v>
      </c>
      <c r="U120" s="39">
        <v>100000</v>
      </c>
      <c r="V120" s="39">
        <v>300</v>
      </c>
      <c r="W120" s="39">
        <v>6507</v>
      </c>
      <c r="X120" s="39">
        <v>100</v>
      </c>
      <c r="Y120" s="39">
        <v>2169</v>
      </c>
      <c r="Z120" s="39">
        <v>90</v>
      </c>
      <c r="AA120" s="39">
        <v>1923</v>
      </c>
      <c r="AB120" s="39">
        <v>2000</v>
      </c>
      <c r="AC120" s="39">
        <v>36000</v>
      </c>
      <c r="AD120" s="39">
        <v>1200</v>
      </c>
      <c r="AE120" s="39">
        <v>28512</v>
      </c>
      <c r="AF120" s="39">
        <v>350</v>
      </c>
      <c r="AG120" s="39">
        <v>69650</v>
      </c>
      <c r="AH120" s="39"/>
      <c r="AI120" s="39"/>
      <c r="AJ120" s="39"/>
      <c r="AK120" s="39">
        <v>0</v>
      </c>
      <c r="AL120" s="39">
        <v>707</v>
      </c>
      <c r="AM120" s="39">
        <v>14643</v>
      </c>
      <c r="AN120" s="39">
        <v>75</v>
      </c>
      <c r="AO120" s="39">
        <v>1545</v>
      </c>
      <c r="AP120" s="39">
        <v>9650</v>
      </c>
      <c r="AQ120" s="39">
        <v>193000</v>
      </c>
      <c r="AR120" s="39">
        <v>2500</v>
      </c>
      <c r="AS120" s="39">
        <v>50000</v>
      </c>
      <c r="AT120" s="39">
        <v>8</v>
      </c>
      <c r="AU120" s="39">
        <v>184</v>
      </c>
      <c r="AV120" s="39">
        <v>6</v>
      </c>
      <c r="AW120" s="39">
        <v>138</v>
      </c>
      <c r="AX120" s="39">
        <v>650</v>
      </c>
      <c r="AY120" s="39">
        <v>13000</v>
      </c>
      <c r="AZ120" s="39">
        <v>5000</v>
      </c>
      <c r="BA120" s="39">
        <v>82250</v>
      </c>
      <c r="BB120" s="39"/>
      <c r="BC120" s="39"/>
      <c r="BD120" s="39"/>
      <c r="BE120" s="39"/>
      <c r="BF120" s="39">
        <v>2780</v>
      </c>
      <c r="BG120" s="39">
        <v>61104.4</v>
      </c>
      <c r="BH120" s="39">
        <v>380</v>
      </c>
      <c r="BI120" s="39">
        <v>9500</v>
      </c>
      <c r="BJ120" s="39">
        <v>450</v>
      </c>
      <c r="BK120" s="39">
        <v>8595</v>
      </c>
      <c r="BL120" s="39">
        <v>200</v>
      </c>
      <c r="BM120" s="39">
        <v>3820</v>
      </c>
      <c r="BN120" s="39">
        <v>22250</v>
      </c>
      <c r="BO120" s="39">
        <v>499310</v>
      </c>
      <c r="BP120" s="39">
        <v>5000</v>
      </c>
      <c r="BQ120" s="39">
        <v>120000</v>
      </c>
      <c r="BR120" s="39">
        <v>4000</v>
      </c>
      <c r="BS120" s="39">
        <v>95040</v>
      </c>
      <c r="BT120" s="39">
        <v>1000</v>
      </c>
      <c r="BU120" s="39">
        <v>10240</v>
      </c>
      <c r="BV120" s="39">
        <v>1060</v>
      </c>
      <c r="BW120" s="39">
        <v>20966.800000000003</v>
      </c>
      <c r="BX120" s="39">
        <v>3000</v>
      </c>
      <c r="BY120" s="39">
        <v>59340</v>
      </c>
      <c r="BZ120" s="39">
        <v>13300</v>
      </c>
      <c r="CA120" s="39">
        <v>283344.26</v>
      </c>
      <c r="CB120" s="39">
        <v>2000</v>
      </c>
      <c r="CC120" s="39">
        <v>42608.160000000003</v>
      </c>
      <c r="CD120" s="39"/>
      <c r="CE120" s="39"/>
      <c r="CF120" s="39">
        <v>3600</v>
      </c>
      <c r="CG120" s="39">
        <v>69120</v>
      </c>
      <c r="CH120" s="39">
        <v>1941</v>
      </c>
      <c r="CI120" s="39">
        <v>43400.76</v>
      </c>
      <c r="CJ120" s="39">
        <v>500</v>
      </c>
      <c r="CK120" s="39">
        <v>11500</v>
      </c>
      <c r="CL120" s="39">
        <v>5440</v>
      </c>
      <c r="CM120" s="39">
        <v>107707.7</v>
      </c>
      <c r="CN120" s="39">
        <v>0</v>
      </c>
      <c r="CO120" s="39">
        <v>0</v>
      </c>
      <c r="CP120" s="39">
        <v>0</v>
      </c>
      <c r="CQ120" s="39">
        <v>0</v>
      </c>
      <c r="CR120" s="39">
        <v>1000</v>
      </c>
      <c r="CS120" s="39">
        <v>14600</v>
      </c>
    </row>
    <row r="121" spans="1:97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39">
        <f>J121+N121+R121+V121+Z121+AD121+AH121+AL121+AP121+AT121+AX121+BB121+BF121+BJ121+BN121+BR121+BV121+BZ121+CD121+CH121+CL121+CP121</f>
        <v>0</v>
      </c>
      <c r="G121" s="39">
        <f>K121+O121+S121+W121+AA121+AE121+AI121+AM121+AQ121+AU121+AY121+BC121+BG121+BK121+BO121+BS121+BW121+CA121+CE121+CI121+CM121+CQ121</f>
        <v>0</v>
      </c>
      <c r="H121" s="39">
        <f>L121+P121+T121+X121+AB121+AF121+AJ121+AN121+AR121+AV121+AZ121+BD121+BH121+BL121+BP121+BT121+BX121+CB121+CF121+CJ121+CN121+CR121</f>
        <v>300</v>
      </c>
      <c r="I121" s="39">
        <f>M121+Q121+U121+Y121+AC121+AG121+AK121+AO121+AS121+AW121+BA121+BE121+BI121+BM121+BQ121+BU121+BY121+CC121+CG121+CK121+CO121+CS121</f>
        <v>14400</v>
      </c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>
        <v>0</v>
      </c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>
        <v>300</v>
      </c>
      <c r="AK121" s="39">
        <v>14400</v>
      </c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</row>
    <row r="122" spans="1:97" ht="15.75" x14ac:dyDescent="0.25">
      <c r="A122" s="296"/>
      <c r="B122" s="5" t="s">
        <v>215</v>
      </c>
      <c r="C122" s="6" t="s">
        <v>216</v>
      </c>
      <c r="D122" s="6" t="s">
        <v>214</v>
      </c>
      <c r="E122" s="27" t="s">
        <v>10</v>
      </c>
      <c r="F122" s="39">
        <f>J122+N122+R122+V122+Z122+AD122+AH122+AL122+AP122+AT122+AX122+BB122+BF122+BJ122+BN122+BR122+BV122+BZ122+CD122+CH122+CL122+CP122</f>
        <v>21785</v>
      </c>
      <c r="G122" s="39">
        <f>K122+O122+S122+W122+AA122+AE122+AI122+AM122+AQ122+AU122+AY122+BC122+BG122+BK122+BO122+BS122+BW122+CA122+CE122+CI122+CM122+CQ122</f>
        <v>450845.85</v>
      </c>
      <c r="H122" s="39">
        <f>L122+P122+T122+X122+AB122+AF122+AJ122+AN122+AR122+AV122+AZ122+BD122+BH122+BL122+BP122+BT122+BX122+CB122+CF122+CJ122+CN122+CR122</f>
        <v>9150</v>
      </c>
      <c r="I122" s="39">
        <f>M122+Q122+U122+Y122+AC122+AG122+AK122+AO122+AS122+AW122+BA122+BE122+BI122+BM122+BQ122+BU122+BY122+CC122+CG122+CK122+CO122+CS122</f>
        <v>199446</v>
      </c>
      <c r="J122" s="39"/>
      <c r="K122" s="39"/>
      <c r="L122" s="39"/>
      <c r="M122" s="39"/>
      <c r="N122" s="39">
        <v>735</v>
      </c>
      <c r="O122" s="39">
        <v>12788.999999999998</v>
      </c>
      <c r="P122" s="39">
        <v>30</v>
      </c>
      <c r="Q122" s="39">
        <v>522</v>
      </c>
      <c r="R122" s="39">
        <v>600</v>
      </c>
      <c r="S122" s="39">
        <v>13200</v>
      </c>
      <c r="T122" s="39">
        <v>2000</v>
      </c>
      <c r="U122" s="39">
        <v>40000</v>
      </c>
      <c r="V122" s="39"/>
      <c r="W122" s="39"/>
      <c r="X122" s="39"/>
      <c r="Y122" s="39"/>
      <c r="Z122" s="39"/>
      <c r="AA122" s="39"/>
      <c r="AB122" s="39">
        <v>200</v>
      </c>
      <c r="AC122" s="39">
        <v>6000</v>
      </c>
      <c r="AD122" s="39"/>
      <c r="AE122" s="39"/>
      <c r="AF122" s="39"/>
      <c r="AG122" s="39"/>
      <c r="AH122" s="39"/>
      <c r="AI122" s="39"/>
      <c r="AJ122" s="39"/>
      <c r="AK122" s="39">
        <v>0</v>
      </c>
      <c r="AL122" s="39">
        <v>65</v>
      </c>
      <c r="AM122" s="39">
        <v>1334.45</v>
      </c>
      <c r="AN122" s="39">
        <v>10</v>
      </c>
      <c r="AO122" s="39">
        <v>204</v>
      </c>
      <c r="AP122" s="39">
        <v>7840</v>
      </c>
      <c r="AQ122" s="39">
        <v>148960</v>
      </c>
      <c r="AR122" s="39">
        <v>600</v>
      </c>
      <c r="AS122" s="39">
        <v>11400</v>
      </c>
      <c r="AT122" s="39"/>
      <c r="AU122" s="39"/>
      <c r="AV122" s="39"/>
      <c r="AW122" s="39"/>
      <c r="AX122" s="39">
        <v>3120</v>
      </c>
      <c r="AY122" s="39">
        <v>65894.399999999994</v>
      </c>
      <c r="AZ122" s="39">
        <v>300</v>
      </c>
      <c r="BA122" s="39">
        <v>5640</v>
      </c>
      <c r="BB122" s="39"/>
      <c r="BC122" s="39">
        <v>42000</v>
      </c>
      <c r="BD122" s="39">
        <v>3800</v>
      </c>
      <c r="BE122" s="39">
        <v>76000</v>
      </c>
      <c r="BF122" s="39">
        <v>290</v>
      </c>
      <c r="BG122" s="39">
        <v>6670</v>
      </c>
      <c r="BH122" s="39">
        <v>380</v>
      </c>
      <c r="BI122" s="39">
        <v>11020</v>
      </c>
      <c r="BJ122" s="39">
        <v>650</v>
      </c>
      <c r="BK122" s="39">
        <v>13000</v>
      </c>
      <c r="BL122" s="39">
        <v>100</v>
      </c>
      <c r="BM122" s="39">
        <v>2000</v>
      </c>
      <c r="BN122" s="39"/>
      <c r="BO122" s="39"/>
      <c r="BP122" s="39">
        <v>100</v>
      </c>
      <c r="BQ122" s="39">
        <v>3500</v>
      </c>
      <c r="BR122" s="39"/>
      <c r="BS122" s="39"/>
      <c r="BT122" s="39"/>
      <c r="BU122" s="39"/>
      <c r="BV122" s="39">
        <v>50</v>
      </c>
      <c r="BW122" s="39">
        <v>950</v>
      </c>
      <c r="BX122" s="39">
        <v>30</v>
      </c>
      <c r="BY122" s="39">
        <v>570</v>
      </c>
      <c r="BZ122" s="39">
        <v>8360</v>
      </c>
      <c r="CA122" s="39">
        <v>144628</v>
      </c>
      <c r="CB122" s="39">
        <v>300</v>
      </c>
      <c r="CC122" s="39">
        <v>5190</v>
      </c>
      <c r="CD122" s="39"/>
      <c r="CE122" s="39"/>
      <c r="CF122" s="39">
        <v>1000</v>
      </c>
      <c r="CG122" s="39">
        <v>32000</v>
      </c>
      <c r="CH122" s="39">
        <v>35</v>
      </c>
      <c r="CI122" s="39">
        <v>700</v>
      </c>
      <c r="CJ122" s="39"/>
      <c r="CK122" s="39"/>
      <c r="CL122" s="39"/>
      <c r="CM122" s="39"/>
      <c r="CN122" s="39"/>
      <c r="CO122" s="39"/>
      <c r="CP122" s="39">
        <v>40</v>
      </c>
      <c r="CQ122" s="39">
        <v>720</v>
      </c>
      <c r="CR122" s="39">
        <v>300</v>
      </c>
      <c r="CS122" s="39">
        <v>5400</v>
      </c>
    </row>
    <row r="123" spans="1:97" ht="15.75" x14ac:dyDescent="0.25">
      <c r="A123" s="296"/>
      <c r="B123" s="5" t="s">
        <v>215</v>
      </c>
      <c r="C123" s="6" t="s">
        <v>150</v>
      </c>
      <c r="D123" s="6" t="s">
        <v>214</v>
      </c>
      <c r="E123" s="33" t="s">
        <v>18</v>
      </c>
      <c r="F123" s="39">
        <f>J123+N123+R123+V123+Z123+AD123+AH123+AL123+AP123+AT123+AX123+BB123+BF123+BJ123+BN123+BR123+BV123+BZ123+CD123+CH123+CL123+CP123</f>
        <v>1750</v>
      </c>
      <c r="G123" s="39">
        <f>K123+O123+S123+W123+AA123+AE123+AI123+AM123+AQ123+AU123+AY123+BC123+BG123+BK123+BO123+BS123+BW123+CA123+CE123+CI123+CM123+CQ123</f>
        <v>6898</v>
      </c>
      <c r="H123" s="39">
        <f>L123+P123+T123+X123+AB123+AF123+AJ123+AN123+AR123+AV123+AZ123+BD123+BH123+BL123+BP123+BT123+BX123+CB123+CF123+CJ123+CN123+CR123</f>
        <v>1880</v>
      </c>
      <c r="I123" s="39">
        <f>M123+Q123+U123+Y123+AC123+AG123+AK123+AO123+AS123+AW123+BA123+BE123+BI123+BM123+BQ123+BU123+BY123+CC123+CG123+CK123+CO123+CS123</f>
        <v>7002</v>
      </c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>
        <v>0</v>
      </c>
      <c r="V123" s="39"/>
      <c r="W123" s="39"/>
      <c r="X123" s="39"/>
      <c r="Y123" s="39"/>
      <c r="Z123" s="39">
        <v>1050</v>
      </c>
      <c r="AA123" s="39">
        <v>4252</v>
      </c>
      <c r="AB123" s="39"/>
      <c r="AC123" s="39"/>
      <c r="AD123" s="39"/>
      <c r="AE123" s="39"/>
      <c r="AF123" s="39"/>
      <c r="AG123" s="39"/>
      <c r="AH123" s="39"/>
      <c r="AI123" s="39"/>
      <c r="AJ123" s="39"/>
      <c r="AK123" s="39">
        <v>0</v>
      </c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>
        <v>380</v>
      </c>
      <c r="BI123" s="39">
        <v>912</v>
      </c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>
        <v>500</v>
      </c>
      <c r="CC123" s="39">
        <v>1750</v>
      </c>
      <c r="CD123" s="39"/>
      <c r="CE123" s="39"/>
      <c r="CF123" s="39">
        <v>500</v>
      </c>
      <c r="CG123" s="39">
        <v>2500</v>
      </c>
      <c r="CH123" s="39">
        <v>700</v>
      </c>
      <c r="CI123" s="39">
        <v>2646</v>
      </c>
      <c r="CJ123" s="39">
        <v>500</v>
      </c>
      <c r="CK123" s="39">
        <v>1840</v>
      </c>
      <c r="CL123" s="39"/>
      <c r="CM123" s="39"/>
      <c r="CN123" s="39"/>
      <c r="CO123" s="39"/>
      <c r="CP123" s="39"/>
      <c r="CQ123" s="39"/>
      <c r="CR123" s="39"/>
      <c r="CS123" s="39"/>
    </row>
    <row r="124" spans="1:97" ht="15.75" x14ac:dyDescent="0.25">
      <c r="A124" s="296"/>
      <c r="B124" s="5" t="s">
        <v>215</v>
      </c>
      <c r="C124" s="6" t="s">
        <v>217</v>
      </c>
      <c r="D124" s="6" t="s">
        <v>214</v>
      </c>
      <c r="E124" s="33" t="s">
        <v>18</v>
      </c>
      <c r="F124" s="39">
        <f>J124+N124+R124+V124+Z124+AD124+AH124+AL124+AP124+AT124+AX124+BB124+BF124+BJ124+BN124+BR124+BV124+BZ124+CD124+CH124+CL124+CP124</f>
        <v>2810</v>
      </c>
      <c r="G124" s="39">
        <f>K124+O124+S124+W124+AA124+AE124+AI124+AM124+AQ124+AU124+AY124+BC124+BG124+BK124+BO124+BS124+BW124+CA124+CE124+CI124+CM124+CQ124</f>
        <v>5620</v>
      </c>
      <c r="H124" s="39">
        <f>L124+P124+T124+X124+AB124+AF124+AJ124+AN124+AR124+AV124+AZ124+BD124+BH124+BL124+BP124+BT124+BX124+CB124+CF124+CJ124+CN124+CR124</f>
        <v>800</v>
      </c>
      <c r="I124" s="39">
        <f>M124+Q124+U124+Y124+AC124+AG124+AK124+AO124+AS124+AW124+BA124+BE124+BI124+BM124+BQ124+BU124+BY124+CC124+CG124+CK124+CO124+CS124</f>
        <v>1600</v>
      </c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>
        <v>0</v>
      </c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>
        <v>0</v>
      </c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>
        <v>2360</v>
      </c>
      <c r="CA124" s="39">
        <v>4720</v>
      </c>
      <c r="CB124" s="39">
        <v>500</v>
      </c>
      <c r="CC124" s="39">
        <v>1000</v>
      </c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>
        <v>450</v>
      </c>
      <c r="CQ124" s="39">
        <v>900</v>
      </c>
      <c r="CR124" s="39">
        <v>300</v>
      </c>
      <c r="CS124" s="39">
        <v>600</v>
      </c>
    </row>
    <row r="125" spans="1:97" ht="15.75" x14ac:dyDescent="0.25">
      <c r="A125" s="296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39">
        <f>J125+N125+R125+V125+Z125+AD125+AH125+AL125+AP125+AT125+AX125+BB125+BF125+BJ125+BN125+BR125+BV125+BZ125+CD125+CH125+CL125+CP125</f>
        <v>3390</v>
      </c>
      <c r="G125" s="39">
        <f>K125+O125+S125+W125+AA125+AE125+AI125+AM125+AQ125+AU125+AY125+BC125+BG125+BK125+BO125+BS125+BW125+CA125+CE125+CI125+CM125+CQ125</f>
        <v>606365.23199999996</v>
      </c>
      <c r="H125" s="39">
        <f>L125+P125+T125+X125+AB125+AF125+AJ125+AN125+AR125+AV125+AZ125+BD125+BH125+BL125+BP125+BT125+BX125+CB125+CF125+CJ125+CN125+CR125</f>
        <v>0</v>
      </c>
      <c r="I125" s="39">
        <f>M125+Q125+U125+Y125+AC125+AG125+AK125+AO125+AS125+AW125+BA125+BE125+BI125+BM125+BQ125+BU125+BY125+CC125+CG125+CK125+CO125+CS125</f>
        <v>0</v>
      </c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>
        <v>0</v>
      </c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>
        <v>0</v>
      </c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>
        <v>3390</v>
      </c>
      <c r="BO125" s="39">
        <v>606365.23199999996</v>
      </c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</row>
    <row r="126" spans="1:97" ht="15.75" x14ac:dyDescent="0.25">
      <c r="A126" s="296"/>
      <c r="B126" s="5" t="s">
        <v>221</v>
      </c>
      <c r="C126" s="6" t="s">
        <v>222</v>
      </c>
      <c r="D126" s="6" t="s">
        <v>51</v>
      </c>
      <c r="E126" s="27" t="s">
        <v>220</v>
      </c>
      <c r="F126" s="39">
        <f>J126+N126+R126+V126+Z126+AD126+AH126+AL126+AP126+AT126+AX126+BB126+BF126+BJ126+BN126+BR126+BV126+BZ126+CD126+CH126+CL126+CP126</f>
        <v>1150</v>
      </c>
      <c r="G126" s="39">
        <f>K126+O126+S126+W126+AA126+AE126+AI126+AM126+AQ126+AU126+AY126+BC126+BG126+BK126+BO126+BS126+BW126+CA126+CE126+CI126+CM126+CQ126</f>
        <v>311288.21500000003</v>
      </c>
      <c r="H126" s="39">
        <f>L126+P126+T126+X126+AB126+AF126+AJ126+AN126+AR126+AV126+AZ126+BD126+BH126+BL126+BP126+BT126+BX126+CB126+CF126+CJ126+CN126+CR126</f>
        <v>1470</v>
      </c>
      <c r="I126" s="39">
        <f>M126+Q126+U126+Y126+AC126+AG126+AK126+AO126+AS126+AW126+BA126+BE126+BI126+BM126+BQ126+BU126+BY126+CC126+CG126+CK126+CO126+CS126</f>
        <v>334450</v>
      </c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>
        <v>0</v>
      </c>
      <c r="V126" s="39"/>
      <c r="W126" s="39"/>
      <c r="X126" s="39"/>
      <c r="Y126" s="39"/>
      <c r="Z126" s="39"/>
      <c r="AA126" s="39"/>
      <c r="AB126" s="39"/>
      <c r="AC126" s="39"/>
      <c r="AD126" s="39">
        <v>10</v>
      </c>
      <c r="AE126" s="39">
        <v>19960</v>
      </c>
      <c r="AF126" s="39">
        <v>40</v>
      </c>
      <c r="AG126" s="39">
        <v>7000</v>
      </c>
      <c r="AH126" s="39"/>
      <c r="AI126" s="39"/>
      <c r="AJ126" s="39"/>
      <c r="AK126" s="39">
        <v>0</v>
      </c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>
        <v>885</v>
      </c>
      <c r="BG126" s="39">
        <v>230100</v>
      </c>
      <c r="BH126" s="39">
        <v>380</v>
      </c>
      <c r="BI126" s="39">
        <v>91200</v>
      </c>
      <c r="BJ126" s="39"/>
      <c r="BK126" s="39"/>
      <c r="BL126" s="39"/>
      <c r="BM126" s="39"/>
      <c r="BN126" s="39">
        <v>45</v>
      </c>
      <c r="BO126" s="39">
        <v>13978.215</v>
      </c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>
        <v>210</v>
      </c>
      <c r="CI126" s="39">
        <v>47250</v>
      </c>
      <c r="CJ126" s="39">
        <v>1000</v>
      </c>
      <c r="CK126" s="39">
        <v>225000</v>
      </c>
      <c r="CL126" s="39"/>
      <c r="CM126" s="39"/>
      <c r="CN126" s="39"/>
      <c r="CO126" s="39"/>
      <c r="CP126" s="39"/>
      <c r="CQ126" s="39"/>
      <c r="CR126" s="39">
        <v>50</v>
      </c>
      <c r="CS126" s="39">
        <v>11250</v>
      </c>
    </row>
    <row r="127" spans="1:97" ht="15.75" x14ac:dyDescent="0.25">
      <c r="A127" s="296"/>
      <c r="B127" s="5" t="s">
        <v>221</v>
      </c>
      <c r="C127" s="6" t="s">
        <v>223</v>
      </c>
      <c r="D127" s="6" t="s">
        <v>51</v>
      </c>
      <c r="E127" s="27" t="s">
        <v>220</v>
      </c>
      <c r="F127" s="39">
        <f>J127+N127+R127+V127+Z127+AD127+AH127+AL127+AP127+AT127+AX127+BB127+BF127+BJ127+BN127+BR127+BV127+BZ127+CD127+CH127+CL127+CP127</f>
        <v>0</v>
      </c>
      <c r="G127" s="39">
        <f>K127+O127+S127+W127+AA127+AE127+AI127+AM127+AQ127+AU127+AY127+BC127+BG127+BK127+BO127+BS127+BW127+CA127+CE127+CI127+CM127+CQ127</f>
        <v>0</v>
      </c>
      <c r="H127" s="39">
        <f>L127+P127+T127+X127+AB127+AF127+AJ127+AN127+AR127+AV127+AZ127+BD127+BH127+BL127+BP127+BT127+BX127+CB127+CF127+CJ127+CN127+CR127</f>
        <v>380</v>
      </c>
      <c r="I127" s="39">
        <f>M127+Q127+U127+Y127+AC127+AG127+AK127+AO127+AS127+AW127+BA127+BE127+BI127+BM127+BQ127+BU127+BY127+CC127+CG127+CK127+CO127+CS127</f>
        <v>117800</v>
      </c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>
        <v>0</v>
      </c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v>0</v>
      </c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>
        <v>380</v>
      </c>
      <c r="BI127" s="39">
        <v>117800</v>
      </c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</row>
    <row r="128" spans="1:97" ht="15.75" x14ac:dyDescent="0.25">
      <c r="A128" s="296"/>
      <c r="B128" s="5" t="s">
        <v>221</v>
      </c>
      <c r="C128" s="6" t="s">
        <v>224</v>
      </c>
      <c r="D128" s="6" t="s">
        <v>51</v>
      </c>
      <c r="E128" s="27" t="s">
        <v>220</v>
      </c>
      <c r="F128" s="39">
        <f>J128+N128+R128+V128+Z128+AD128+AH128+AL128+AP128+AT128+AX128+BB128+BF128+BJ128+BN128+BR128+BV128+BZ128+CD128+CH128+CL128+CP128</f>
        <v>500</v>
      </c>
      <c r="G128" s="39">
        <f>K128+O128+S128+W128+AA128+AE128+AI128+AM128+AQ128+AU128+AY128+BC128+BG128+BK128+BO128+BS128+BW128+CA128+CE128+CI128+CM128+CQ128</f>
        <v>212750</v>
      </c>
      <c r="H128" s="39">
        <f>L128+P128+T128+X128+AB128+AF128+AJ128+AN128+AR128+AV128+AZ128+BD128+BH128+BL128+BP128+BT128+BX128+CB128+CF128+CJ128+CN128+CR128</f>
        <v>0</v>
      </c>
      <c r="I128" s="39">
        <f>M128+Q128+U128+Y128+AC128+AG128+AK128+AO128+AS128+AW128+BA128+BE128+BI128+BM128+BQ128+BU128+BY128+CC128+CG128+CK128+CO128+CS128</f>
        <v>0</v>
      </c>
      <c r="J128" s="39"/>
      <c r="K128" s="39"/>
      <c r="L128" s="39"/>
      <c r="M128" s="39"/>
      <c r="N128" s="39"/>
      <c r="O128" s="39"/>
      <c r="P128" s="39"/>
      <c r="Q128" s="39"/>
      <c r="R128" s="39">
        <v>500</v>
      </c>
      <c r="S128" s="39">
        <v>212750</v>
      </c>
      <c r="T128" s="39"/>
      <c r="U128" s="39">
        <v>0</v>
      </c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>
        <v>0</v>
      </c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</row>
    <row r="129" spans="1:97" ht="15.75" x14ac:dyDescent="0.25">
      <c r="A129" s="296"/>
      <c r="B129" s="5" t="s">
        <v>221</v>
      </c>
      <c r="C129" s="6" t="s">
        <v>225</v>
      </c>
      <c r="D129" s="6" t="s">
        <v>51</v>
      </c>
      <c r="E129" s="27" t="s">
        <v>220</v>
      </c>
      <c r="F129" s="39">
        <f>J129+N129+R129+V129+Z129+AD129+AH129+AL129+AP129+AT129+AX129+BB129+BF129+BJ129+BN129+BR129+BV129+BZ129+CD129+CH129+CL129+CP129</f>
        <v>3018</v>
      </c>
      <c r="G129" s="39">
        <f>K129+O129+S129+W129+AA129+AE129+AI129+AM129+AQ129+AU129+AY129+BC129+BG129+BK129+BO129+BS129+BW129+CA129+CE129+CI129+CM129+CQ129</f>
        <v>1284159</v>
      </c>
      <c r="H129" s="39">
        <f>L129+P129+T129+X129+AB129+AF129+AJ129+AN129+AR129+AV129+AZ129+BD129+BH129+BL129+BP129+BT129+BX129+CB129+CF129+CJ129+CN129+CR129</f>
        <v>200</v>
      </c>
      <c r="I129" s="39">
        <f>M129+Q129+U129+Y129+AC129+AG129+AK129+AO129+AS129+AW129+BA129+BE129+BI129+BM129+BQ129+BU129+BY129+CC129+CG129+CK129+CO129+CS129</f>
        <v>384000</v>
      </c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>
        <v>0</v>
      </c>
      <c r="V129" s="39"/>
      <c r="W129" s="39"/>
      <c r="X129" s="39"/>
      <c r="Y129" s="39"/>
      <c r="Z129" s="39">
        <v>3018</v>
      </c>
      <c r="AA129" s="39">
        <v>1284159</v>
      </c>
      <c r="AB129" s="39">
        <v>200</v>
      </c>
      <c r="AC129" s="39">
        <v>384000</v>
      </c>
      <c r="AD129" s="39"/>
      <c r="AE129" s="39"/>
      <c r="AF129" s="39"/>
      <c r="AG129" s="39"/>
      <c r="AH129" s="39"/>
      <c r="AI129" s="39"/>
      <c r="AJ129" s="39"/>
      <c r="AK129" s="39">
        <v>0</v>
      </c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</row>
    <row r="130" spans="1:97" ht="15.75" x14ac:dyDescent="0.25">
      <c r="A130" s="296"/>
      <c r="B130" s="5" t="s">
        <v>221</v>
      </c>
      <c r="C130" s="6" t="s">
        <v>226</v>
      </c>
      <c r="D130" s="6" t="s">
        <v>51</v>
      </c>
      <c r="E130" s="27" t="s">
        <v>220</v>
      </c>
      <c r="F130" s="39">
        <f>J130+N130+R130+V130+Z130+AD130+AH130+AL130+AP130+AT130+AX130+BB130+BF130+BJ130+BN130+BR130+BV130+BZ130+CD130+CH130+CL130+CP130</f>
        <v>0</v>
      </c>
      <c r="G130" s="39">
        <f>K130+O130+S130+W130+AA130+AE130+AI130+AM130+AQ130+AU130+AY130+BC130+BG130+BK130+BO130+BS130+BW130+CA130+CE130+CI130+CM130+CQ130</f>
        <v>0</v>
      </c>
      <c r="H130" s="39">
        <f>L130+P130+T130+X130+AB130+AF130+AJ130+AN130+AR130+AV130+AZ130+BD130+BH130+BL130+BP130+BT130+BX130+CB130+CF130+CJ130+CN130+CR130</f>
        <v>0</v>
      </c>
      <c r="I130" s="39">
        <f>M130+Q130+U130+Y130+AC130+AG130+AK130+AO130+AS130+AW130+BA130+BE130+BI130+BM130+BQ130+BU130+BY130+CC130+CG130+CK130+CO130+CS130</f>
        <v>0</v>
      </c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>
        <v>0</v>
      </c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>
        <v>0</v>
      </c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</row>
    <row r="131" spans="1:97" ht="15.75" x14ac:dyDescent="0.25">
      <c r="A131" s="296"/>
      <c r="B131" s="5" t="s">
        <v>221</v>
      </c>
      <c r="C131" s="6" t="s">
        <v>227</v>
      </c>
      <c r="D131" s="6" t="s">
        <v>51</v>
      </c>
      <c r="E131" s="27" t="s">
        <v>220</v>
      </c>
      <c r="F131" s="39">
        <f>J131+N131+R131+V131+Z131+AD131+AH131+AL131+AP131+AT131+AX131+BB131+BF131+BJ131+BN131+BR131+BV131+BZ131+CD131+CH131+CL131+CP131</f>
        <v>0</v>
      </c>
      <c r="G131" s="39">
        <f>K131+O131+S131+W131+AA131+AE131+AI131+AM131+AQ131+AU131+AY131+BC131+BG131+BK131+BO131+BS131+BW131+CA131+CE131+CI131+CM131+CQ131</f>
        <v>0</v>
      </c>
      <c r="H131" s="39">
        <f>L131+P131+T131+X131+AB131+AF131+AJ131+AN131+AR131+AV131+AZ131+BD131+BH131+BL131+BP131+BT131+BX131+CB131+CF131+CJ131+CN131+CR131</f>
        <v>0</v>
      </c>
      <c r="I131" s="39">
        <f>M131+Q131+U131+Y131+AC131+AG131+AK131+AO131+AS131+AW131+BA131+BE131+BI131+BM131+BQ131+BU131+BY131+CC131+CG131+CK131+CO131+CS131</f>
        <v>0</v>
      </c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>
        <v>0</v>
      </c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>
        <v>0</v>
      </c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</row>
    <row r="132" spans="1:97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39">
        <f>J132+N132+R132+V132+Z132+AD132+AH132+AL132+AP132+AT132+AX132+BB132+BF132+BJ132+BN132+BR132+BV132+BZ132+CD132+CH132+CL132+CP132</f>
        <v>6202</v>
      </c>
      <c r="G132" s="39">
        <f>K132+O132+S132+W132+AA132+AE132+AI132+AM132+AQ132+AU132+AY132+BC132+BG132+BK132+BO132+BS132+BW132+CA132+CE132+CI132+CM132+CQ132</f>
        <v>109230.05</v>
      </c>
      <c r="H132" s="39">
        <f>L132+P132+T132+X132+AB132+AF132+AJ132+AN132+AR132+AV132+AZ132+BD132+BH132+BL132+BP132+BT132+BX132+CB132+CF132+CJ132+CN132+CR132</f>
        <v>3955</v>
      </c>
      <c r="I132" s="39">
        <f>M132+Q132+U132+Y132+AC132+AG132+AK132+AO132+AS132+AW132+BA132+BE132+BI132+BM132+BQ132+BU132+BY132+CC132+CG132+CK132+CO132+CS132</f>
        <v>68149.5</v>
      </c>
      <c r="J132" s="39"/>
      <c r="K132" s="39"/>
      <c r="L132" s="39"/>
      <c r="M132" s="39"/>
      <c r="N132" s="39">
        <v>2735</v>
      </c>
      <c r="O132" s="39">
        <v>41845.5</v>
      </c>
      <c r="P132" s="39">
        <v>1000</v>
      </c>
      <c r="Q132" s="39">
        <v>15300</v>
      </c>
      <c r="R132" s="39"/>
      <c r="S132" s="39"/>
      <c r="T132" s="39"/>
      <c r="U132" s="39">
        <v>0</v>
      </c>
      <c r="V132" s="39"/>
      <c r="W132" s="39"/>
      <c r="X132" s="39">
        <v>5</v>
      </c>
      <c r="Y132" s="39">
        <v>72.5</v>
      </c>
      <c r="Z132" s="39">
        <v>40</v>
      </c>
      <c r="AA132" s="39">
        <v>486</v>
      </c>
      <c r="AB132" s="39">
        <v>100</v>
      </c>
      <c r="AC132" s="39">
        <v>1200</v>
      </c>
      <c r="AD132" s="39"/>
      <c r="AE132" s="39"/>
      <c r="AF132" s="39"/>
      <c r="AG132" s="39"/>
      <c r="AH132" s="39"/>
      <c r="AI132" s="39"/>
      <c r="AJ132" s="39"/>
      <c r="AK132" s="39">
        <v>0</v>
      </c>
      <c r="AL132" s="39"/>
      <c r="AM132" s="39"/>
      <c r="AN132" s="39"/>
      <c r="AO132" s="39"/>
      <c r="AP132" s="39">
        <v>1560</v>
      </c>
      <c r="AQ132" s="39">
        <v>37440</v>
      </c>
      <c r="AR132" s="39">
        <v>500</v>
      </c>
      <c r="AS132" s="39">
        <v>13000</v>
      </c>
      <c r="AT132" s="39"/>
      <c r="AU132" s="39"/>
      <c r="AV132" s="39"/>
      <c r="AW132" s="39"/>
      <c r="AX132" s="39">
        <v>30</v>
      </c>
      <c r="AY132" s="39">
        <v>648.85</v>
      </c>
      <c r="AZ132" s="39">
        <v>100</v>
      </c>
      <c r="BA132" s="39">
        <v>2200</v>
      </c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>
        <v>1350</v>
      </c>
      <c r="BW132" s="39">
        <v>17550</v>
      </c>
      <c r="BX132" s="39">
        <v>1500</v>
      </c>
      <c r="BY132" s="39">
        <v>19500</v>
      </c>
      <c r="BZ132" s="39"/>
      <c r="CA132" s="39"/>
      <c r="CB132" s="39"/>
      <c r="CC132" s="39"/>
      <c r="CD132" s="39">
        <v>52</v>
      </c>
      <c r="CE132" s="39">
        <v>1768</v>
      </c>
      <c r="CF132" s="39">
        <v>500</v>
      </c>
      <c r="CG132" s="39">
        <v>11325</v>
      </c>
      <c r="CH132" s="39">
        <v>435</v>
      </c>
      <c r="CI132" s="39">
        <v>9491.7000000000007</v>
      </c>
      <c r="CJ132" s="39">
        <v>100</v>
      </c>
      <c r="CK132" s="39">
        <v>2927</v>
      </c>
      <c r="CL132" s="39"/>
      <c r="CM132" s="39"/>
      <c r="CN132" s="39"/>
      <c r="CO132" s="39"/>
      <c r="CP132" s="39"/>
      <c r="CQ132" s="39"/>
      <c r="CR132" s="39">
        <v>150</v>
      </c>
      <c r="CS132" s="39">
        <v>2625</v>
      </c>
    </row>
    <row r="133" spans="1:97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39">
        <f>J133+N133+R133+V133+Z133+AD133+AH133+AL133+AP133+AT133+AX133+BB133+BF133+BJ133+BN133+BR133+BV133+BZ133+CD133+CH133+CL133+CP133</f>
        <v>0</v>
      </c>
      <c r="G133" s="39">
        <f>K133+O133+S133+W133+AA133+AE133+AI133+AM133+AQ133+AU133+AY133+BC133+BG133+BK133+BO133+BS133+BW133+CA133+CE133+CI133+CM133+CQ133</f>
        <v>0</v>
      </c>
      <c r="H133" s="39">
        <f>L133+P133+T133+X133+AB133+AF133+AJ133+AN133+AR133+AV133+AZ133+BD133+BH133+BL133+BP133+BT133+BX133+CB133+CF133+CJ133+CN133+CR133</f>
        <v>0</v>
      </c>
      <c r="I133" s="39">
        <f>M133+Q133+U133+Y133+AC133+AG133+AK133+AO133+AS133+AW133+BA133+BE133+BI133+BM133+BQ133+BU133+BY133+CC133+CG133+CK133+CO133+CS133</f>
        <v>0</v>
      </c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>
        <v>0</v>
      </c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>
        <v>0</v>
      </c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</row>
    <row r="134" spans="1:97" ht="15.75" x14ac:dyDescent="0.25">
      <c r="A134" s="296"/>
      <c r="B134" s="5" t="s">
        <v>231</v>
      </c>
      <c r="C134" s="6" t="s">
        <v>233</v>
      </c>
      <c r="D134" s="6" t="s">
        <v>51</v>
      </c>
      <c r="E134" s="27" t="s">
        <v>220</v>
      </c>
      <c r="F134" s="39">
        <f>J134+N134+R134+V134+Z134+AD134+AH134+AL134+AP134+AT134+AX134+BB134+BF134+BJ134+BN134+BR134+BV134+BZ134+CD134+CH134+CL134+CP134</f>
        <v>0</v>
      </c>
      <c r="G134" s="39">
        <f>K134+O134+S134+W134+AA134+AE134+AI134+AM134+AQ134+AU134+AY134+BC134+BG134+BK134+BO134+BS134+BW134+CA134+CE134+CI134+CM134+CQ134</f>
        <v>0</v>
      </c>
      <c r="H134" s="39">
        <f>L134+P134+T134+X134+AB134+AF134+AJ134+AN134+AR134+AV134+AZ134+BD134+BH134+BL134+BP134+BT134+BX134+CB134+CF134+CJ134+CN134+CR134</f>
        <v>0</v>
      </c>
      <c r="I134" s="39">
        <f>M134+Q134+U134+Y134+AC134+AG134+AK134+AO134+AS134+AW134+BA134+BE134+BI134+BM134+BQ134+BU134+BY134+CC134+CG134+CK134+CO134+CS134</f>
        <v>0</v>
      </c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>
        <v>0</v>
      </c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>
        <v>0</v>
      </c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</row>
    <row r="135" spans="1:97" ht="15.75" x14ac:dyDescent="0.25">
      <c r="A135" s="296"/>
      <c r="B135" s="5" t="s">
        <v>231</v>
      </c>
      <c r="C135" s="6" t="s">
        <v>234</v>
      </c>
      <c r="D135" s="6" t="s">
        <v>51</v>
      </c>
      <c r="E135" s="27" t="s">
        <v>220</v>
      </c>
      <c r="F135" s="39">
        <f>J135+N135+R135+V135+Z135+AD135+AH135+AL135+AP135+AT135+AX135+BB135+BF135+BJ135+BN135+BR135+BV135+BZ135+CD135+CH135+CL135+CP135</f>
        <v>0</v>
      </c>
      <c r="G135" s="39">
        <f>K135+O135+S135+W135+AA135+AE135+AI135+AM135+AQ135+AU135+AY135+BC135+BG135+BK135+BO135+BS135+BW135+CA135+CE135+CI135+CM135+CQ135</f>
        <v>0</v>
      </c>
      <c r="H135" s="39">
        <f>L135+P135+T135+X135+AB135+AF135+AJ135+AN135+AR135+AV135+AZ135+BD135+BH135+BL135+BP135+BT135+BX135+CB135+CF135+CJ135+CN135+CR135</f>
        <v>0</v>
      </c>
      <c r="I135" s="39">
        <f>M135+Q135+U135+Y135+AC135+AG135+AK135+AO135+AS135+AW135+BA135+BE135+BI135+BM135+BQ135+BU135+BY135+CC135+CG135+CK135+CO135+CS135</f>
        <v>0</v>
      </c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>
        <v>0</v>
      </c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>
        <v>0</v>
      </c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</row>
    <row r="136" spans="1:97" ht="15.75" x14ac:dyDescent="0.25">
      <c r="A136" s="296"/>
      <c r="B136" s="5" t="s">
        <v>235</v>
      </c>
      <c r="C136" s="6" t="s">
        <v>236</v>
      </c>
      <c r="D136" s="6" t="s">
        <v>51</v>
      </c>
      <c r="E136" s="27" t="s">
        <v>220</v>
      </c>
      <c r="F136" s="39">
        <f>J136+N136+R136+V136+Z136+AD136+AH136+AL136+AP136+AT136+AX136+BB136+BF136+BJ136+BN136+BR136+BV136+BZ136+CD136+CH136+CL136+CP136</f>
        <v>0</v>
      </c>
      <c r="G136" s="39">
        <f>K136+O136+S136+W136+AA136+AE136+AI136+AM136+AQ136+AU136+AY136+BC136+BG136+BK136+BO136+BS136+BW136+CA136+CE136+CI136+CM136+CQ136</f>
        <v>0</v>
      </c>
      <c r="H136" s="39">
        <f>L136+P136+T136+X136+AB136+AF136+AJ136+AN136+AR136+AV136+AZ136+BD136+BH136+BL136+BP136+BT136+BX136+CB136+CF136+CJ136+CN136+CR136</f>
        <v>0</v>
      </c>
      <c r="I136" s="39">
        <f>M136+Q136+U136+Y136+AC136+AG136+AK136+AO136+AS136+AW136+BA136+BE136+BI136+BM136+BQ136+BU136+BY136+CC136+CG136+CK136+CO136+CS136</f>
        <v>0</v>
      </c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>
        <v>0</v>
      </c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>
        <v>0</v>
      </c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</row>
    <row r="137" spans="1:97" ht="15.75" x14ac:dyDescent="0.25">
      <c r="A137" s="296"/>
      <c r="B137" s="5" t="s">
        <v>231</v>
      </c>
      <c r="C137" s="6" t="s">
        <v>237</v>
      </c>
      <c r="D137" s="6" t="s">
        <v>51</v>
      </c>
      <c r="E137" s="27" t="s">
        <v>220</v>
      </c>
      <c r="F137" s="39">
        <f>J137+N137+R137+V137+Z137+AD137+AH137+AL137+AP137+AT137+AX137+BB137+BF137+BJ137+BN137+BR137+BV137+BZ137+CD137+CH137+CL137+CP137</f>
        <v>0</v>
      </c>
      <c r="G137" s="39">
        <f>K137+O137+S137+W137+AA137+AE137+AI137+AM137+AQ137+AU137+AY137+BC137+BG137+BK137+BO137+BS137+BW137+CA137+CE137+CI137+CM137+CQ137</f>
        <v>0</v>
      </c>
      <c r="H137" s="39">
        <f>L137+P137+T137+X137+AB137+AF137+AJ137+AN137+AR137+AV137+AZ137+BD137+BH137+BL137+BP137+BT137+BX137+CB137+CF137+CJ137+CN137+CR137</f>
        <v>0</v>
      </c>
      <c r="I137" s="39">
        <f>M137+Q137+U137+Y137+AC137+AG137+AK137+AO137+AS137+AW137+BA137+BE137+BI137+BM137+BQ137+BU137+BY137+CC137+CG137+CK137+CO137+CS137</f>
        <v>0</v>
      </c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>
        <v>0</v>
      </c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>
        <v>0</v>
      </c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</row>
    <row r="138" spans="1:97" ht="15.75" x14ac:dyDescent="0.25">
      <c r="A138" s="296"/>
      <c r="B138" s="5" t="s">
        <v>231</v>
      </c>
      <c r="C138" s="6" t="s">
        <v>238</v>
      </c>
      <c r="D138" s="6" t="s">
        <v>51</v>
      </c>
      <c r="E138" s="27" t="s">
        <v>220</v>
      </c>
      <c r="F138" s="39">
        <f>J138+N138+R138+V138+Z138+AD138+AH138+AL138+AP138+AT138+AX138+BB138+BF138+BJ138+BN138+BR138+BV138+BZ138+CD138+CH138+CL138+CP138</f>
        <v>0</v>
      </c>
      <c r="G138" s="39">
        <f>K138+O138+S138+W138+AA138+AE138+AI138+AM138+AQ138+AU138+AY138+BC138+BG138+BK138+BO138+BS138+BW138+CA138+CE138+CI138+CM138+CQ138</f>
        <v>0</v>
      </c>
      <c r="H138" s="39">
        <f>L138+P138+T138+X138+AB138+AF138+AJ138+AN138+AR138+AV138+AZ138+BD138+BH138+BL138+BP138+BT138+BX138+CB138+CF138+CJ138+CN138+CR138</f>
        <v>0</v>
      </c>
      <c r="I138" s="39">
        <f>M138+Q138+U138+Y138+AC138+AG138+AK138+AO138+AS138+AW138+BA138+BE138+BI138+BM138+BQ138+BU138+BY138+CC138+CG138+CK138+CO138+CS138</f>
        <v>0</v>
      </c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>
        <v>0</v>
      </c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>
        <v>0</v>
      </c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</row>
    <row r="139" spans="1:97" ht="15.75" x14ac:dyDescent="0.25">
      <c r="A139" s="296"/>
      <c r="B139" s="5" t="s">
        <v>239</v>
      </c>
      <c r="C139" s="6" t="s">
        <v>240</v>
      </c>
      <c r="D139" s="6" t="s">
        <v>51</v>
      </c>
      <c r="E139" s="27" t="s">
        <v>220</v>
      </c>
      <c r="F139" s="39">
        <f>J139+N139+R139+V139+Z139+AD139+AH139+AL139+AP139+AT139+AX139+BB139+BF139+BJ139+BN139+BR139+BV139+BZ139+CD139+CH139+CL139+CP139</f>
        <v>0</v>
      </c>
      <c r="G139" s="39">
        <f>K139+O139+S139+W139+AA139+AE139+AI139+AM139+AQ139+AU139+AY139+BC139+BG139+BK139+BO139+BS139+BW139+CA139+CE139+CI139+CM139+CQ139</f>
        <v>0</v>
      </c>
      <c r="H139" s="39">
        <f>L139+P139+T139+X139+AB139+AF139+AJ139+AN139+AR139+AV139+AZ139+BD139+BH139+BL139+BP139+BT139+BX139+CB139+CF139+CJ139+CN139+CR139</f>
        <v>0</v>
      </c>
      <c r="I139" s="39">
        <f>M139+Q139+U139+Y139+AC139+AG139+AK139+AO139+AS139+AW139+BA139+BE139+BI139+BM139+BQ139+BU139+BY139+CC139+CG139+CK139+CO139+CS139</f>
        <v>0</v>
      </c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>
        <v>0</v>
      </c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>
        <v>0</v>
      </c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</row>
    <row r="140" spans="1:97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39">
        <f>J140+N140+R140+V140+Z140+AD140+AH140+AL140+AP140+AT140+AX140+BB140+BF140+BJ140+BN140+BR140+BV140+BZ140+CD140+CH140+CL140+CP140</f>
        <v>0</v>
      </c>
      <c r="G140" s="39">
        <f>K140+O140+S140+W140+AA140+AE140+AI140+AM140+AQ140+AU140+AY140+BC140+BG140+BK140+BO140+BS140+BW140+CA140+CE140+CI140+CM140+CQ140</f>
        <v>0</v>
      </c>
      <c r="H140" s="39">
        <f>L140+P140+T140+X140+AB140+AF140+AJ140+AN140+AR140+AV140+AZ140+BD140+BH140+BL140+BP140+BT140+BX140+CB140+CF140+CJ140+CN140+CR140</f>
        <v>0</v>
      </c>
      <c r="I140" s="39">
        <f>M140+Q140+U140+Y140+AC140+AG140+AK140+AO140+AS140+AW140+BA140+BE140+BI140+BM140+BQ140+BU140+BY140+CC140+CG140+CK140+CO140+CS140</f>
        <v>0</v>
      </c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>
        <v>0</v>
      </c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>
        <v>0</v>
      </c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</row>
    <row r="141" spans="1:97" ht="15.75" x14ac:dyDescent="0.25">
      <c r="A141" s="296"/>
      <c r="B141" s="8" t="s">
        <v>241</v>
      </c>
      <c r="C141" s="6" t="s">
        <v>243</v>
      </c>
      <c r="D141" s="6" t="s">
        <v>51</v>
      </c>
      <c r="E141" s="27" t="s">
        <v>220</v>
      </c>
      <c r="F141" s="39">
        <f>J141+N141+R141+V141+Z141+AD141+AH141+AL141+AP141+AT141+AX141+BB141+BF141+BJ141+BN141+BR141+BV141+BZ141+CD141+CH141+CL141+CP141</f>
        <v>0</v>
      </c>
      <c r="G141" s="39">
        <f>K141+O141+S141+W141+AA141+AE141+AI141+AM141+AQ141+AU141+AY141+BC141+BG141+BK141+BO141+BS141+BW141+CA141+CE141+CI141+CM141+CQ141</f>
        <v>0</v>
      </c>
      <c r="H141" s="39">
        <f>L141+P141+T141+X141+AB141+AF141+AJ141+AN141+AR141+AV141+AZ141+BD141+BH141+BL141+BP141+BT141+BX141+CB141+CF141+CJ141+CN141+CR141</f>
        <v>0</v>
      </c>
      <c r="I141" s="39">
        <f>M141+Q141+U141+Y141+AC141+AG141+AK141+AO141+AS141+AW141+BA141+BE141+BI141+BM141+BQ141+BU141+BY141+CC141+CG141+CK141+CO141+CS141</f>
        <v>0</v>
      </c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>
        <v>0</v>
      </c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>
        <v>0</v>
      </c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</row>
    <row r="142" spans="1:97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39">
        <f>J142+N142+R142+V142+Z142+AD142+AH142+AL142+AP142+AT142+AX142+BB142+BF142+BJ142+BN142+BR142+BV142+BZ142+CD142+CH142+CL142+CP142</f>
        <v>8173</v>
      </c>
      <c r="G142" s="39">
        <f>K142+O142+S142+W142+AA142+AE142+AI142+AM142+AQ142+AU142+AY142+BC142+BG142+BK142+BO142+BS142+BW142+CA142+CE142+CI142+CM142+CQ142</f>
        <v>2812819.24</v>
      </c>
      <c r="H142" s="39">
        <f>L142+P142+T142+X142+AB142+AF142+AJ142+AN142+AR142+AV142+AZ142+BD142+BH142+BL142+BP142+BT142+BX142+CB142+CF142+CJ142+CN142+CR142</f>
        <v>230</v>
      </c>
      <c r="I142" s="39">
        <f>M142+Q142+U142+Y142+AC142+AG142+AK142+AO142+AS142+AW142+BA142+BE142+BI142+BM142+BQ142+BU142+BY142+CC142+CG142+CK142+CO142+CS142</f>
        <v>71398.3</v>
      </c>
      <c r="J142" s="39"/>
      <c r="K142" s="39"/>
      <c r="L142" s="39"/>
      <c r="M142" s="39"/>
      <c r="N142" s="39"/>
      <c r="O142" s="39"/>
      <c r="P142" s="39"/>
      <c r="Q142" s="39"/>
      <c r="R142" s="39">
        <v>1309</v>
      </c>
      <c r="S142" s="39">
        <v>450505</v>
      </c>
      <c r="T142" s="39">
        <v>50</v>
      </c>
      <c r="U142" s="39">
        <v>17207.5</v>
      </c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>
        <v>1025</v>
      </c>
      <c r="AI142" s="39">
        <v>352764</v>
      </c>
      <c r="AJ142" s="39"/>
      <c r="AK142" s="39">
        <v>0</v>
      </c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v>50</v>
      </c>
      <c r="BA142" s="39">
        <v>9450</v>
      </c>
      <c r="BB142" s="39">
        <v>879</v>
      </c>
      <c r="BC142" s="39">
        <v>302516.64</v>
      </c>
      <c r="BD142" s="39">
        <v>30</v>
      </c>
      <c r="BE142" s="39">
        <v>10324.799999999999</v>
      </c>
      <c r="BF142" s="39">
        <v>460</v>
      </c>
      <c r="BG142" s="39">
        <v>158313.60000000001</v>
      </c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>
        <v>4500</v>
      </c>
      <c r="CA142" s="39">
        <v>1548720</v>
      </c>
      <c r="CB142" s="39"/>
      <c r="CC142" s="39"/>
      <c r="CD142" s="39"/>
      <c r="CE142" s="39"/>
      <c r="CF142" s="39"/>
      <c r="CG142" s="39"/>
      <c r="CH142" s="39"/>
      <c r="CI142" s="39"/>
      <c r="CJ142" s="39">
        <v>100</v>
      </c>
      <c r="CK142" s="39">
        <v>34416</v>
      </c>
      <c r="CL142" s="39"/>
      <c r="CM142" s="39"/>
      <c r="CN142" s="39"/>
      <c r="CO142" s="39"/>
      <c r="CP142" s="39"/>
      <c r="CQ142" s="39"/>
      <c r="CR142" s="39"/>
      <c r="CS142" s="39"/>
    </row>
    <row r="143" spans="1:97" ht="15.75" x14ac:dyDescent="0.25">
      <c r="A143" s="314"/>
      <c r="B143" s="8" t="s">
        <v>244</v>
      </c>
      <c r="C143" s="41" t="s">
        <v>247</v>
      </c>
      <c r="D143" s="41" t="s">
        <v>246</v>
      </c>
      <c r="E143" s="29" t="s">
        <v>10</v>
      </c>
      <c r="F143" s="39">
        <f>J143+N143+R143+V143+Z143+AD143+AH143+AL143+AP143+AT143+AX143+BB143+BF143+BJ143+BN143+BR143+BV143+BZ143+CD143+CH143+CL143+CP143</f>
        <v>0</v>
      </c>
      <c r="G143" s="39">
        <f>K143+O143+S143+W143+AA143+AE143+AI143+AM143+AQ143+AU143+AY143+BC143+BG143+BK143+BO143+BS143+BW143+CA143+CE143+CI143+CM143+CQ143</f>
        <v>0</v>
      </c>
      <c r="H143" s="39">
        <f>L143+P143+T143+X143+AB143+AF143+AJ143+AN143+AR143+AV143+AZ143+BD143+BH143+BL143+BP143+BT143+BX143+CB143+CF143+CJ143+CN143+CR143</f>
        <v>0</v>
      </c>
      <c r="I143" s="39">
        <f>M143+Q143+U143+Y143+AC143+AG143+AK143+AO143+AS143+AW143+BA143+BE143+BI143+BM143+BQ143+BU143+BY143+CC143+CG143+CK143+CO143+CS143</f>
        <v>0</v>
      </c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>
        <v>0</v>
      </c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>
        <v>0</v>
      </c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</row>
    <row r="144" spans="1:97" ht="15.75" x14ac:dyDescent="0.25">
      <c r="A144" s="314"/>
      <c r="B144" s="8" t="s">
        <v>244</v>
      </c>
      <c r="C144" s="41" t="s">
        <v>248</v>
      </c>
      <c r="D144" s="41" t="s">
        <v>246</v>
      </c>
      <c r="E144" s="29" t="s">
        <v>10</v>
      </c>
      <c r="F144" s="39">
        <f>J144+N144+R144+V144+Z144+AD144+AH144+AL144+AP144+AT144+AX144+BB144+BF144+BJ144+BN144+BR144+BV144+BZ144+CD144+CH144+CL144+CP144</f>
        <v>535</v>
      </c>
      <c r="G144" s="39">
        <f>K144+O144+S144+W144+AA144+AE144+AI144+AM144+AQ144+AU144+AY144+BC144+BG144+BK144+BO144+BS144+BW144+CA144+CE144+CI144+CM144+CQ144</f>
        <v>184125</v>
      </c>
      <c r="H144" s="39">
        <f>L144+P144+T144+X144+AB144+AF144+AJ144+AN144+AR144+AV144+AZ144+BD144+BH144+BL144+BP144+BT144+BX144+CB144+CF144+CJ144+CN144+CR144</f>
        <v>40</v>
      </c>
      <c r="I144" s="39">
        <f>M144+Q144+U144+Y144+AC144+AG144+AK144+AO144+AS144+AW144+BA144+BE144+BI144+BM144+BQ144+BU144+BY144+CC144+CG144+CK144+CO144+CS144</f>
        <v>10000</v>
      </c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>
        <v>0</v>
      </c>
      <c r="V144" s="39"/>
      <c r="W144" s="39"/>
      <c r="X144" s="39"/>
      <c r="Y144" s="39"/>
      <c r="Z144" s="39">
        <v>535</v>
      </c>
      <c r="AA144" s="39">
        <v>184125</v>
      </c>
      <c r="AB144" s="39"/>
      <c r="AC144" s="39"/>
      <c r="AD144" s="39"/>
      <c r="AE144" s="39"/>
      <c r="AF144" s="39"/>
      <c r="AG144" s="39"/>
      <c r="AH144" s="39"/>
      <c r="AI144" s="39"/>
      <c r="AJ144" s="39"/>
      <c r="AK144" s="39">
        <v>0</v>
      </c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>
        <v>0</v>
      </c>
      <c r="BW144" s="39">
        <v>0</v>
      </c>
      <c r="BX144" s="39">
        <v>20</v>
      </c>
      <c r="BY144" s="39">
        <v>1000</v>
      </c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>
        <v>20</v>
      </c>
      <c r="CS144" s="39">
        <v>9000</v>
      </c>
    </row>
    <row r="145" spans="1:97" ht="15.75" x14ac:dyDescent="0.25">
      <c r="A145" s="314"/>
      <c r="B145" s="8" t="s">
        <v>244</v>
      </c>
      <c r="C145" s="41" t="s">
        <v>249</v>
      </c>
      <c r="D145" s="41" t="s">
        <v>246</v>
      </c>
      <c r="E145" s="33" t="s">
        <v>18</v>
      </c>
      <c r="F145" s="39">
        <f>J145+N145+R145+V145+Z145+AD145+AH145+AL145+AP145+AT145+AX145+BB145+BF145+BJ145+BN145+BR145+BV145+BZ145+CD145+CH145+CL145+CP145</f>
        <v>0</v>
      </c>
      <c r="G145" s="39">
        <f>K145+O145+S145+W145+AA145+AE145+AI145+AM145+AQ145+AU145+AY145+BC145+BG145+BK145+BO145+BS145+BW145+CA145+CE145+CI145+CM145+CQ145</f>
        <v>0</v>
      </c>
      <c r="H145" s="39">
        <f>L145+P145+T145+X145+AB145+AF145+AJ145+AN145+AR145+AV145+AZ145+BD145+BH145+BL145+BP145+BT145+BX145+CB145+CF145+CJ145+CN145+CR145</f>
        <v>310</v>
      </c>
      <c r="I145" s="39">
        <f>M145+Q145+U145+Y145+AC145+AG145+AK145+AO145+AS145+AW145+BA145+BE145+BI145+BM145+BQ145+BU145+BY145+CC145+CG145+CK145+CO145+CS145</f>
        <v>14900</v>
      </c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>
        <v>0</v>
      </c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>
        <v>0</v>
      </c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>
        <v>300</v>
      </c>
      <c r="CK145" s="39">
        <v>10800</v>
      </c>
      <c r="CL145" s="39"/>
      <c r="CM145" s="39"/>
      <c r="CN145" s="39"/>
      <c r="CO145" s="39"/>
      <c r="CP145" s="39"/>
      <c r="CQ145" s="39"/>
      <c r="CR145" s="39">
        <v>10</v>
      </c>
      <c r="CS145" s="39">
        <v>4100</v>
      </c>
    </row>
    <row r="146" spans="1:97" ht="15.75" x14ac:dyDescent="0.25">
      <c r="A146" s="314"/>
      <c r="B146" s="8" t="s">
        <v>244</v>
      </c>
      <c r="C146" s="41" t="s">
        <v>250</v>
      </c>
      <c r="D146" s="41" t="s">
        <v>246</v>
      </c>
      <c r="E146" s="33" t="s">
        <v>18</v>
      </c>
      <c r="F146" s="39">
        <f>J146+N146+R146+V146+Z146+AD146+AH146+AL146+AP146+AT146+AX146+BB146+BF146+BJ146+BN146+BR146+BV146+BZ146+CD146+CH146+CL146+CP146</f>
        <v>0</v>
      </c>
      <c r="G146" s="39">
        <f>K146+O146+S146+W146+AA146+AE146+AI146+AM146+AQ146+AU146+AY146+BC146+BG146+BK146+BO146+BS146+BW146+CA146+CE146+CI146+CM146+CQ146</f>
        <v>0</v>
      </c>
      <c r="H146" s="39">
        <f>L146+P146+T146+X146+AB146+AF146+AJ146+AN146+AR146+AV146+AZ146+BD146+BH146+BL146+BP146+BT146+BX146+CB146+CF146+CJ146+CN146+CR146</f>
        <v>150</v>
      </c>
      <c r="I146" s="39">
        <f>M146+Q146+U146+Y146+AC146+AG146+AK146+AO146+AS146+AW146+BA146+BE146+BI146+BM146+BQ146+BU146+BY146+CC146+CG146+CK146+CO146+CS146</f>
        <v>1325</v>
      </c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>
        <v>0</v>
      </c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>
        <v>0</v>
      </c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>
        <v>150</v>
      </c>
      <c r="CK146" s="39">
        <v>1325</v>
      </c>
      <c r="CL146" s="39"/>
      <c r="CM146" s="39"/>
      <c r="CN146" s="39"/>
      <c r="CO146" s="39"/>
      <c r="CP146" s="39"/>
      <c r="CQ146" s="39"/>
      <c r="CR146" s="39"/>
      <c r="CS146" s="39"/>
    </row>
    <row r="147" spans="1:97" ht="15.75" x14ac:dyDescent="0.25">
      <c r="A147" s="314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39">
        <f>J147+N147+R147+V147+Z147+AD147+AH147+AL147+AP147+AT147+AX147+BB147+BF147+BJ147+BN147+BR147+BV147+BZ147+CD147+CH147+CL147+CP147</f>
        <v>3260</v>
      </c>
      <c r="G147" s="39">
        <f>K147+O147+S147+W147+AA147+AE147+AI147+AM147+AQ147+AU147+AY147+BC147+BG147+BK147+BO147+BS147+BW147+CA147+CE147+CI147+CM147+CQ147</f>
        <v>48346.33</v>
      </c>
      <c r="H147" s="39">
        <f>L147+P147+T147+X147+AB147+AF147+AJ147+AN147+AR147+AV147+AZ147+BD147+BH147+BL147+BP147+BT147+BX147+CB147+CF147+CJ147+CN147+CR147</f>
        <v>2710</v>
      </c>
      <c r="I147" s="39">
        <f>M147+Q147+U147+Y147+AC147+AG147+AK147+AO147+AS147+AW147+BA147+BE147+BI147+BM147+BQ147+BU147+BY147+CC147+CG147+CK147+CO147+CS147</f>
        <v>56601.25</v>
      </c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>
        <v>0</v>
      </c>
      <c r="V147" s="39">
        <v>400</v>
      </c>
      <c r="W147" s="39">
        <v>180</v>
      </c>
      <c r="X147" s="39">
        <v>100</v>
      </c>
      <c r="Y147" s="39">
        <v>45</v>
      </c>
      <c r="Z147" s="39"/>
      <c r="AA147" s="39"/>
      <c r="AB147" s="39">
        <v>100</v>
      </c>
      <c r="AC147" s="39">
        <v>45</v>
      </c>
      <c r="AD147" s="39"/>
      <c r="AE147" s="39"/>
      <c r="AF147" s="39"/>
      <c r="AG147" s="39"/>
      <c r="AH147" s="39"/>
      <c r="AI147" s="39"/>
      <c r="AJ147" s="39">
        <v>30</v>
      </c>
      <c r="AK147" s="39">
        <v>1560</v>
      </c>
      <c r="AL147" s="39"/>
      <c r="AM147" s="39"/>
      <c r="AN147" s="39"/>
      <c r="AO147" s="39"/>
      <c r="AP147" s="39">
        <v>250</v>
      </c>
      <c r="AQ147" s="39">
        <v>375</v>
      </c>
      <c r="AR147" s="39">
        <v>30</v>
      </c>
      <c r="AS147" s="39">
        <v>45</v>
      </c>
      <c r="AT147" s="39"/>
      <c r="AU147" s="39"/>
      <c r="AV147" s="39"/>
      <c r="AW147" s="39"/>
      <c r="AX147" s="39"/>
      <c r="AY147" s="39"/>
      <c r="AZ147" s="39">
        <v>400</v>
      </c>
      <c r="BA147" s="39">
        <v>4751</v>
      </c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>
        <v>2600</v>
      </c>
      <c r="BS147" s="39">
        <v>3098.33</v>
      </c>
      <c r="BT147" s="39">
        <v>500</v>
      </c>
      <c r="BU147" s="39">
        <v>595</v>
      </c>
      <c r="BV147" s="39"/>
      <c r="BW147" s="39"/>
      <c r="BX147" s="39"/>
      <c r="BY147" s="39"/>
      <c r="BZ147" s="39"/>
      <c r="CA147" s="39"/>
      <c r="CB147" s="39"/>
      <c r="CC147" s="39"/>
      <c r="CD147" s="39">
        <v>10</v>
      </c>
      <c r="CE147" s="39">
        <v>44693</v>
      </c>
      <c r="CF147" s="39">
        <v>50</v>
      </c>
      <c r="CG147" s="39">
        <v>60.25</v>
      </c>
      <c r="CH147" s="39"/>
      <c r="CI147" s="39"/>
      <c r="CJ147" s="39">
        <v>1500</v>
      </c>
      <c r="CK147" s="39">
        <v>49500</v>
      </c>
      <c r="CL147" s="39"/>
      <c r="CM147" s="39"/>
      <c r="CN147" s="39"/>
      <c r="CO147" s="39"/>
      <c r="CP147" s="39"/>
      <c r="CQ147" s="39"/>
      <c r="CR147" s="39"/>
      <c r="CS147" s="39"/>
    </row>
    <row r="148" spans="1:97" ht="15.75" x14ac:dyDescent="0.25">
      <c r="A148" s="314"/>
      <c r="B148" s="3" t="s">
        <v>253</v>
      </c>
      <c r="C148" s="41" t="s">
        <v>254</v>
      </c>
      <c r="D148" s="41" t="s">
        <v>62</v>
      </c>
      <c r="E148" s="35" t="s">
        <v>52</v>
      </c>
      <c r="F148" s="39">
        <f>J148+N148+R148+V148+Z148+AD148+AH148+AL148+AP148+AT148+AX148+BB148+BF148+BJ148+BN148+BR148+BV148+BZ148+CD148+CH148+CL148+CP148</f>
        <v>402</v>
      </c>
      <c r="G148" s="39">
        <f>K148+O148+S148+W148+AA148+AE148+AI148+AM148+AQ148+AU148+AY148+BC148+BG148+BK148+BO148+BS148+BW148+CA148+CE148+CI148+CM148+CQ148</f>
        <v>4670.5200000000004</v>
      </c>
      <c r="H148" s="39">
        <f>L148+P148+T148+X148+AB148+AF148+AJ148+AN148+AR148+AV148+AZ148+BD148+BH148+BL148+BP148+BT148+BX148+CB148+CF148+CJ148+CN148+CR148</f>
        <v>250</v>
      </c>
      <c r="I148" s="39">
        <f>M148+Q148+U148+Y148+AC148+AG148+AK148+AO148+AS148+AW148+BA148+BE148+BI148+BM148+BQ148+BU148+BY148+CC148+CG148+CK148+CO148+CS148</f>
        <v>2920.5</v>
      </c>
      <c r="J148" s="39"/>
      <c r="K148" s="39"/>
      <c r="L148" s="39"/>
      <c r="M148" s="39"/>
      <c r="N148" s="39">
        <v>15</v>
      </c>
      <c r="O148" s="39">
        <v>108</v>
      </c>
      <c r="P148" s="39">
        <v>15</v>
      </c>
      <c r="Q148" s="39">
        <v>108</v>
      </c>
      <c r="R148" s="39">
        <v>0</v>
      </c>
      <c r="S148" s="39">
        <v>0</v>
      </c>
      <c r="T148" s="39"/>
      <c r="U148" s="39">
        <v>0</v>
      </c>
      <c r="V148" s="39"/>
      <c r="W148" s="39"/>
      <c r="X148" s="39"/>
      <c r="Y148" s="39"/>
      <c r="Z148" s="39"/>
      <c r="AA148" s="39"/>
      <c r="AB148" s="39"/>
      <c r="AC148" s="39"/>
      <c r="AD148" s="39">
        <v>15</v>
      </c>
      <c r="AE148" s="39">
        <v>225</v>
      </c>
      <c r="AF148" s="39">
        <v>5</v>
      </c>
      <c r="AG148" s="39">
        <v>75</v>
      </c>
      <c r="AH148" s="39"/>
      <c r="AI148" s="39"/>
      <c r="AJ148" s="39"/>
      <c r="AK148" s="39">
        <v>0</v>
      </c>
      <c r="AL148" s="39"/>
      <c r="AM148" s="39"/>
      <c r="AN148" s="39"/>
      <c r="AO148" s="39"/>
      <c r="AP148" s="39">
        <v>0</v>
      </c>
      <c r="AQ148" s="39">
        <v>0</v>
      </c>
      <c r="AR148" s="39">
        <v>50</v>
      </c>
      <c r="AS148" s="39">
        <v>637.5</v>
      </c>
      <c r="AT148" s="39"/>
      <c r="AU148" s="39"/>
      <c r="AV148" s="39"/>
      <c r="AW148" s="39"/>
      <c r="AX148" s="39"/>
      <c r="AY148" s="39"/>
      <c r="AZ148" s="39">
        <v>50</v>
      </c>
      <c r="BA148" s="39">
        <v>600</v>
      </c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>
        <v>372</v>
      </c>
      <c r="BO148" s="39">
        <v>4337.5200000000004</v>
      </c>
      <c r="BP148" s="39">
        <v>100</v>
      </c>
      <c r="BQ148" s="39">
        <v>1200</v>
      </c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>
        <v>30</v>
      </c>
      <c r="CS148" s="39">
        <v>300</v>
      </c>
    </row>
    <row r="149" spans="1:97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39">
        <f>J149+N149+R149+V149+Z149+AD149+AH149+AL149+AP149+AT149+AX149+BB149+BF149+BJ149+BN149+BR149+BV149+BZ149+CD149+CH149+CL149+CP149</f>
        <v>160</v>
      </c>
      <c r="G149" s="39">
        <f>K149+O149+S149+W149+AA149+AE149+AI149+AM149+AQ149+AU149+AY149+BC149+BG149+BK149+BO149+BS149+BW149+CA149+CE149+CI149+CM149+CQ149</f>
        <v>2012.8</v>
      </c>
      <c r="H149" s="39">
        <f>L149+P149+T149+X149+AB149+AF149+AJ149+AN149+AR149+AV149+AZ149+BD149+BH149+BL149+BP149+BT149+BX149+CB149+CF149+CJ149+CN149+CR149</f>
        <v>150</v>
      </c>
      <c r="I149" s="39">
        <f>M149+Q149+U149+Y149+AC149+AG149+AK149+AO149+AS149+AW149+BA149+BE149+BI149+BM149+BQ149+BU149+BY149+CC149+CG149+CK149+CO149+CS149</f>
        <v>1681.8</v>
      </c>
      <c r="J149" s="39"/>
      <c r="K149" s="39"/>
      <c r="L149" s="39"/>
      <c r="M149" s="39"/>
      <c r="N149" s="39">
        <v>160</v>
      </c>
      <c r="O149" s="39">
        <v>2012.8</v>
      </c>
      <c r="P149" s="39">
        <v>60</v>
      </c>
      <c r="Q149" s="39">
        <v>754.8</v>
      </c>
      <c r="R149" s="39"/>
      <c r="S149" s="39"/>
      <c r="T149" s="39"/>
      <c r="U149" s="39">
        <v>0</v>
      </c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>
        <v>0</v>
      </c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>
        <v>0</v>
      </c>
      <c r="BW149" s="39">
        <v>0</v>
      </c>
      <c r="BX149" s="39">
        <v>90</v>
      </c>
      <c r="BY149" s="39">
        <v>927</v>
      </c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</row>
    <row r="150" spans="1:97" ht="15.75" x14ac:dyDescent="0.25">
      <c r="A150" s="314"/>
      <c r="B150" s="31" t="s">
        <v>255</v>
      </c>
      <c r="C150" s="41" t="s">
        <v>258</v>
      </c>
      <c r="D150" s="41" t="s">
        <v>257</v>
      </c>
      <c r="E150" s="29" t="s">
        <v>509</v>
      </c>
      <c r="F150" s="39">
        <f>J150+N150+R150+V150+Z150+AD150+AH150+AL150+AP150+AT150+AX150+BB150+BF150+BJ150+BN150+BR150+BV150+BZ150+CD150+CH150+CL150+CP150</f>
        <v>1000</v>
      </c>
      <c r="G150" s="39">
        <f>K150+O150+S150+W150+AA150+AE150+AI150+AM150+AQ150+AU150+AY150+BC150+BG150+BK150+BO150+BS150+BW150+CA150+CE150+CI150+CM150+CQ150</f>
        <v>7700</v>
      </c>
      <c r="H150" s="39">
        <f>L150+P150+T150+X150+AB150+AF150+AJ150+AN150+AR150+AV150+AZ150+BD150+BH150+BL150+BP150+BT150+BX150+CB150+CF150+CJ150+CN150+CR150</f>
        <v>300</v>
      </c>
      <c r="I150" s="39">
        <f>M150+Q150+U150+Y150+AC150+AG150+AK150+AO150+AS150+AW150+BA150+BE150+BI150+BM150+BQ150+BU150+BY150+CC150+CG150+CK150+CO150+CS150</f>
        <v>1800</v>
      </c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>
        <v>0</v>
      </c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>
        <v>0</v>
      </c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>
        <v>1000</v>
      </c>
      <c r="AY150" s="39">
        <v>7700</v>
      </c>
      <c r="AZ150" s="39">
        <v>300</v>
      </c>
      <c r="BA150" s="39">
        <v>1800</v>
      </c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</row>
    <row r="151" spans="1:97" ht="15.75" x14ac:dyDescent="0.25">
      <c r="A151" s="314"/>
      <c r="B151" s="31" t="s">
        <v>255</v>
      </c>
      <c r="C151" s="41" t="s">
        <v>259</v>
      </c>
      <c r="D151" s="41" t="s">
        <v>257</v>
      </c>
      <c r="E151" s="29" t="s">
        <v>509</v>
      </c>
      <c r="F151" s="39">
        <f>J151+N151+R151+V151+Z151+AD151+AH151+AL151+AP151+AT151+AX151+BB151+BF151+BJ151+BN151+BR151+BV151+BZ151+CD151+CH151+CL151+CP151</f>
        <v>260</v>
      </c>
      <c r="G151" s="39">
        <f>K151+O151+S151+W151+AA151+AE151+AI151+AM151+AQ151+AU151+AY151+BC151+BG151+BK151+BO151+BS151+BW151+CA151+CE151+CI151+CM151+CQ151</f>
        <v>5200</v>
      </c>
      <c r="H151" s="39">
        <f>L151+P151+T151+X151+AB151+AF151+AJ151+AN151+AR151+AV151+AZ151+BD151+BH151+BL151+BP151+BT151+BX151+CB151+CF151+CJ151+CN151+CR151</f>
        <v>300</v>
      </c>
      <c r="I151" s="39">
        <f>M151+Q151+U151+Y151+AC151+AG151+AK151+AO151+AS151+AW151+BA151+BE151+BI151+BM151+BQ151+BU151+BY151+CC151+CG151+CK151+CO151+CS151</f>
        <v>5450</v>
      </c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>
        <v>0</v>
      </c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>
        <v>0</v>
      </c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>
        <v>260</v>
      </c>
      <c r="AY151" s="39">
        <v>5200</v>
      </c>
      <c r="AZ151" s="39">
        <v>200</v>
      </c>
      <c r="BA151" s="39">
        <v>2000</v>
      </c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>
        <v>100</v>
      </c>
      <c r="CS151" s="39">
        <v>3450</v>
      </c>
    </row>
    <row r="152" spans="1:97" ht="15.75" x14ac:dyDescent="0.25">
      <c r="A152" s="314"/>
      <c r="B152" s="31" t="s">
        <v>255</v>
      </c>
      <c r="C152" s="41" t="s">
        <v>260</v>
      </c>
      <c r="D152" s="41" t="s">
        <v>257</v>
      </c>
      <c r="E152" s="29" t="s">
        <v>509</v>
      </c>
      <c r="F152" s="39">
        <f>J152+N152+R152+V152+Z152+AD152+AH152+AL152+AP152+AT152+AX152+BB152+BF152+BJ152+BN152+BR152+BV152+BZ152+CD152+CH152+CL152+CP152</f>
        <v>0</v>
      </c>
      <c r="G152" s="39">
        <f>K152+O152+S152+W152+AA152+AE152+AI152+AM152+AQ152+AU152+AY152+BC152+BG152+BK152+BO152+BS152+BW152+CA152+CE152+CI152+CM152+CQ152</f>
        <v>0</v>
      </c>
      <c r="H152" s="39">
        <f>L152+P152+T152+X152+AB152+AF152+AJ152+AN152+AR152+AV152+AZ152+BD152+BH152+BL152+BP152+BT152+BX152+CB152+CF152+CJ152+CN152+CR152</f>
        <v>0</v>
      </c>
      <c r="I152" s="39">
        <f>M152+Q152+U152+Y152+AC152+AG152+AK152+AO152+AS152+AW152+BA152+BE152+BI152+BM152+BQ152+BU152+BY152+CC152+CG152+CK152+CO152+CS152</f>
        <v>0</v>
      </c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>
        <v>0</v>
      </c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>
        <v>0</v>
      </c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</row>
    <row r="153" spans="1:97" ht="15.75" x14ac:dyDescent="0.25">
      <c r="A153" s="314"/>
      <c r="B153" s="31" t="s">
        <v>255</v>
      </c>
      <c r="C153" s="41" t="s">
        <v>261</v>
      </c>
      <c r="D153" s="41" t="s">
        <v>257</v>
      </c>
      <c r="E153" s="29" t="s">
        <v>509</v>
      </c>
      <c r="F153" s="39">
        <f>J153+N153+R153+V153+Z153+AD153+AH153+AL153+AP153+AT153+AX153+BB153+BF153+BJ153+BN153+BR153+BV153+BZ153+CD153+CH153+CL153+CP153</f>
        <v>0</v>
      </c>
      <c r="G153" s="39">
        <f>K153+O153+S153+W153+AA153+AE153+AI153+AM153+AQ153+AU153+AY153+BC153+BG153+BK153+BO153+BS153+BW153+CA153+CE153+CI153+CM153+CQ153</f>
        <v>0</v>
      </c>
      <c r="H153" s="39">
        <f>L153+P153+T153+X153+AB153+AF153+AJ153+AN153+AR153+AV153+AZ153+BD153+BH153+BL153+BP153+BT153+BX153+CB153+CF153+CJ153+CN153+CR153</f>
        <v>0</v>
      </c>
      <c r="I153" s="39">
        <f>M153+Q153+U153+Y153+AC153+AG153+AK153+AO153+AS153+AW153+BA153+BE153+BI153+BM153+BQ153+BU153+BY153+CC153+CG153+CK153+CO153+CS153</f>
        <v>0</v>
      </c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>
        <v>0</v>
      </c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>
        <v>0</v>
      </c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</row>
    <row r="154" spans="1:97" ht="15.75" x14ac:dyDescent="0.25">
      <c r="A154" s="314"/>
      <c r="B154" s="31" t="s">
        <v>255</v>
      </c>
      <c r="C154" s="41" t="s">
        <v>262</v>
      </c>
      <c r="D154" s="41" t="s">
        <v>257</v>
      </c>
      <c r="E154" s="29" t="s">
        <v>10</v>
      </c>
      <c r="F154" s="39">
        <f>J154+N154+R154+V154+Z154+AD154+AH154+AL154+AP154+AT154+AX154+BB154+BF154+BJ154+BN154+BR154+BV154+BZ154+CD154+CH154+CL154+CP154</f>
        <v>0</v>
      </c>
      <c r="G154" s="39">
        <f>K154+O154+S154+W154+AA154+AE154+AI154+AM154+AQ154+AU154+AY154+BC154+BG154+BK154+BO154+BS154+BW154+CA154+CE154+CI154+CM154+CQ154</f>
        <v>0</v>
      </c>
      <c r="H154" s="39">
        <f>L154+P154+T154+X154+AB154+AF154+AJ154+AN154+AR154+AV154+AZ154+BD154+BH154+BL154+BP154+BT154+BX154+CB154+CF154+CJ154+CN154+CR154</f>
        <v>0</v>
      </c>
      <c r="I154" s="39">
        <f>M154+Q154+U154+Y154+AC154+AG154+AK154+AO154+AS154+AW154+BA154+BE154+BI154+BM154+BQ154+BU154+BY154+CC154+CG154+CK154+CO154+CS154</f>
        <v>0</v>
      </c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>
        <v>0</v>
      </c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>
        <v>0</v>
      </c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</row>
    <row r="155" spans="1:97" ht="15.75" x14ac:dyDescent="0.25">
      <c r="A155" s="314"/>
      <c r="B155" s="31" t="s">
        <v>255</v>
      </c>
      <c r="C155" s="41" t="s">
        <v>263</v>
      </c>
      <c r="D155" s="41" t="s">
        <v>257</v>
      </c>
      <c r="E155" s="33" t="s">
        <v>18</v>
      </c>
      <c r="F155" s="39">
        <f>J155+N155+R155+V155+Z155+AD155+AH155+AL155+AP155+AT155+AX155+BB155+BF155+BJ155+BN155+BR155+BV155+BZ155+CD155+CH155+CL155+CP155</f>
        <v>0</v>
      </c>
      <c r="G155" s="39">
        <f>K155+O155+S155+W155+AA155+AE155+AI155+AM155+AQ155+AU155+AY155+BC155+BG155+BK155+BO155+BS155+BW155+CA155+CE155+CI155+CM155+CQ155</f>
        <v>0</v>
      </c>
      <c r="H155" s="39">
        <f>L155+P155+T155+X155+AB155+AF155+AJ155+AN155+AR155+AV155+AZ155+BD155+BH155+BL155+BP155+BT155+BX155+CB155+CF155+CJ155+CN155+CR155</f>
        <v>0</v>
      </c>
      <c r="I155" s="39">
        <f>M155+Q155+U155+Y155+AC155+AG155+AK155+AO155+AS155+AW155+BA155+BE155+BI155+BM155+BQ155+BU155+BY155+CC155+CG155+CK155+CO155+CS155</f>
        <v>0</v>
      </c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>
        <v>0</v>
      </c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>
        <v>0</v>
      </c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</row>
    <row r="156" spans="1:97" s="2" customFormat="1" ht="15.75" x14ac:dyDescent="0.25">
      <c r="A156" s="314"/>
      <c r="B156" s="31" t="s">
        <v>255</v>
      </c>
      <c r="C156" s="31" t="s">
        <v>264</v>
      </c>
      <c r="D156" s="31" t="s">
        <v>257</v>
      </c>
      <c r="E156" s="33" t="s">
        <v>18</v>
      </c>
      <c r="F156" s="39">
        <f>J156+N156+R156+V156+Z156+AD156+AH156+AL156+AP156+AT156+AX156+BB156+BF156+BJ156+BN156+BR156+BV156+BZ156+CD156+CH156+CL156+CP156</f>
        <v>4800</v>
      </c>
      <c r="G156" s="39">
        <f>K156+O156+S156+W156+AA156+AE156+AI156+AM156+AQ156+AU156+AY156+BC156+BG156+BK156+BO156+BS156+BW156+CA156+CE156+CI156+CM156+CQ156</f>
        <v>42106.01</v>
      </c>
      <c r="H156" s="39">
        <f>L156+P156+T156+X156+AB156+AF156+AJ156+AN156+AR156+AV156+AZ156+BD156+BH156+BL156+BP156+BT156+BX156+CB156+CF156+CJ156+CN156+CR156</f>
        <v>2000</v>
      </c>
      <c r="I156" s="39">
        <f>M156+Q156+U156+Y156+AC156+AG156+AK156+AO156+AS156+AW156+BA156+BE156+BI156+BM156+BQ156+BU156+BY156+CC156+CG156+CK156+CO156+CS156</f>
        <v>26770</v>
      </c>
      <c r="J156" s="39">
        <v>0</v>
      </c>
      <c r="K156" s="39">
        <v>0</v>
      </c>
      <c r="L156" s="39"/>
      <c r="M156" s="39"/>
      <c r="N156" s="39">
        <v>0</v>
      </c>
      <c r="O156" s="39">
        <v>0</v>
      </c>
      <c r="P156" s="39"/>
      <c r="Q156" s="39"/>
      <c r="R156" s="39">
        <v>0</v>
      </c>
      <c r="S156" s="39">
        <v>0</v>
      </c>
      <c r="T156" s="39"/>
      <c r="U156" s="39">
        <v>0</v>
      </c>
      <c r="V156" s="39">
        <v>0</v>
      </c>
      <c r="W156" s="39">
        <v>0</v>
      </c>
      <c r="X156" s="39"/>
      <c r="Y156" s="39"/>
      <c r="Z156" s="39">
        <v>0</v>
      </c>
      <c r="AA156" s="39">
        <v>0</v>
      </c>
      <c r="AB156" s="39">
        <v>1000</v>
      </c>
      <c r="AC156" s="39">
        <v>18000</v>
      </c>
      <c r="AD156" s="39">
        <v>0</v>
      </c>
      <c r="AE156" s="39">
        <v>0</v>
      </c>
      <c r="AF156" s="39"/>
      <c r="AG156" s="39"/>
      <c r="AH156" s="39">
        <v>0</v>
      </c>
      <c r="AI156" s="39">
        <v>0</v>
      </c>
      <c r="AJ156" s="39"/>
      <c r="AK156" s="39">
        <v>0</v>
      </c>
      <c r="AL156" s="39">
        <v>0</v>
      </c>
      <c r="AM156" s="39">
        <v>0</v>
      </c>
      <c r="AN156" s="39"/>
      <c r="AO156" s="39"/>
      <c r="AP156" s="39">
        <v>0</v>
      </c>
      <c r="AQ156" s="39">
        <v>0</v>
      </c>
      <c r="AR156" s="39"/>
      <c r="AS156" s="39"/>
      <c r="AT156" s="39">
        <v>0</v>
      </c>
      <c r="AU156" s="39">
        <v>0</v>
      </c>
      <c r="AV156" s="39"/>
      <c r="AW156" s="39"/>
      <c r="AX156" s="39">
        <v>0</v>
      </c>
      <c r="AY156" s="39">
        <v>0</v>
      </c>
      <c r="AZ156" s="39"/>
      <c r="BA156" s="39"/>
      <c r="BB156" s="39">
        <v>0</v>
      </c>
      <c r="BC156" s="39">
        <v>0</v>
      </c>
      <c r="BD156" s="39"/>
      <c r="BE156" s="39"/>
      <c r="BF156" s="39">
        <v>0</v>
      </c>
      <c r="BG156" s="39">
        <v>0</v>
      </c>
      <c r="BH156" s="39"/>
      <c r="BI156" s="39"/>
      <c r="BJ156" s="39">
        <v>0</v>
      </c>
      <c r="BK156" s="39">
        <v>0</v>
      </c>
      <c r="BL156" s="39"/>
      <c r="BM156" s="39"/>
      <c r="BN156" s="39">
        <v>0</v>
      </c>
      <c r="BO156" s="39">
        <v>0</v>
      </c>
      <c r="BP156" s="39"/>
      <c r="BQ156" s="39"/>
      <c r="BR156" s="39">
        <v>0</v>
      </c>
      <c r="BS156" s="39">
        <v>0</v>
      </c>
      <c r="BT156" s="39"/>
      <c r="BU156" s="39"/>
      <c r="BV156" s="39">
        <v>0</v>
      </c>
      <c r="BW156" s="39">
        <v>0</v>
      </c>
      <c r="BX156" s="39"/>
      <c r="BY156" s="39"/>
      <c r="BZ156" s="39">
        <v>0</v>
      </c>
      <c r="CA156" s="39">
        <v>0</v>
      </c>
      <c r="CB156" s="39"/>
      <c r="CC156" s="39"/>
      <c r="CD156" s="39">
        <v>4800</v>
      </c>
      <c r="CE156" s="39">
        <v>42106.01</v>
      </c>
      <c r="CF156" s="39">
        <v>1000</v>
      </c>
      <c r="CG156" s="39">
        <v>8770</v>
      </c>
      <c r="CH156" s="39">
        <v>0</v>
      </c>
      <c r="CI156" s="39">
        <v>0</v>
      </c>
      <c r="CJ156" s="39"/>
      <c r="CK156" s="39"/>
      <c r="CL156" s="39">
        <v>0</v>
      </c>
      <c r="CM156" s="39">
        <v>0</v>
      </c>
      <c r="CN156" s="39"/>
      <c r="CO156" s="39"/>
      <c r="CP156" s="39">
        <v>0</v>
      </c>
      <c r="CQ156" s="39">
        <v>0</v>
      </c>
      <c r="CR156" s="39"/>
      <c r="CS156" s="39"/>
    </row>
    <row r="157" spans="1:97" ht="15.75" x14ac:dyDescent="0.25">
      <c r="A157" s="314"/>
      <c r="B157" s="31" t="s">
        <v>255</v>
      </c>
      <c r="C157" s="41" t="s">
        <v>265</v>
      </c>
      <c r="D157" s="41" t="s">
        <v>257</v>
      </c>
      <c r="E157" s="33" t="s">
        <v>18</v>
      </c>
      <c r="F157" s="39">
        <f>J157+N157+R157+V157+Z157+AD157+AH157+AL157+AP157+AT157+AX157+BB157+BF157+BJ157+BN157+BR157+BV157+BZ157+CD157+CH157+CL157+CP157</f>
        <v>0</v>
      </c>
      <c r="G157" s="39">
        <f>K157+O157+S157+W157+AA157+AE157+AI157+AM157+AQ157+AU157+AY157+BC157+BG157+BK157+BO157+BS157+BW157+CA157+CE157+CI157+CM157+CQ157</f>
        <v>0</v>
      </c>
      <c r="H157" s="39">
        <f>L157+P157+T157+X157+AB157+AF157+AJ157+AN157+AR157+AV157+AZ157+BD157+BH157+BL157+BP157+BT157+BX157+CB157+CF157+CJ157+CN157+CR157</f>
        <v>652</v>
      </c>
      <c r="I157" s="39">
        <f>M157+Q157+U157+Y157+AC157+AG157+AK157+AO157+AS157+AW157+BA157+BE157+BI157+BM157+BQ157+BU157+BY157+CC157+CG157+CK157+CO157+CS157</f>
        <v>12040</v>
      </c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>
        <v>0</v>
      </c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>
        <v>0</v>
      </c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>
        <v>152</v>
      </c>
      <c r="BI157" s="39">
        <v>3040</v>
      </c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>
        <v>500</v>
      </c>
      <c r="CK157" s="39">
        <v>9000</v>
      </c>
      <c r="CL157" s="39"/>
      <c r="CM157" s="39"/>
      <c r="CN157" s="39"/>
      <c r="CO157" s="39"/>
      <c r="CP157" s="39"/>
      <c r="CQ157" s="39"/>
      <c r="CR157" s="39"/>
      <c r="CS157" s="39"/>
    </row>
    <row r="158" spans="1:97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39">
        <f>J158+N158+R158+V158+Z158+AD158+AH158+AL158+AP158+AT158+AX158+BB158+BF158+BJ158+BN158+BR158+BV158+BZ158+CD158+CH158+CL158+CP158</f>
        <v>2684</v>
      </c>
      <c r="G158" s="39">
        <f>K158+O158+S158+W158+AA158+AE158+AI158+AM158+AQ158+AU158+AY158+BC158+BG158+BK158+BO158+BS158+BW158+CA158+CE158+CI158+CM158+CQ158</f>
        <v>3435</v>
      </c>
      <c r="H158" s="39">
        <f>L158+P158+T158+X158+AB158+AF158+AJ158+AN158+AR158+AV158+AZ158+BD158+BH158+BL158+BP158+BT158+BX158+CB158+CF158+CJ158+CN158+CR158</f>
        <v>0</v>
      </c>
      <c r="I158" s="39">
        <f>M158+Q158+U158+Y158+AC158+AG158+AK158+AO158+AS158+AW158+BA158+BE158+BI158+BM158+BQ158+BU158+BY158+CC158+CG158+CK158+CO158+CS158</f>
        <v>0</v>
      </c>
      <c r="J158" s="39"/>
      <c r="K158" s="39"/>
      <c r="L158" s="39"/>
      <c r="M158" s="39"/>
      <c r="N158" s="39"/>
      <c r="O158" s="39"/>
      <c r="P158" s="39"/>
      <c r="Q158" s="39"/>
      <c r="R158" s="39">
        <v>2684</v>
      </c>
      <c r="S158" s="39">
        <v>3435</v>
      </c>
      <c r="T158" s="39"/>
      <c r="U158" s="39">
        <v>0</v>
      </c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>
        <v>0</v>
      </c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</row>
    <row r="159" spans="1:97" ht="15.75" x14ac:dyDescent="0.25">
      <c r="A159" s="314"/>
      <c r="B159" s="31" t="s">
        <v>266</v>
      </c>
      <c r="C159" s="31" t="s">
        <v>268</v>
      </c>
      <c r="D159" s="41" t="s">
        <v>257</v>
      </c>
      <c r="E159" s="29" t="s">
        <v>10</v>
      </c>
      <c r="F159" s="39">
        <f>J159+N159+R159+V159+Z159+AD159+AH159+AL159+AP159+AT159+AX159+BB159+BF159+BJ159+BN159+BR159+BV159+BZ159+CD159+CH159+CL159+CP159</f>
        <v>0</v>
      </c>
      <c r="G159" s="39">
        <f>K159+O159+S159+W159+AA159+AE159+AI159+AM159+AQ159+AU159+AY159+BC159+BG159+BK159+BO159+BS159+BW159+CA159+CE159+CI159+CM159+CQ159</f>
        <v>0</v>
      </c>
      <c r="H159" s="39">
        <f>L159+P159+T159+X159+AB159+AF159+AJ159+AN159+AR159+AV159+AZ159+BD159+BH159+BL159+BP159+BT159+BX159+CB159+CF159+CJ159+CN159+CR159</f>
        <v>0</v>
      </c>
      <c r="I159" s="39">
        <f>M159+Q159+U159+Y159+AC159+AG159+AK159+AO159+AS159+AW159+BA159+BE159+BI159+BM159+BQ159+BU159+BY159+CC159+CG159+CK159+CO159+CS159</f>
        <v>0</v>
      </c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>
        <v>0</v>
      </c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>
        <v>0</v>
      </c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</row>
    <row r="160" spans="1:97" ht="15.75" x14ac:dyDescent="0.25">
      <c r="A160" s="314"/>
      <c r="B160" s="31" t="s">
        <v>266</v>
      </c>
      <c r="C160" s="31" t="s">
        <v>269</v>
      </c>
      <c r="D160" s="31" t="s">
        <v>257</v>
      </c>
      <c r="E160" s="29" t="s">
        <v>10</v>
      </c>
      <c r="F160" s="39">
        <f>J160+N160+R160+V160+Z160+AD160+AH160+AL160+AP160+AT160+AX160+BB160+BF160+BJ160+BN160+BR160+BV160+BZ160+CD160+CH160+CL160+CP160</f>
        <v>0</v>
      </c>
      <c r="G160" s="39">
        <f>K160+O160+S160+W160+AA160+AE160+AI160+AM160+AQ160+AU160+AY160+BC160+BG160+BK160+BO160+BS160+BW160+CA160+CE160+CI160+CM160+CQ160</f>
        <v>0</v>
      </c>
      <c r="H160" s="39">
        <f>L160+P160+T160+X160+AB160+AF160+AJ160+AN160+AR160+AV160+AZ160+BD160+BH160+BL160+BP160+BT160+BX160+CB160+CF160+CJ160+CN160+CR160</f>
        <v>0</v>
      </c>
      <c r="I160" s="39">
        <f>M160+Q160+U160+Y160+AC160+AG160+AK160+AO160+AS160+AW160+BA160+BE160+BI160+BM160+BQ160+BU160+BY160+CC160+CG160+CK160+CO160+CS160</f>
        <v>0</v>
      </c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>
        <v>0</v>
      </c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>
        <v>0</v>
      </c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</row>
    <row r="161" spans="1:97" ht="15.75" x14ac:dyDescent="0.25">
      <c r="A161" s="314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39">
        <f>J161+N161+R161+V161+Z161+AD161+AH161+AL161+AP161+AT161+AX161+BB161+BF161+BJ161+BN161+BR161+BV161+BZ161+CD161+CH161+CL161+CP161</f>
        <v>24400</v>
      </c>
      <c r="G161" s="39">
        <f>K161+O161+S161+W161+AA161+AE161+AI161+AM161+AQ161+AU161+AY161+BC161+BG161+BK161+BO161+BS161+BW161+CA161+CE161+CI161+CM161+CQ161</f>
        <v>22303.200000000001</v>
      </c>
      <c r="H161" s="39">
        <f>L161+P161+T161+X161+AB161+AF161+AJ161+AN161+AR161+AV161+AZ161+BD161+BH161+BL161+BP161+BT161+BX161+CB161+CF161+CJ161+CN161+CR161</f>
        <v>6200</v>
      </c>
      <c r="I161" s="39">
        <f>M161+Q161+U161+Y161+AC161+AG161+AK161+AO161+AS161+AW161+BA161+BE161+BI161+BM161+BQ161+BU161+BY161+CC161+CG161+CK161+CO161+CS161</f>
        <v>9350</v>
      </c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>
        <v>0</v>
      </c>
      <c r="V161" s="39"/>
      <c r="W161" s="39"/>
      <c r="X161" s="39"/>
      <c r="Y161" s="39"/>
      <c r="Z161" s="39">
        <v>15480</v>
      </c>
      <c r="AA161" s="39">
        <v>14678</v>
      </c>
      <c r="AB161" s="39">
        <v>1000</v>
      </c>
      <c r="AC161" s="39">
        <v>3000</v>
      </c>
      <c r="AD161" s="39"/>
      <c r="AE161" s="39"/>
      <c r="AF161" s="39"/>
      <c r="AG161" s="39"/>
      <c r="AH161" s="39">
        <v>200</v>
      </c>
      <c r="AI161" s="39">
        <v>260</v>
      </c>
      <c r="AJ161" s="39"/>
      <c r="AK161" s="39">
        <v>0</v>
      </c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>
        <v>8000</v>
      </c>
      <c r="CA161" s="39">
        <v>6764</v>
      </c>
      <c r="CB161" s="39"/>
      <c r="CC161" s="39"/>
      <c r="CD161" s="39"/>
      <c r="CE161" s="39"/>
      <c r="CF161" s="39">
        <v>1800</v>
      </c>
      <c r="CG161" s="39">
        <v>1530</v>
      </c>
      <c r="CH161" s="39">
        <v>720</v>
      </c>
      <c r="CI161" s="39">
        <v>601.20000000000005</v>
      </c>
      <c r="CJ161" s="39">
        <v>3000</v>
      </c>
      <c r="CK161" s="39">
        <v>4500</v>
      </c>
      <c r="CL161" s="39"/>
      <c r="CM161" s="39"/>
      <c r="CN161" s="39"/>
      <c r="CO161" s="39"/>
      <c r="CP161" s="39">
        <v>0</v>
      </c>
      <c r="CQ161" s="39">
        <v>0</v>
      </c>
      <c r="CR161" s="39">
        <v>400</v>
      </c>
      <c r="CS161" s="39">
        <v>320</v>
      </c>
    </row>
    <row r="162" spans="1:97" ht="15.75" x14ac:dyDescent="0.25">
      <c r="A162" s="314"/>
      <c r="B162" s="31" t="s">
        <v>270</v>
      </c>
      <c r="C162" s="31" t="s">
        <v>272</v>
      </c>
      <c r="D162" s="41" t="s">
        <v>257</v>
      </c>
      <c r="E162" s="29" t="s">
        <v>10</v>
      </c>
      <c r="F162" s="39">
        <f>J162+N162+R162+V162+Z162+AD162+AH162+AL162+AP162+AT162+AX162+BB162+BF162+BJ162+BN162+BR162+BV162+BZ162+CD162+CH162+CL162+CP162</f>
        <v>2800</v>
      </c>
      <c r="G162" s="39">
        <f>K162+O162+S162+W162+AA162+AE162+AI162+AM162+AQ162+AU162+AY162+BC162+BG162+BK162+BO162+BS162+BW162+CA162+CE162+CI162+CM162+CQ162</f>
        <v>2835</v>
      </c>
      <c r="H162" s="39">
        <f>L162+P162+T162+X162+AB162+AF162+AJ162+AN162+AR162+AV162+AZ162+BD162+BH162+BL162+BP162+BT162+BX162+CB162+CF162+CJ162+CN162+CR162</f>
        <v>1010</v>
      </c>
      <c r="I162" s="39">
        <f>M162+Q162+U162+Y162+AC162+AG162+AK162+AO162+AS162+AW162+BA162+BE162+BI162+BM162+BQ162+BU162+BY162+CC162+CG162+CK162+CO162+CS162</f>
        <v>1536</v>
      </c>
      <c r="J162" s="39"/>
      <c r="K162" s="39"/>
      <c r="L162" s="39"/>
      <c r="M162" s="39"/>
      <c r="N162" s="39"/>
      <c r="O162" s="39"/>
      <c r="P162" s="39"/>
      <c r="Q162" s="39"/>
      <c r="R162" s="39">
        <v>2800</v>
      </c>
      <c r="S162" s="39">
        <v>2835</v>
      </c>
      <c r="T162" s="39">
        <v>1000</v>
      </c>
      <c r="U162" s="39">
        <v>1080</v>
      </c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>
        <v>0</v>
      </c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>
        <v>10</v>
      </c>
      <c r="BA162" s="39">
        <v>456</v>
      </c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</row>
    <row r="163" spans="1:97" ht="15.75" x14ac:dyDescent="0.25">
      <c r="A163" s="314"/>
      <c r="B163" s="31" t="s">
        <v>270</v>
      </c>
      <c r="C163" s="31" t="s">
        <v>273</v>
      </c>
      <c r="D163" s="41" t="s">
        <v>257</v>
      </c>
      <c r="E163" s="29" t="s">
        <v>10</v>
      </c>
      <c r="F163" s="39">
        <f>J163+N163+R163+V163+Z163+AD163+AH163+AL163+AP163+AT163+AX163+BB163+BF163+BJ163+BN163+BR163+BV163+BZ163+CD163+CH163+CL163+CP163</f>
        <v>0</v>
      </c>
      <c r="G163" s="39">
        <f>K163+O163+S163+W163+AA163+AE163+AI163+AM163+AQ163+AU163+AY163+BC163+BG163+BK163+BO163+BS163+BW163+CA163+CE163+CI163+CM163+CQ163</f>
        <v>0</v>
      </c>
      <c r="H163" s="39">
        <f>L163+P163+T163+X163+AB163+AF163+AJ163+AN163+AR163+AV163+AZ163+BD163+BH163+BL163+BP163+BT163+BX163+CB163+CF163+CJ163+CN163+CR163</f>
        <v>40</v>
      </c>
      <c r="I163" s="39">
        <f>M163+Q163+U163+Y163+AC163+AG163+AK163+AO163+AS163+AW163+BA163+BE163+BI163+BM163+BQ163+BU163+BY163+CC163+CG163+CK163+CO163+CS163</f>
        <v>6400</v>
      </c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>
        <v>0</v>
      </c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>
        <v>0</v>
      </c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>
        <v>40</v>
      </c>
      <c r="BI163" s="39">
        <v>6400</v>
      </c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</row>
    <row r="164" spans="1:97" ht="15.75" x14ac:dyDescent="0.25">
      <c r="A164" s="314"/>
      <c r="B164" s="31" t="s">
        <v>270</v>
      </c>
      <c r="C164" s="31" t="s">
        <v>274</v>
      </c>
      <c r="D164" s="41" t="s">
        <v>257</v>
      </c>
      <c r="E164" s="29" t="s">
        <v>10</v>
      </c>
      <c r="F164" s="39">
        <f>J164+N164+R164+V164+Z164+AD164+AH164+AL164+AP164+AT164+AX164+BB164+BF164+BJ164+BN164+BR164+BV164+BZ164+CD164+CH164+CL164+CP164</f>
        <v>0</v>
      </c>
      <c r="G164" s="39">
        <f>K164+O164+S164+W164+AA164+AE164+AI164+AM164+AQ164+AU164+AY164+BC164+BG164+BK164+BO164+BS164+BW164+CA164+CE164+CI164+CM164+CQ164</f>
        <v>0</v>
      </c>
      <c r="H164" s="39">
        <f>L164+P164+T164+X164+AB164+AF164+AJ164+AN164+AR164+AV164+AZ164+BD164+BH164+BL164+BP164+BT164+BX164+CB164+CF164+CJ164+CN164+CR164</f>
        <v>0</v>
      </c>
      <c r="I164" s="39">
        <f>M164+Q164+U164+Y164+AC164+AG164+AK164+AO164+AS164+AW164+BA164+BE164+BI164+BM164+BQ164+BU164+BY164+CC164+CG164+CK164+CO164+CS164</f>
        <v>0</v>
      </c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>
        <v>0</v>
      </c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>
        <v>0</v>
      </c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</row>
    <row r="165" spans="1:97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39">
        <f>J165+N165+R165+V165+Z165+AD165+AH165+AL165+AP165+AT165+AX165+BB165+BF165+BJ165+BN165+BR165+BV165+BZ165+CD165+CH165+CL165+CP165</f>
        <v>120</v>
      </c>
      <c r="G165" s="39">
        <f>K165+O165+S165+W165+AA165+AE165+AI165+AM165+AQ165+AU165+AY165+BC165+BG165+BK165+BO165+BS165+BW165+CA165+CE165+CI165+CM165+CQ165</f>
        <v>4764</v>
      </c>
      <c r="H165" s="39">
        <f>L165+P165+T165+X165+AB165+AF165+AJ165+AN165+AR165+AV165+AZ165+BD165+BH165+BL165+BP165+BT165+BX165+CB165+CF165+CJ165+CN165+CR165</f>
        <v>0</v>
      </c>
      <c r="I165" s="39">
        <f>M165+Q165+U165+Y165+AC165+AG165+AK165+AO165+AS165+AW165+BA165+BE165+BI165+BM165+BQ165+BU165+BY165+CC165+CG165+CK165+CO165+CS165</f>
        <v>0</v>
      </c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>
        <v>0</v>
      </c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>
        <v>0</v>
      </c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>
        <v>120</v>
      </c>
      <c r="BG165" s="39">
        <v>4764</v>
      </c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</row>
    <row r="166" spans="1:97" ht="15.75" x14ac:dyDescent="0.25">
      <c r="A166" s="314"/>
      <c r="B166" s="31" t="s">
        <v>278</v>
      </c>
      <c r="C166" s="41" t="s">
        <v>279</v>
      </c>
      <c r="D166" s="41" t="s">
        <v>277</v>
      </c>
      <c r="E166" s="29" t="s">
        <v>52</v>
      </c>
      <c r="F166" s="39">
        <f>J166+N166+R166+V166+Z166+AD166+AH166+AL166+AP166+AT166+AX166+BB166+BF166+BJ166+BN166+BR166+BV166+BZ166+CD166+CH166+CL166+CP166</f>
        <v>0</v>
      </c>
      <c r="G166" s="39">
        <f>K166+O166+S166+W166+AA166+AE166+AI166+AM166+AQ166+AU166+AY166+BC166+BG166+BK166+BO166+BS166+BW166+CA166+CE166+CI166+CM166+CQ166</f>
        <v>0</v>
      </c>
      <c r="H166" s="39">
        <f>L166+P166+T166+X166+AB166+AF166+AJ166+AN166+AR166+AV166+AZ166+BD166+BH166+BL166+BP166+BT166+BX166+CB166+CF166+CJ166+CN166+CR166</f>
        <v>0</v>
      </c>
      <c r="I166" s="39">
        <f>M166+Q166+U166+Y166+AC166+AG166+AK166+AO166+AS166+AW166+BA166+BE166+BI166+BM166+BQ166+BU166+BY166+CC166+CG166+CK166+CO166+CS166</f>
        <v>0</v>
      </c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>
        <v>0</v>
      </c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>
        <v>0</v>
      </c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</row>
    <row r="167" spans="1:97" ht="15.75" x14ac:dyDescent="0.25">
      <c r="A167" s="314"/>
      <c r="B167" s="31" t="s">
        <v>278</v>
      </c>
      <c r="C167" s="41" t="s">
        <v>280</v>
      </c>
      <c r="D167" s="41" t="s">
        <v>277</v>
      </c>
      <c r="E167" s="29" t="s">
        <v>52</v>
      </c>
      <c r="F167" s="39">
        <f>J167+N167+R167+V167+Z167+AD167+AH167+AL167+AP167+AT167+AX167+BB167+BF167+BJ167+BN167+BR167+BV167+BZ167+CD167+CH167+CL167+CP167</f>
        <v>0</v>
      </c>
      <c r="G167" s="39">
        <f>K167+O167+S167+W167+AA167+AE167+AI167+AM167+AQ167+AU167+AY167+BC167+BG167+BK167+BO167+BS167+BW167+CA167+CE167+CI167+CM167+CQ167</f>
        <v>0</v>
      </c>
      <c r="H167" s="39">
        <f>L167+P167+T167+X167+AB167+AF167+AJ167+AN167+AR167+AV167+AZ167+BD167+BH167+BL167+BP167+BT167+BX167+CB167+CF167+CJ167+CN167+CR167</f>
        <v>0</v>
      </c>
      <c r="I167" s="39">
        <f>M167+Q167+U167+Y167+AC167+AG167+AK167+AO167+AS167+AW167+BA167+BE167+BI167+BM167+BQ167+BU167+BY167+CC167+CG167+CK167+CO167+CS167</f>
        <v>0</v>
      </c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>
        <v>0</v>
      </c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>
        <v>0</v>
      </c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</row>
    <row r="168" spans="1:97" ht="15.75" x14ac:dyDescent="0.25">
      <c r="A168" s="314"/>
      <c r="B168" s="31" t="s">
        <v>278</v>
      </c>
      <c r="C168" s="41" t="s">
        <v>281</v>
      </c>
      <c r="D168" s="41" t="s">
        <v>277</v>
      </c>
      <c r="E168" s="29" t="s">
        <v>52</v>
      </c>
      <c r="F168" s="39">
        <f>J168+N168+R168+V168+Z168+AD168+AH168+AL168+AP168+AT168+AX168+BB168+BF168+BJ168+BN168+BR168+BV168+BZ168+CD168+CH168+CL168+CP168</f>
        <v>0</v>
      </c>
      <c r="G168" s="39">
        <f>K168+O168+S168+W168+AA168+AE168+AI168+AM168+AQ168+AU168+AY168+BC168+BG168+BK168+BO168+BS168+BW168+CA168+CE168+CI168+CM168+CQ168</f>
        <v>0</v>
      </c>
      <c r="H168" s="39">
        <f>L168+P168+T168+X168+AB168+AF168+AJ168+AN168+AR168+AV168+AZ168+BD168+BH168+BL168+BP168+BT168+BX168+CB168+CF168+CJ168+CN168+CR168</f>
        <v>0</v>
      </c>
      <c r="I168" s="39">
        <f>M168+Q168+U168+Y168+AC168+AG168+AK168+AO168+AS168+AW168+BA168+BE168+BI168+BM168+BQ168+BU168+BY168+CC168+CG168+CK168+CO168+CS168</f>
        <v>0</v>
      </c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>
        <v>0</v>
      </c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>
        <v>0</v>
      </c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</row>
    <row r="169" spans="1:97" ht="15.75" x14ac:dyDescent="0.25">
      <c r="A169" s="314"/>
      <c r="B169" s="31" t="s">
        <v>278</v>
      </c>
      <c r="C169" s="41" t="s">
        <v>282</v>
      </c>
      <c r="D169" s="41" t="s">
        <v>277</v>
      </c>
      <c r="E169" s="29" t="s">
        <v>52</v>
      </c>
      <c r="F169" s="39">
        <f>J169+N169+R169+V169+Z169+AD169+AH169+AL169+AP169+AT169+AX169+BB169+BF169+BJ169+BN169+BR169+BV169+BZ169+CD169+CH169+CL169+CP169</f>
        <v>0</v>
      </c>
      <c r="G169" s="39">
        <f>K169+O169+S169+W169+AA169+AE169+AI169+AM169+AQ169+AU169+AY169+BC169+BG169+BK169+BO169+BS169+BW169+CA169+CE169+CI169+CM169+CQ169</f>
        <v>0</v>
      </c>
      <c r="H169" s="39">
        <f>L169+P169+T169+X169+AB169+AF169+AJ169+AN169+AR169+AV169+AZ169+BD169+BH169+BL169+BP169+BT169+BX169+CB169+CF169+CJ169+CN169+CR169</f>
        <v>500</v>
      </c>
      <c r="I169" s="39">
        <f>M169+Q169+U169+Y169+AC169+AG169+AK169+AO169+AS169+AW169+BA169+BE169+BI169+BM169+BQ169+BU169+BY169+CC169+CG169+CK169+CO169+CS169</f>
        <v>25650</v>
      </c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>
        <v>0</v>
      </c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>
        <v>0</v>
      </c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>
        <v>500</v>
      </c>
      <c r="BA169" s="39">
        <v>25650</v>
      </c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</row>
    <row r="170" spans="1:97" ht="15.75" x14ac:dyDescent="0.25">
      <c r="A170" s="314"/>
      <c r="B170" s="31" t="s">
        <v>278</v>
      </c>
      <c r="C170" s="41" t="s">
        <v>283</v>
      </c>
      <c r="D170" s="41" t="s">
        <v>277</v>
      </c>
      <c r="E170" s="29" t="s">
        <v>10</v>
      </c>
      <c r="F170" s="39">
        <f>J170+N170+R170+V170+Z170+AD170+AH170+AL170+AP170+AT170+AX170+BB170+BF170+BJ170+BN170+BR170+BV170+BZ170+CD170+CH170+CL170+CP170</f>
        <v>0</v>
      </c>
      <c r="G170" s="39">
        <f>K170+O170+S170+W170+AA170+AE170+AI170+AM170+AQ170+AU170+AY170+BC170+BG170+BK170+BO170+BS170+BW170+CA170+CE170+CI170+CM170+CQ170</f>
        <v>0</v>
      </c>
      <c r="H170" s="39">
        <f>L170+P170+T170+X170+AB170+AF170+AJ170+AN170+AR170+AV170+AZ170+BD170+BH170+BL170+BP170+BT170+BX170+CB170+CF170+CJ170+CN170+CR170</f>
        <v>0</v>
      </c>
      <c r="I170" s="39">
        <f>M170+Q170+U170+Y170+AC170+AG170+AK170+AO170+AS170+AW170+BA170+BE170+BI170+BM170+BQ170+BU170+BY170+CC170+CG170+CK170+CO170+CS170</f>
        <v>0</v>
      </c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>
        <v>0</v>
      </c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>
        <v>0</v>
      </c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</row>
    <row r="171" spans="1:97" ht="15.75" x14ac:dyDescent="0.25">
      <c r="A171" s="314"/>
      <c r="B171" s="31" t="s">
        <v>278</v>
      </c>
      <c r="C171" s="41" t="s">
        <v>284</v>
      </c>
      <c r="D171" s="41" t="s">
        <v>277</v>
      </c>
      <c r="E171" s="33" t="s">
        <v>18</v>
      </c>
      <c r="F171" s="39">
        <f>J171+N171+R171+V171+Z171+AD171+AH171+AL171+AP171+AT171+AX171+BB171+BF171+BJ171+BN171+BR171+BV171+BZ171+CD171+CH171+CL171+CP171</f>
        <v>0</v>
      </c>
      <c r="G171" s="39">
        <f>K171+O171+S171+W171+AA171+AE171+AI171+AM171+AQ171+AU171+AY171+BC171+BG171+BK171+BO171+BS171+BW171+CA171+CE171+CI171+CM171+CQ171</f>
        <v>0</v>
      </c>
      <c r="H171" s="39">
        <f>L171+P171+T171+X171+AB171+AF171+AJ171+AN171+AR171+AV171+AZ171+BD171+BH171+BL171+BP171+BT171+BX171+CB171+CF171+CJ171+CN171+CR171</f>
        <v>0</v>
      </c>
      <c r="I171" s="39">
        <f>M171+Q171+U171+Y171+AC171+AG171+AK171+AO171+AS171+AW171+BA171+BE171+BI171+BM171+BQ171+BU171+BY171+CC171+CG171+CK171+CO171+CS171</f>
        <v>0</v>
      </c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>
        <v>0</v>
      </c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>
        <v>0</v>
      </c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</row>
    <row r="172" spans="1:97" ht="15.75" x14ac:dyDescent="0.25">
      <c r="A172" s="314"/>
      <c r="B172" s="31" t="s">
        <v>278</v>
      </c>
      <c r="C172" s="41" t="s">
        <v>285</v>
      </c>
      <c r="D172" s="41" t="s">
        <v>277</v>
      </c>
      <c r="E172" s="33" t="s">
        <v>18</v>
      </c>
      <c r="F172" s="39">
        <f>J172+N172+R172+V172+Z172+AD172+AH172+AL172+AP172+AT172+AX172+BB172+BF172+BJ172+BN172+BR172+BV172+BZ172+CD172+CH172+CL172+CP172</f>
        <v>0</v>
      </c>
      <c r="G172" s="39">
        <f>K172+O172+S172+W172+AA172+AE172+AI172+AM172+AQ172+AU172+AY172+BC172+BG172+BK172+BO172+BS172+BW172+CA172+CE172+CI172+CM172+CQ172</f>
        <v>0</v>
      </c>
      <c r="H172" s="39">
        <f>L172+P172+T172+X172+AB172+AF172+AJ172+AN172+AR172+AV172+AZ172+BD172+BH172+BL172+BP172+BT172+BX172+CB172+CF172+CJ172+CN172+CR172</f>
        <v>0</v>
      </c>
      <c r="I172" s="39">
        <f>M172+Q172+U172+Y172+AC172+AG172+AK172+AO172+AS172+AW172+BA172+BE172+BI172+BM172+BQ172+BU172+BY172+CC172+CG172+CK172+CO172+CS172</f>
        <v>0</v>
      </c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>
        <v>0</v>
      </c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>
        <v>0</v>
      </c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</row>
    <row r="173" spans="1:97" ht="15.75" x14ac:dyDescent="0.25">
      <c r="A173" s="314"/>
      <c r="B173" s="31" t="s">
        <v>278</v>
      </c>
      <c r="C173" s="41" t="s">
        <v>286</v>
      </c>
      <c r="D173" s="41" t="s">
        <v>277</v>
      </c>
      <c r="E173" s="29" t="s">
        <v>10</v>
      </c>
      <c r="F173" s="39">
        <f>J173+N173+R173+V173+Z173+AD173+AH173+AL173+AP173+AT173+AX173+BB173+BF173+BJ173+BN173+BR173+BV173+BZ173+CD173+CH173+CL173+CP173</f>
        <v>0</v>
      </c>
      <c r="G173" s="39">
        <f>K173+O173+S173+W173+AA173+AE173+AI173+AM173+AQ173+AU173+AY173+BC173+BG173+BK173+BO173+BS173+BW173+CA173+CE173+CI173+CM173+CQ173</f>
        <v>0</v>
      </c>
      <c r="H173" s="39">
        <f>L173+P173+T173+X173+AB173+AF173+AJ173+AN173+AR173+AV173+AZ173+BD173+BH173+BL173+BP173+BT173+BX173+CB173+CF173+CJ173+CN173+CR173</f>
        <v>0</v>
      </c>
      <c r="I173" s="39">
        <f>M173+Q173+U173+Y173+AC173+AG173+AK173+AO173+AS173+AW173+BA173+BE173+BI173+BM173+BQ173+BU173+BY173+CC173+CG173+CK173+CO173+CS173</f>
        <v>0</v>
      </c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>
        <v>0</v>
      </c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>
        <v>0</v>
      </c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</row>
    <row r="174" spans="1:97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39">
        <f>J174+N174+R174+V174+Z174+AD174+AH174+AL174+AP174+AT174+AX174+BB174+BF174+BJ174+BN174+BR174+BV174+BZ174+CD174+CH174+CL174+CP174</f>
        <v>17379</v>
      </c>
      <c r="G174" s="39">
        <f>K174+O174+S174+W174+AA174+AE174+AI174+AM174+AQ174+AU174+AY174+BC174+BG174+BK174+BO174+BS174+BW174+CA174+CE174+CI174+CM174+CQ174</f>
        <v>121826.92000000001</v>
      </c>
      <c r="H174" s="39">
        <f>L174+P174+T174+X174+AB174+AF174+AJ174+AN174+AR174+AV174+AZ174+BD174+BH174+BL174+BP174+BT174+BX174+CB174+CF174+CJ174+CN174+CR174</f>
        <v>7325</v>
      </c>
      <c r="I174" s="39">
        <f>M174+Q174+U174+Y174+AC174+AG174+AK174+AO174+AS174+AW174+BA174+BE174+BI174+BM174+BQ174+BU174+BY174+CC174+CG174+CK174+CO174+CS174</f>
        <v>280176.15999999997</v>
      </c>
      <c r="J174" s="39">
        <v>0</v>
      </c>
      <c r="K174" s="39">
        <v>0</v>
      </c>
      <c r="L174" s="39">
        <v>25</v>
      </c>
      <c r="M174" s="39">
        <v>1425</v>
      </c>
      <c r="N174" s="39"/>
      <c r="O174" s="39"/>
      <c r="P174" s="39"/>
      <c r="Q174" s="39"/>
      <c r="R174" s="39">
        <v>300</v>
      </c>
      <c r="S174" s="39">
        <v>800</v>
      </c>
      <c r="T174" s="39">
        <v>500</v>
      </c>
      <c r="U174" s="39">
        <v>3000</v>
      </c>
      <c r="V174" s="39">
        <v>90</v>
      </c>
      <c r="W174" s="39">
        <v>720</v>
      </c>
      <c r="X174" s="39">
        <v>30</v>
      </c>
      <c r="Y174" s="39">
        <v>240</v>
      </c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>
        <v>0</v>
      </c>
      <c r="AL174" s="39">
        <v>850</v>
      </c>
      <c r="AM174" s="39">
        <v>4675</v>
      </c>
      <c r="AN174" s="39">
        <v>100</v>
      </c>
      <c r="AO174" s="39">
        <v>550</v>
      </c>
      <c r="AP174" s="39">
        <v>5570</v>
      </c>
      <c r="AQ174" s="39">
        <v>33886.800000000003</v>
      </c>
      <c r="AR174" s="39">
        <v>300</v>
      </c>
      <c r="AS174" s="39">
        <v>1830</v>
      </c>
      <c r="AT174" s="39">
        <v>8380</v>
      </c>
      <c r="AU174" s="39">
        <v>48604</v>
      </c>
      <c r="AV174" s="39">
        <v>620</v>
      </c>
      <c r="AW174" s="39">
        <v>3341.8</v>
      </c>
      <c r="AX174" s="39"/>
      <c r="AY174" s="39"/>
      <c r="AZ174" s="39"/>
      <c r="BA174" s="39"/>
      <c r="BB174" s="39">
        <v>379</v>
      </c>
      <c r="BC174" s="39">
        <v>22736.21</v>
      </c>
      <c r="BD174" s="39">
        <v>5000</v>
      </c>
      <c r="BE174" s="39">
        <v>265500</v>
      </c>
      <c r="BF174" s="39">
        <v>540</v>
      </c>
      <c r="BG174" s="39">
        <v>3024</v>
      </c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>
        <v>400</v>
      </c>
      <c r="BW174" s="39">
        <v>2520</v>
      </c>
      <c r="BX174" s="39">
        <v>300</v>
      </c>
      <c r="BY174" s="39">
        <v>1890</v>
      </c>
      <c r="BZ174" s="39">
        <v>870</v>
      </c>
      <c r="CA174" s="39">
        <v>4860.91</v>
      </c>
      <c r="CB174" s="39">
        <v>50</v>
      </c>
      <c r="CC174" s="39">
        <v>279.36</v>
      </c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>
        <v>400</v>
      </c>
      <c r="CS174" s="39">
        <v>2120</v>
      </c>
    </row>
    <row r="175" spans="1:97" ht="15.75" x14ac:dyDescent="0.25">
      <c r="A175" s="314"/>
      <c r="B175" s="31" t="s">
        <v>287</v>
      </c>
      <c r="C175" s="41" t="s">
        <v>289</v>
      </c>
      <c r="D175" s="41" t="s">
        <v>277</v>
      </c>
      <c r="E175" s="29" t="s">
        <v>52</v>
      </c>
      <c r="F175" s="39">
        <f>J175+N175+R175+V175+Z175+AD175+AH175+AL175+AP175+AT175+AX175+BB175+BF175+BJ175+BN175+BR175+BV175+BZ175+CD175+CH175+CL175+CP175</f>
        <v>3600</v>
      </c>
      <c r="G175" s="39">
        <f>K175+O175+S175+W175+AA175+AE175+AI175+AM175+AQ175+AU175+AY175+BC175+BG175+BK175+BO175+BS175+BW175+CA175+CE175+CI175+CM175+CQ175</f>
        <v>21000.73</v>
      </c>
      <c r="H175" s="39">
        <f>L175+P175+T175+X175+AB175+AF175+AJ175+AN175+AR175+AV175+AZ175+BD175+BH175+BL175+BP175+BT175+BX175+CB175+CF175+CJ175+CN175+CR175</f>
        <v>1933</v>
      </c>
      <c r="I175" s="39">
        <f>M175+Q175+U175+Y175+AC175+AG175+AK175+AO175+AS175+AW175+BA175+BE175+BI175+BM175+BQ175+BU175+BY175+CC175+CG175+CK175+CO175+CS175</f>
        <v>10414.74</v>
      </c>
      <c r="J175" s="39"/>
      <c r="K175" s="39"/>
      <c r="L175" s="39"/>
      <c r="M175" s="39"/>
      <c r="N175" s="39">
        <v>10</v>
      </c>
      <c r="O175" s="39">
        <v>55.8</v>
      </c>
      <c r="P175" s="39">
        <v>3</v>
      </c>
      <c r="Q175" s="39">
        <v>16.740000000000002</v>
      </c>
      <c r="R175" s="39"/>
      <c r="S175" s="39"/>
      <c r="T175" s="39"/>
      <c r="U175" s="39">
        <v>0</v>
      </c>
      <c r="V175" s="39"/>
      <c r="W175" s="39"/>
      <c r="X175" s="39"/>
      <c r="Y175" s="39"/>
      <c r="Z175" s="39">
        <v>1860</v>
      </c>
      <c r="AA175" s="39">
        <v>10230</v>
      </c>
      <c r="AB175" s="39">
        <v>200</v>
      </c>
      <c r="AC175" s="39">
        <v>1060</v>
      </c>
      <c r="AD175" s="39"/>
      <c r="AE175" s="39"/>
      <c r="AF175" s="39"/>
      <c r="AG175" s="39"/>
      <c r="AH175" s="39">
        <v>190</v>
      </c>
      <c r="AI175" s="39">
        <v>1330</v>
      </c>
      <c r="AJ175" s="39">
        <v>30</v>
      </c>
      <c r="AK175" s="39">
        <v>210</v>
      </c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>
        <v>1000</v>
      </c>
      <c r="BA175" s="39">
        <v>5310</v>
      </c>
      <c r="BB175" s="39"/>
      <c r="BC175" s="39"/>
      <c r="BD175" s="39"/>
      <c r="BE175" s="39"/>
      <c r="BF175" s="39"/>
      <c r="BG175" s="39"/>
      <c r="BH175" s="39"/>
      <c r="BI175" s="39"/>
      <c r="BJ175" s="39">
        <v>800</v>
      </c>
      <c r="BK175" s="39">
        <v>4952</v>
      </c>
      <c r="BL175" s="39">
        <v>100</v>
      </c>
      <c r="BM175" s="39">
        <v>619</v>
      </c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>
        <v>140</v>
      </c>
      <c r="CE175" s="39">
        <v>815.15</v>
      </c>
      <c r="CF175" s="39">
        <v>100</v>
      </c>
      <c r="CG175" s="39">
        <v>529</v>
      </c>
      <c r="CH175" s="39">
        <v>600</v>
      </c>
      <c r="CI175" s="39">
        <v>3617.78</v>
      </c>
      <c r="CJ175" s="39">
        <v>500</v>
      </c>
      <c r="CK175" s="39">
        <v>2670</v>
      </c>
      <c r="CL175" s="39"/>
      <c r="CM175" s="39"/>
      <c r="CN175" s="39"/>
      <c r="CO175" s="39"/>
      <c r="CP175" s="39"/>
      <c r="CQ175" s="39"/>
      <c r="CR175" s="39"/>
      <c r="CS175" s="39"/>
    </row>
    <row r="176" spans="1:97" ht="15.75" x14ac:dyDescent="0.25">
      <c r="A176" s="314"/>
      <c r="B176" s="31" t="s">
        <v>287</v>
      </c>
      <c r="C176" s="41" t="s">
        <v>124</v>
      </c>
      <c r="D176" s="41" t="s">
        <v>277</v>
      </c>
      <c r="E176" s="33" t="s">
        <v>18</v>
      </c>
      <c r="F176" s="39">
        <f>J176+N176+R176+V176+Z176+AD176+AH176+AL176+AP176+AT176+AX176+BB176+BF176+BJ176+BN176+BR176+BV176+BZ176+CD176+CH176+CL176+CP176</f>
        <v>0</v>
      </c>
      <c r="G176" s="39">
        <f>K176+O176+S176+W176+AA176+AE176+AI176+AM176+AQ176+AU176+AY176+BC176+BG176+BK176+BO176+BS176+BW176+CA176+CE176+CI176+CM176+CQ176</f>
        <v>0</v>
      </c>
      <c r="H176" s="39">
        <f>L176+P176+T176+X176+AB176+AF176+AJ176+AN176+AR176+AV176+AZ176+BD176+BH176+BL176+BP176+BT176+BX176+CB176+CF176+CJ176+CN176+CR176</f>
        <v>0</v>
      </c>
      <c r="I176" s="39">
        <f>M176+Q176+U176+Y176+AC176+AG176+AK176+AO176+AS176+AW176+BA176+BE176+BI176+BM176+BQ176+BU176+BY176+CC176+CG176+CK176+CO176+CS176</f>
        <v>0</v>
      </c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>
        <v>0</v>
      </c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>
        <v>0</v>
      </c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</row>
    <row r="177" spans="1:97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39">
        <f>J177+N177+R177+V177+Z177+AD177+AH177+AL177+AP177+AT177+AX177+BB177+BF177+BJ177+BN177+BR177+BV177+BZ177+CD177+CH177+CL177+CP177</f>
        <v>0</v>
      </c>
      <c r="G177" s="39">
        <f>K177+O177+S177+W177+AA177+AE177+AI177+AM177+AQ177+AU177+AY177+BC177+BG177+BK177+BO177+BS177+BW177+CA177+CE177+CI177+CM177+CQ177</f>
        <v>0</v>
      </c>
      <c r="H177" s="39">
        <f>L177+P177+T177+X177+AB177+AF177+AJ177+AN177+AR177+AV177+AZ177+BD177+BH177+BL177+BP177+BT177+BX177+CB177+CF177+CJ177+CN177+CR177</f>
        <v>0</v>
      </c>
      <c r="I177" s="39">
        <f>M177+Q177+U177+Y177+AC177+AG177+AK177+AO177+AS177+AW177+BA177+BE177+BI177+BM177+BQ177+BU177+BY177+CC177+CG177+CK177+CO177+CS177</f>
        <v>0</v>
      </c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>
        <v>0</v>
      </c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>
        <v>0</v>
      </c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</row>
    <row r="178" spans="1:97" ht="15.75" x14ac:dyDescent="0.25">
      <c r="A178" s="314"/>
      <c r="B178" s="31" t="s">
        <v>292</v>
      </c>
      <c r="C178" s="41" t="s">
        <v>293</v>
      </c>
      <c r="D178" s="41" t="s">
        <v>277</v>
      </c>
      <c r="E178" s="29" t="s">
        <v>10</v>
      </c>
      <c r="F178" s="39">
        <f>J178+N178+R178+V178+Z178+AD178+AH178+AL178+AP178+AT178+AX178+BB178+BF178+BJ178+BN178+BR178+BV178+BZ178+CD178+CH178+CL178+CP178</f>
        <v>0</v>
      </c>
      <c r="G178" s="39">
        <f>K178+O178+S178+W178+AA178+AE178+AI178+AM178+AQ178+AU178+AY178+BC178+BG178+BK178+BO178+BS178+BW178+CA178+CE178+CI178+CM178+CQ178</f>
        <v>0</v>
      </c>
      <c r="H178" s="39">
        <f>L178+P178+T178+X178+AB178+AF178+AJ178+AN178+AR178+AV178+AZ178+BD178+BH178+BL178+BP178+BT178+BX178+CB178+CF178+CJ178+CN178+CR178</f>
        <v>0</v>
      </c>
      <c r="I178" s="39">
        <f>M178+Q178+U178+Y178+AC178+AG178+AK178+AO178+AS178+AW178+BA178+BE178+BI178+BM178+BQ178+BU178+BY178+CC178+CG178+CK178+CO178+CS178</f>
        <v>0</v>
      </c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>
        <v>0</v>
      </c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>
        <v>0</v>
      </c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</row>
    <row r="179" spans="1:97" ht="15.75" x14ac:dyDescent="0.25">
      <c r="A179" s="314"/>
      <c r="B179" s="31" t="s">
        <v>290</v>
      </c>
      <c r="C179" s="41" t="s">
        <v>294</v>
      </c>
      <c r="D179" s="41" t="s">
        <v>277</v>
      </c>
      <c r="E179" s="29" t="s">
        <v>10</v>
      </c>
      <c r="F179" s="39">
        <f>J179+N179+R179+V179+Z179+AD179+AH179+AL179+AP179+AT179+AX179+BB179+BF179+BJ179+BN179+BR179+BV179+BZ179+CD179+CH179+CL179+CP179</f>
        <v>0</v>
      </c>
      <c r="G179" s="39">
        <f>K179+O179+S179+W179+AA179+AE179+AI179+AM179+AQ179+AU179+AY179+BC179+BG179+BK179+BO179+BS179+BW179+CA179+CE179+CI179+CM179+CQ179</f>
        <v>0</v>
      </c>
      <c r="H179" s="39">
        <f>L179+P179+T179+X179+AB179+AF179+AJ179+AN179+AR179+AV179+AZ179+BD179+BH179+BL179+BP179+BT179+BX179+CB179+CF179+CJ179+CN179+CR179</f>
        <v>0</v>
      </c>
      <c r="I179" s="39">
        <f>M179+Q179+U179+Y179+AC179+AG179+AK179+AO179+AS179+AW179+BA179+BE179+BI179+BM179+BQ179+BU179+BY179+CC179+CG179+CK179+CO179+CS179</f>
        <v>0</v>
      </c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>
        <v>0</v>
      </c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>
        <v>0</v>
      </c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</row>
    <row r="180" spans="1:97" ht="15.75" x14ac:dyDescent="0.25">
      <c r="A180" s="314"/>
      <c r="B180" s="31" t="s">
        <v>292</v>
      </c>
      <c r="C180" s="41" t="s">
        <v>295</v>
      </c>
      <c r="D180" s="41" t="s">
        <v>277</v>
      </c>
      <c r="E180" s="29" t="s">
        <v>10</v>
      </c>
      <c r="F180" s="39">
        <f>J180+N180+R180+V180+Z180+AD180+AH180+AL180+AP180+AT180+AX180+BB180+BF180+BJ180+BN180+BR180+BV180+BZ180+CD180+CH180+CL180+CP180</f>
        <v>0</v>
      </c>
      <c r="G180" s="39">
        <f>K180+O180+S180+W180+AA180+AE180+AI180+AM180+AQ180+AU180+AY180+BC180+BG180+BK180+BO180+BS180+BW180+CA180+CE180+CI180+CM180+CQ180</f>
        <v>0</v>
      </c>
      <c r="H180" s="39">
        <f>L180+P180+T180+X180+AB180+AF180+AJ180+AN180+AR180+AV180+AZ180+BD180+BH180+BL180+BP180+BT180+BX180+CB180+CF180+CJ180+CN180+CR180</f>
        <v>0</v>
      </c>
      <c r="I180" s="39">
        <f>M180+Q180+U180+Y180+AC180+AG180+AK180+AO180+AS180+AW180+BA180+BE180+BI180+BM180+BQ180+BU180+BY180+CC180+CG180+CK180+CO180+CS180</f>
        <v>0</v>
      </c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>
        <v>0</v>
      </c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>
        <v>0</v>
      </c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</row>
    <row r="181" spans="1:97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39">
        <f>J181+N181+R181+V181+Z181+AD181+AH181+AL181+AP181+AT181+AX181+BB181+BF181+BJ181+BN181+BR181+BV181+BZ181+CD181+CH181+CL181+CP181</f>
        <v>36988</v>
      </c>
      <c r="G181" s="39">
        <f>K181+O181+S181+W181+AA181+AE181+AI181+AM181+AQ181+AU181+AY181+BC181+BG181+BK181+BO181+BS181+BW181+CA181+CE181+CI181+CM181+CQ181</f>
        <v>133077.31</v>
      </c>
      <c r="H181" s="39">
        <f>L181+P181+T181+X181+AB181+AF181+AJ181+AN181+AR181+AV181+AZ181+BD181+BH181+BL181+BP181+BT181+BX181+CB181+CF181+CJ181+CN181+CR181</f>
        <v>11900</v>
      </c>
      <c r="I181" s="39">
        <f>M181+Q181+U181+Y181+AC181+AG181+AK181+AO181+AS181+AW181+BA181+BE181+BI181+BM181+BQ181+BU181+BY181+CC181+CG181+CK181+CO181+CS181</f>
        <v>38205.72</v>
      </c>
      <c r="J181" s="39"/>
      <c r="K181" s="39"/>
      <c r="L181" s="39"/>
      <c r="M181" s="39"/>
      <c r="N181" s="39"/>
      <c r="O181" s="39"/>
      <c r="P181" s="39"/>
      <c r="Q181" s="39"/>
      <c r="R181" s="39">
        <v>2650</v>
      </c>
      <c r="S181" s="39">
        <v>6844</v>
      </c>
      <c r="T181" s="39">
        <v>400</v>
      </c>
      <c r="U181" s="39">
        <v>1200</v>
      </c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>
        <v>0</v>
      </c>
      <c r="AL181" s="39"/>
      <c r="AM181" s="39"/>
      <c r="AN181" s="39"/>
      <c r="AO181" s="39"/>
      <c r="AP181" s="39">
        <v>1690</v>
      </c>
      <c r="AQ181" s="39">
        <v>4136</v>
      </c>
      <c r="AR181" s="39">
        <v>750</v>
      </c>
      <c r="AS181" s="39">
        <v>1762.5</v>
      </c>
      <c r="AT181" s="39">
        <v>840</v>
      </c>
      <c r="AU181" s="39">
        <v>2435.31</v>
      </c>
      <c r="AV181" s="39">
        <v>800</v>
      </c>
      <c r="AW181" s="39">
        <v>2803.22</v>
      </c>
      <c r="AX181" s="39">
        <v>12850</v>
      </c>
      <c r="AY181" s="39">
        <v>33153</v>
      </c>
      <c r="AZ181" s="39">
        <v>5000</v>
      </c>
      <c r="BA181" s="39">
        <v>15000</v>
      </c>
      <c r="BB181" s="39">
        <v>1778</v>
      </c>
      <c r="BC181" s="39">
        <v>40538</v>
      </c>
      <c r="BD181" s="39">
        <v>200</v>
      </c>
      <c r="BE181" s="39">
        <v>4560</v>
      </c>
      <c r="BF181" s="39">
        <v>160</v>
      </c>
      <c r="BG181" s="39">
        <v>512</v>
      </c>
      <c r="BH181" s="39"/>
      <c r="BI181" s="39"/>
      <c r="BJ181" s="39"/>
      <c r="BK181" s="39"/>
      <c r="BL181" s="39"/>
      <c r="BM181" s="39"/>
      <c r="BN181" s="39">
        <v>0</v>
      </c>
      <c r="BO181" s="39">
        <v>0</v>
      </c>
      <c r="BP181" s="39">
        <v>1000</v>
      </c>
      <c r="BQ181" s="39">
        <v>3000</v>
      </c>
      <c r="BR181" s="39"/>
      <c r="BS181" s="39"/>
      <c r="BT181" s="39"/>
      <c r="BU181" s="39"/>
      <c r="BV181" s="39">
        <v>3580</v>
      </c>
      <c r="BW181" s="39">
        <v>8950</v>
      </c>
      <c r="BX181" s="39">
        <v>500</v>
      </c>
      <c r="BY181" s="39">
        <v>1250</v>
      </c>
      <c r="BZ181" s="39">
        <v>1630</v>
      </c>
      <c r="CA181" s="39">
        <v>5216</v>
      </c>
      <c r="CB181" s="39">
        <v>50</v>
      </c>
      <c r="CC181" s="39">
        <v>160</v>
      </c>
      <c r="CD181" s="39"/>
      <c r="CE181" s="39"/>
      <c r="CF181" s="39"/>
      <c r="CG181" s="39"/>
      <c r="CH181" s="39"/>
      <c r="CI181" s="39"/>
      <c r="CJ181" s="39"/>
      <c r="CK181" s="39"/>
      <c r="CL181" s="39">
        <v>11740</v>
      </c>
      <c r="CM181" s="39">
        <v>31111</v>
      </c>
      <c r="CN181" s="39">
        <v>3000</v>
      </c>
      <c r="CO181" s="39">
        <v>7950</v>
      </c>
      <c r="CP181" s="39">
        <v>70</v>
      </c>
      <c r="CQ181" s="39">
        <v>182</v>
      </c>
      <c r="CR181" s="39">
        <v>200</v>
      </c>
      <c r="CS181" s="39">
        <v>520</v>
      </c>
    </row>
    <row r="182" spans="1:97" ht="15.75" x14ac:dyDescent="0.25">
      <c r="A182" s="314"/>
      <c r="B182" s="31" t="s">
        <v>299</v>
      </c>
      <c r="C182" s="41" t="s">
        <v>300</v>
      </c>
      <c r="D182" s="41" t="s">
        <v>298</v>
      </c>
      <c r="E182" s="29" t="s">
        <v>52</v>
      </c>
      <c r="F182" s="39">
        <f>J182+N182+R182+V182+Z182+AD182+AH182+AL182+AP182+AT182+AX182+BB182+BF182+BJ182+BN182+BR182+BV182+BZ182+CD182+CH182+CL182+CP182</f>
        <v>0</v>
      </c>
      <c r="G182" s="39">
        <f>K182+O182+S182+W182+AA182+AE182+AI182+AM182+AQ182+AU182+AY182+BC182+BG182+BK182+BO182+BS182+BW182+CA182+CE182+CI182+CM182+CQ182</f>
        <v>0</v>
      </c>
      <c r="H182" s="39">
        <f>L182+P182+T182+X182+AB182+AF182+AJ182+AN182+AR182+AV182+AZ182+BD182+BH182+BL182+BP182+BT182+BX182+CB182+CF182+CJ182+CN182+CR182</f>
        <v>0</v>
      </c>
      <c r="I182" s="39">
        <f>M182+Q182+U182+Y182+AC182+AG182+AK182+AO182+AS182+AW182+BA182+BE182+BI182+BM182+BQ182+BU182+BY182+CC182+CG182+CK182+CO182+CS182</f>
        <v>0</v>
      </c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>
        <v>0</v>
      </c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>
        <v>0</v>
      </c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</row>
    <row r="183" spans="1:97" ht="15.75" x14ac:dyDescent="0.25">
      <c r="A183" s="314"/>
      <c r="B183" s="31" t="s">
        <v>299</v>
      </c>
      <c r="C183" s="41" t="s">
        <v>301</v>
      </c>
      <c r="D183" s="41" t="s">
        <v>298</v>
      </c>
      <c r="E183" s="33" t="s">
        <v>18</v>
      </c>
      <c r="F183" s="39">
        <f>J183+N183+R183+V183+Z183+AD183+AH183+AL183+AP183+AT183+AX183+BB183+BF183+BJ183+BN183+BR183+BV183+BZ183+CD183+CH183+CL183+CP183</f>
        <v>0</v>
      </c>
      <c r="G183" s="39">
        <f>K183+O183+S183+W183+AA183+AE183+AI183+AM183+AQ183+AU183+AY183+BC183+BG183+BK183+BO183+BS183+BW183+CA183+CE183+CI183+CM183+CQ183</f>
        <v>0</v>
      </c>
      <c r="H183" s="39">
        <f>L183+P183+T183+X183+AB183+AF183+AJ183+AN183+AR183+AV183+AZ183+BD183+BH183+BL183+BP183+BT183+BX183+CB183+CF183+CJ183+CN183+CR183</f>
        <v>0</v>
      </c>
      <c r="I183" s="39">
        <f>M183+Q183+U183+Y183+AC183+AG183+AK183+AO183+AS183+AW183+BA183+BE183+BI183+BM183+BQ183+BU183+BY183+CC183+CG183+CK183+CO183+CS183</f>
        <v>0</v>
      </c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>
        <v>0</v>
      </c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>
        <v>0</v>
      </c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</row>
    <row r="184" spans="1:97" ht="15.75" x14ac:dyDescent="0.25">
      <c r="A184" s="314"/>
      <c r="B184" s="31" t="s">
        <v>299</v>
      </c>
      <c r="C184" s="41" t="s">
        <v>302</v>
      </c>
      <c r="D184" s="41" t="s">
        <v>298</v>
      </c>
      <c r="E184" s="29" t="s">
        <v>10</v>
      </c>
      <c r="F184" s="39">
        <f>J184+N184+R184+V184+Z184+AD184+AH184+AL184+AP184+AT184+AX184+BB184+BF184+BJ184+BN184+BR184+BV184+BZ184+CD184+CH184+CL184+CP184</f>
        <v>0</v>
      </c>
      <c r="G184" s="39">
        <f>K184+O184+S184+W184+AA184+AE184+AI184+AM184+AQ184+AU184+AY184+BC184+BG184+BK184+BO184+BS184+BW184+CA184+CE184+CI184+CM184+CQ184</f>
        <v>0</v>
      </c>
      <c r="H184" s="39">
        <f>L184+P184+T184+X184+AB184+AF184+AJ184+AN184+AR184+AV184+AZ184+BD184+BH184+BL184+BP184+BT184+BX184+CB184+CF184+CJ184+CN184+CR184</f>
        <v>0</v>
      </c>
      <c r="I184" s="39">
        <f>M184+Q184+U184+Y184+AC184+AG184+AK184+AO184+AS184+AW184+BA184+BE184+BI184+BM184+BQ184+BU184+BY184+CC184+CG184+CK184+CO184+CS184</f>
        <v>0</v>
      </c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>
        <v>0</v>
      </c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>
        <v>0</v>
      </c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</row>
    <row r="185" spans="1:97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39">
        <f>J185+N185+R185+V185+Z185+AD185+AH185+AL185+AP185+AT185+AX185+BB185+BF185+BJ185+BN185+BR185+BV185+BZ185+CD185+CH185+CL185+CP185</f>
        <v>7650</v>
      </c>
      <c r="G185" s="39">
        <f>K185+O185+S185+W185+AA185+AE185+AI185+AM185+AQ185+AU185+AY185+BC185+BG185+BK185+BO185+BS185+BW185+CA185+CE185+CI185+CM185+CQ185</f>
        <v>8450.5450000000001</v>
      </c>
      <c r="H185" s="39">
        <f>L185+P185+T185+X185+AB185+AF185+AJ185+AN185+AR185+AV185+AZ185+BD185+BH185+BL185+BP185+BT185+BX185+CB185+CF185+CJ185+CN185+CR185</f>
        <v>730</v>
      </c>
      <c r="I185" s="39">
        <f>M185+Q185+U185+Y185+AC185+AG185+AK185+AO185+AS185+AW185+BA185+BE185+BI185+BM185+BQ185+BU185+BY185+CC185+CG185+CK185+CO185+CS185</f>
        <v>949.97</v>
      </c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>
        <v>0</v>
      </c>
      <c r="V185" s="39">
        <v>3630</v>
      </c>
      <c r="W185" s="39">
        <v>4112.79</v>
      </c>
      <c r="X185" s="39">
        <v>90</v>
      </c>
      <c r="Y185" s="39">
        <v>101.97</v>
      </c>
      <c r="Z185" s="39">
        <v>2520</v>
      </c>
      <c r="AA185" s="39">
        <v>2719</v>
      </c>
      <c r="AB185" s="39">
        <v>200</v>
      </c>
      <c r="AC185" s="39">
        <v>240</v>
      </c>
      <c r="AD185" s="39"/>
      <c r="AE185" s="39"/>
      <c r="AF185" s="39"/>
      <c r="AG185" s="39"/>
      <c r="AH185" s="39"/>
      <c r="AI185" s="39"/>
      <c r="AJ185" s="39"/>
      <c r="AK185" s="39">
        <v>0</v>
      </c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>
        <v>1500</v>
      </c>
      <c r="BG185" s="39">
        <v>1618.7550000000001</v>
      </c>
      <c r="BH185" s="39">
        <v>380</v>
      </c>
      <c r="BI185" s="39">
        <v>494</v>
      </c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>
        <v>60</v>
      </c>
      <c r="CS185" s="39">
        <v>114</v>
      </c>
    </row>
    <row r="186" spans="1:97" ht="15.75" x14ac:dyDescent="0.25">
      <c r="A186" s="314"/>
      <c r="B186" s="31" t="s">
        <v>303</v>
      </c>
      <c r="C186" s="41" t="s">
        <v>306</v>
      </c>
      <c r="D186" s="41" t="s">
        <v>305</v>
      </c>
      <c r="E186" s="29" t="s">
        <v>7</v>
      </c>
      <c r="F186" s="39">
        <f>J186+N186+R186+V186+Z186+AD186+AH186+AL186+AP186+AT186+AX186+BB186+BF186+BJ186+BN186+BR186+BV186+BZ186+CD186+CH186+CL186+CP186</f>
        <v>3</v>
      </c>
      <c r="G186" s="39">
        <f>K186+O186+S186+W186+AA186+AE186+AI186+AM186+AQ186+AU186+AY186+BC186+BG186+BK186+BO186+BS186+BW186+CA186+CE186+CI186+CM186+CQ186</f>
        <v>54.96</v>
      </c>
      <c r="H186" s="39">
        <f>L186+P186+T186+X186+AB186+AF186+AJ186+AN186+AR186+AV186+AZ186+BD186+BH186+BL186+BP186+BT186+BX186+CB186+CF186+CJ186+CN186+CR186</f>
        <v>1</v>
      </c>
      <c r="I186" s="39">
        <f>M186+Q186+U186+Y186+AC186+AG186+AK186+AO186+AS186+AW186+BA186+BE186+BI186+BM186+BQ186+BU186+BY186+CC186+CG186+CK186+CO186+CS186</f>
        <v>18.32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>
        <v>0</v>
      </c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>
        <v>0</v>
      </c>
      <c r="AL186" s="39">
        <v>3</v>
      </c>
      <c r="AM186" s="39">
        <v>54.96</v>
      </c>
      <c r="AN186" s="39">
        <v>1</v>
      </c>
      <c r="AO186" s="39">
        <v>18.32</v>
      </c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</row>
    <row r="187" spans="1:97" s="2" customFormat="1" ht="15.75" x14ac:dyDescent="0.25">
      <c r="A187" s="282">
        <v>56</v>
      </c>
      <c r="B187" s="31" t="s">
        <v>307</v>
      </c>
      <c r="C187" s="31" t="s">
        <v>308</v>
      </c>
      <c r="D187" s="31" t="s">
        <v>309</v>
      </c>
      <c r="E187" s="33" t="s">
        <v>18</v>
      </c>
      <c r="F187" s="39">
        <f>J187+N187+R187+V187+Z187+AD187+AH187+AL187+AP187+AT187+AX187+BB187+BF187+BJ187+BN187+BR187+BV187+BZ187+CD187+CH187+CL187+CP187</f>
        <v>4650</v>
      </c>
      <c r="G187" s="39">
        <f>K187+O187+S187+W187+AA187+AE187+AI187+AM187+AQ187+AU187+AY187+BC187+BG187+BK187+BO187+BS187+BW187+CA187+CE187+CI187+CM187+CQ187</f>
        <v>4078.1</v>
      </c>
      <c r="H187" s="39">
        <f>L187+P187+T187+X187+AB187+AF187+AJ187+AN187+AR187+AV187+AZ187+BD187+BH187+BL187+BP187+BT187+BX187+CB187+CF187+CJ187+CN187+CR187</f>
        <v>1840</v>
      </c>
      <c r="I187" s="39">
        <f>M187+Q187+U187+Y187+AC187+AG187+AK187+AO187+AS187+AW187+BA187+BE187+BI187+BM187+BQ187+BU187+BY187+CC187+CG187+CK187+CO187+CS187</f>
        <v>1748.4</v>
      </c>
      <c r="J187" s="39">
        <v>0</v>
      </c>
      <c r="K187" s="39">
        <v>0</v>
      </c>
      <c r="L187" s="39"/>
      <c r="M187" s="39"/>
      <c r="N187" s="39">
        <v>0</v>
      </c>
      <c r="O187" s="39">
        <v>0</v>
      </c>
      <c r="P187" s="39"/>
      <c r="Q187" s="39"/>
      <c r="R187" s="39">
        <v>0</v>
      </c>
      <c r="S187" s="39">
        <v>0</v>
      </c>
      <c r="T187" s="39"/>
      <c r="U187" s="39">
        <v>0</v>
      </c>
      <c r="V187" s="39">
        <v>0</v>
      </c>
      <c r="W187" s="39">
        <v>0</v>
      </c>
      <c r="X187" s="39"/>
      <c r="Y187" s="39"/>
      <c r="Z187" s="39">
        <v>0</v>
      </c>
      <c r="AA187" s="39">
        <v>0</v>
      </c>
      <c r="AB187" s="39"/>
      <c r="AC187" s="39"/>
      <c r="AD187" s="39">
        <v>1250</v>
      </c>
      <c r="AE187" s="39">
        <v>1103</v>
      </c>
      <c r="AF187" s="39">
        <v>150</v>
      </c>
      <c r="AG187" s="39">
        <v>132</v>
      </c>
      <c r="AH187" s="39">
        <v>2050</v>
      </c>
      <c r="AI187" s="39">
        <v>1735.2</v>
      </c>
      <c r="AJ187" s="39"/>
      <c r="AK187" s="39">
        <v>0</v>
      </c>
      <c r="AL187" s="39">
        <v>1200</v>
      </c>
      <c r="AM187" s="39">
        <v>1058.4000000000001</v>
      </c>
      <c r="AN187" s="39">
        <v>50</v>
      </c>
      <c r="AO187" s="39">
        <v>40</v>
      </c>
      <c r="AP187" s="39">
        <v>0</v>
      </c>
      <c r="AQ187" s="39">
        <v>0</v>
      </c>
      <c r="AR187" s="39"/>
      <c r="AS187" s="39"/>
      <c r="AT187" s="39">
        <v>0</v>
      </c>
      <c r="AU187" s="39">
        <v>0</v>
      </c>
      <c r="AV187" s="39"/>
      <c r="AW187" s="39"/>
      <c r="AX187" s="39">
        <v>0</v>
      </c>
      <c r="AY187" s="39">
        <v>0</v>
      </c>
      <c r="AZ187" s="39"/>
      <c r="BA187" s="39"/>
      <c r="BB187" s="39">
        <v>0</v>
      </c>
      <c r="BC187" s="39">
        <v>0</v>
      </c>
      <c r="BD187" s="39"/>
      <c r="BE187" s="39"/>
      <c r="BF187" s="39">
        <v>0</v>
      </c>
      <c r="BG187" s="39">
        <v>0</v>
      </c>
      <c r="BH187" s="39"/>
      <c r="BI187" s="39"/>
      <c r="BJ187" s="39">
        <v>0</v>
      </c>
      <c r="BK187" s="39">
        <v>0</v>
      </c>
      <c r="BL187" s="39"/>
      <c r="BM187" s="39"/>
      <c r="BN187" s="39">
        <v>0</v>
      </c>
      <c r="BO187" s="39">
        <v>0</v>
      </c>
      <c r="BP187" s="39"/>
      <c r="BQ187" s="39"/>
      <c r="BR187" s="39">
        <v>0</v>
      </c>
      <c r="BS187" s="39">
        <v>0</v>
      </c>
      <c r="BT187" s="39"/>
      <c r="BU187" s="39"/>
      <c r="BV187" s="39">
        <v>0</v>
      </c>
      <c r="BW187" s="39">
        <v>0</v>
      </c>
      <c r="BX187" s="39">
        <v>1500</v>
      </c>
      <c r="BY187" s="39">
        <v>1350</v>
      </c>
      <c r="BZ187" s="39">
        <v>0</v>
      </c>
      <c r="CA187" s="39">
        <v>0</v>
      </c>
      <c r="CB187" s="39"/>
      <c r="CC187" s="39"/>
      <c r="CD187" s="39">
        <v>150</v>
      </c>
      <c r="CE187" s="39">
        <v>181.5</v>
      </c>
      <c r="CF187" s="39">
        <v>40</v>
      </c>
      <c r="CG187" s="39">
        <v>48.4</v>
      </c>
      <c r="CH187" s="39">
        <v>0</v>
      </c>
      <c r="CI187" s="39">
        <v>0</v>
      </c>
      <c r="CJ187" s="39">
        <v>100</v>
      </c>
      <c r="CK187" s="39">
        <v>178</v>
      </c>
      <c r="CL187" s="39">
        <v>0</v>
      </c>
      <c r="CM187" s="39">
        <v>0</v>
      </c>
      <c r="CN187" s="39"/>
      <c r="CO187" s="39"/>
      <c r="CP187" s="39">
        <v>0</v>
      </c>
      <c r="CQ187" s="39">
        <v>0</v>
      </c>
      <c r="CR187" s="39"/>
      <c r="CS187" s="39"/>
    </row>
    <row r="188" spans="1:97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39">
        <f>J188+N188+R188+V188+Z188+AD188+AH188+AL188+AP188+AT188+AX188+BB188+BF188+BJ188+BN188+BR188+BV188+BZ188+CD188+CH188+CL188+CP188</f>
        <v>0</v>
      </c>
      <c r="G188" s="39">
        <f>K188+O188+S188+W188+AA188+AE188+AI188+AM188+AQ188+AU188+AY188+BC188+BG188+BK188+BO188+BS188+BW188+CA188+CE188+CI188+CM188+CQ188</f>
        <v>0</v>
      </c>
      <c r="H188" s="39">
        <f>L188+P188+T188+X188+AB188+AF188+AJ188+AN188+AR188+AV188+AZ188+BD188+BH188+BL188+BP188+BT188+BX188+CB188+CF188+CJ188+CN188+CR188</f>
        <v>0</v>
      </c>
      <c r="I188" s="39">
        <f>M188+Q188+U188+Y188+AC188+AG188+AK188+AO188+AS188+AW188+BA188+BE188+BI188+BM188+BQ188+BU188+BY188+CC188+CG188+CK188+CO188+CS188</f>
        <v>0</v>
      </c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>
        <v>0</v>
      </c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>
        <v>0</v>
      </c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</row>
    <row r="189" spans="1:97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39">
        <f>J189+N189+R189+V189+Z189+AD189+AH189+AL189+AP189+AT189+AX189+BB189+BF189+BJ189+BN189+BR189+BV189+BZ189+CD189+CH189+CL189+CP189</f>
        <v>580</v>
      </c>
      <c r="G189" s="39">
        <f>K189+O189+S189+W189+AA189+AE189+AI189+AM189+AQ189+AU189+AY189+BC189+BG189+BK189+BO189+BS189+BW189+CA189+CE189+CI189+CM189+CQ189</f>
        <v>14790</v>
      </c>
      <c r="H189" s="39">
        <f>L189+P189+T189+X189+AB189+AF189+AJ189+AN189+AR189+AV189+AZ189+BD189+BH189+BL189+BP189+BT189+BX189+CB189+CF189+CJ189+CN189+CR189</f>
        <v>302</v>
      </c>
      <c r="I189" s="39">
        <f>M189+Q189+U189+Y189+AC189+AG189+AK189+AO189+AS189+AW189+BA189+BE189+BI189+BM189+BQ189+BU189+BY189+CC189+CG189+CK189+CO189+CS189</f>
        <v>8896</v>
      </c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>
        <v>0</v>
      </c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>
        <v>0</v>
      </c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>
        <v>580</v>
      </c>
      <c r="BG189" s="39">
        <v>14790</v>
      </c>
      <c r="BH189" s="39">
        <v>152</v>
      </c>
      <c r="BI189" s="39">
        <v>4256</v>
      </c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>
        <v>100</v>
      </c>
      <c r="CG189" s="39">
        <v>2980</v>
      </c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>
        <v>50</v>
      </c>
      <c r="CS189" s="39">
        <v>1660.0000000000002</v>
      </c>
    </row>
    <row r="190" spans="1:97" ht="15.75" x14ac:dyDescent="0.25">
      <c r="A190" s="314"/>
      <c r="B190" s="31" t="s">
        <v>316</v>
      </c>
      <c r="C190" s="41" t="s">
        <v>317</v>
      </c>
      <c r="D190" s="41" t="s">
        <v>315</v>
      </c>
      <c r="E190" s="29" t="s">
        <v>52</v>
      </c>
      <c r="F190" s="39">
        <f>J190+N190+R190+V190+Z190+AD190+AH190+AL190+AP190+AT190+AX190+BB190+BF190+BJ190+BN190+BR190+BV190+BZ190+CD190+CH190+CL190+CP190</f>
        <v>0</v>
      </c>
      <c r="G190" s="39">
        <f>K190+O190+S190+W190+AA190+AE190+AI190+AM190+AQ190+AU190+AY190+BC190+BG190+BK190+BO190+BS190+BW190+CA190+CE190+CI190+CM190+CQ190</f>
        <v>0</v>
      </c>
      <c r="H190" s="39">
        <f>L190+P190+T190+X190+AB190+AF190+AJ190+AN190+AR190+AV190+AZ190+BD190+BH190+BL190+BP190+BT190+BX190+CB190+CF190+CJ190+CN190+CR190</f>
        <v>0</v>
      </c>
      <c r="I190" s="39">
        <f>M190+Q190+U190+Y190+AC190+AG190+AK190+AO190+AS190+AW190+BA190+BE190+BI190+BM190+BQ190+BU190+BY190+CC190+CG190+CK190+CO190+CS190</f>
        <v>0</v>
      </c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>
        <v>0</v>
      </c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>
        <v>0</v>
      </c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</row>
    <row r="191" spans="1:97" ht="15.75" x14ac:dyDescent="0.25">
      <c r="A191" s="314"/>
      <c r="B191" s="31" t="s">
        <v>316</v>
      </c>
      <c r="C191" s="41" t="s">
        <v>318</v>
      </c>
      <c r="D191" s="41" t="s">
        <v>315</v>
      </c>
      <c r="E191" s="29" t="s">
        <v>52</v>
      </c>
      <c r="F191" s="39">
        <f>J191+N191+R191+V191+Z191+AD191+AH191+AL191+AP191+AT191+AX191+BB191+BF191+BJ191+BN191+BR191+BV191+BZ191+CD191+CH191+CL191+CP191</f>
        <v>50</v>
      </c>
      <c r="G191" s="39">
        <f>K191+O191+S191+W191+AA191+AE191+AI191+AM191+AQ191+AU191+AY191+BC191+BG191+BK191+BO191+BS191+BW191+CA191+CE191+CI191+CM191+CQ191</f>
        <v>1996</v>
      </c>
      <c r="H191" s="39">
        <f>L191+P191+T191+X191+AB191+AF191+AJ191+AN191+AR191+AV191+AZ191+BD191+BH191+BL191+BP191+BT191+BX191+CB191+CF191+CJ191+CN191+CR191</f>
        <v>2505</v>
      </c>
      <c r="I191" s="39">
        <f>M191+Q191+U191+Y191+AC191+AG191+AK191+AO191+AS191+AW191+BA191+BE191+BI191+BM191+BQ191+BU191+BY191+CC191+CG191+CK191+CO191+CS191</f>
        <v>72699.600000000006</v>
      </c>
      <c r="J191" s="39"/>
      <c r="K191" s="39"/>
      <c r="L191" s="39"/>
      <c r="M191" s="39"/>
      <c r="N191" s="39">
        <v>50</v>
      </c>
      <c r="O191" s="39">
        <v>1996</v>
      </c>
      <c r="P191" s="39">
        <v>5</v>
      </c>
      <c r="Q191" s="39">
        <v>199.60000000000002</v>
      </c>
      <c r="R191" s="39"/>
      <c r="S191" s="39"/>
      <c r="T191" s="39"/>
      <c r="U191" s="39">
        <v>0</v>
      </c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>
        <v>0</v>
      </c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>
        <v>0</v>
      </c>
      <c r="BW191" s="39">
        <v>0</v>
      </c>
      <c r="BX191" s="39">
        <v>2500</v>
      </c>
      <c r="BY191" s="39">
        <v>72500</v>
      </c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</row>
    <row r="192" spans="1:97" ht="15.75" x14ac:dyDescent="0.25">
      <c r="A192" s="314"/>
      <c r="B192" s="31" t="s">
        <v>316</v>
      </c>
      <c r="C192" s="41" t="s">
        <v>319</v>
      </c>
      <c r="D192" s="41" t="s">
        <v>315</v>
      </c>
      <c r="E192" s="29" t="s">
        <v>52</v>
      </c>
      <c r="F192" s="39">
        <f>J192+N192+R192+V192+Z192+AD192+AH192+AL192+AP192+AT192+AX192+BB192+BF192+BJ192+BN192+BR192+BV192+BZ192+CD192+CH192+CL192+CP192</f>
        <v>5841</v>
      </c>
      <c r="G192" s="39">
        <f>K192+O192+S192+W192+AA192+AE192+AI192+AM192+AQ192+AU192+AY192+BC192+BG192+BK192+BO192+BS192+BW192+CA192+CE192+CI192+CM192+CQ192</f>
        <v>162576.82999999999</v>
      </c>
      <c r="H192" s="39">
        <f>L192+P192+T192+X192+AB192+AF192+AJ192+AN192+AR192+AV192+AZ192+BD192+BH192+BL192+BP192+BT192+BX192+CB192+CF192+CJ192+CN192+CR192</f>
        <v>2220</v>
      </c>
      <c r="I192" s="39">
        <f>M192+Q192+U192+Y192+AC192+AG192+AK192+AO192+AS192+AW192+BA192+BE192+BI192+BM192+BQ192+BU192+BY192+CC192+CG192+CK192+CO192+CS192</f>
        <v>96559</v>
      </c>
      <c r="J192" s="39">
        <v>50</v>
      </c>
      <c r="K192" s="39">
        <v>13336.4</v>
      </c>
      <c r="L192" s="39">
        <v>250</v>
      </c>
      <c r="M192" s="39">
        <v>13000</v>
      </c>
      <c r="N192" s="39"/>
      <c r="O192" s="39"/>
      <c r="P192" s="39"/>
      <c r="Q192" s="39"/>
      <c r="R192" s="39">
        <v>0</v>
      </c>
      <c r="S192" s="39">
        <v>0</v>
      </c>
      <c r="T192" s="39"/>
      <c r="U192" s="39">
        <v>0</v>
      </c>
      <c r="V192" s="39"/>
      <c r="W192" s="39"/>
      <c r="X192" s="39"/>
      <c r="Y192" s="39"/>
      <c r="Z192" s="39">
        <v>140</v>
      </c>
      <c r="AA192" s="39">
        <v>2800</v>
      </c>
      <c r="AB192" s="39">
        <v>10</v>
      </c>
      <c r="AC192" s="39">
        <v>330</v>
      </c>
      <c r="AD192" s="39"/>
      <c r="AE192" s="39"/>
      <c r="AF192" s="39"/>
      <c r="AG192" s="39"/>
      <c r="AH192" s="39"/>
      <c r="AI192" s="39"/>
      <c r="AJ192" s="39"/>
      <c r="AK192" s="39">
        <v>0</v>
      </c>
      <c r="AL192" s="39">
        <v>466</v>
      </c>
      <c r="AM192" s="39">
        <v>57300</v>
      </c>
      <c r="AN192" s="39">
        <v>560</v>
      </c>
      <c r="AO192" s="39">
        <v>13580</v>
      </c>
      <c r="AP192" s="39">
        <v>3870</v>
      </c>
      <c r="AQ192" s="39">
        <v>77400</v>
      </c>
      <c r="AR192" s="39">
        <v>500</v>
      </c>
      <c r="AS192" s="39">
        <v>10000</v>
      </c>
      <c r="AT192" s="39"/>
      <c r="AU192" s="39"/>
      <c r="AV192" s="39"/>
      <c r="AW192" s="39"/>
      <c r="AX192" s="39">
        <v>1100</v>
      </c>
      <c r="AY192" s="39">
        <v>7504.93</v>
      </c>
      <c r="AZ192" s="39">
        <v>500</v>
      </c>
      <c r="BA192" s="39">
        <v>33000</v>
      </c>
      <c r="BB192" s="39">
        <v>0</v>
      </c>
      <c r="BC192" s="39">
        <v>0</v>
      </c>
      <c r="BD192" s="39">
        <v>250</v>
      </c>
      <c r="BE192" s="39">
        <v>23750</v>
      </c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>
        <v>215</v>
      </c>
      <c r="CA192" s="39">
        <v>4235.5</v>
      </c>
      <c r="CB192" s="39">
        <v>150</v>
      </c>
      <c r="CC192" s="39">
        <v>2899</v>
      </c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</row>
    <row r="193" spans="1:97" ht="15.75" x14ac:dyDescent="0.25">
      <c r="A193" s="314"/>
      <c r="B193" s="31" t="s">
        <v>316</v>
      </c>
      <c r="C193" s="41" t="s">
        <v>320</v>
      </c>
      <c r="D193" s="41" t="s">
        <v>315</v>
      </c>
      <c r="E193" s="29" t="s">
        <v>52</v>
      </c>
      <c r="F193" s="39">
        <f>J193+N193+R193+V193+Z193+AD193+AH193+AL193+AP193+AT193+AX193+BB193+BF193+BJ193+BN193+BR193+BV193+BZ193+CD193+CH193+CL193+CP193</f>
        <v>70</v>
      </c>
      <c r="G193" s="39">
        <f>K193+O193+S193+W193+AA193+AE193+AI193+AM193+AQ193+AU193+AY193+BC193+BG193+BK193+BO193+BS193+BW193+CA193+CE193+CI193+CM193+CQ193</f>
        <v>4998</v>
      </c>
      <c r="H193" s="39">
        <f>L193+P193+T193+X193+AB193+AF193+AJ193+AN193+AR193+AV193+AZ193+BD193+BH193+BL193+BP193+BT193+BX193+CB193+CF193+CJ193+CN193+CR193</f>
        <v>40</v>
      </c>
      <c r="I193" s="39">
        <f>M193+Q193+U193+Y193+AC193+AG193+AK193+AO193+AS193+AW193+BA193+BE193+BI193+BM193+BQ193+BU193+BY193+CC193+CG193+CK193+CO193+CS193</f>
        <v>2856</v>
      </c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>
        <v>0</v>
      </c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>
        <v>70</v>
      </c>
      <c r="AI193" s="39">
        <v>4998</v>
      </c>
      <c r="AJ193" s="39">
        <v>40</v>
      </c>
      <c r="AK193" s="39">
        <v>2856</v>
      </c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</row>
    <row r="194" spans="1:97" ht="15.75" x14ac:dyDescent="0.25">
      <c r="A194" s="314"/>
      <c r="B194" s="31" t="s">
        <v>316</v>
      </c>
      <c r="C194" s="41" t="s">
        <v>321</v>
      </c>
      <c r="D194" s="41" t="s">
        <v>315</v>
      </c>
      <c r="E194" s="33" t="s">
        <v>18</v>
      </c>
      <c r="F194" s="39">
        <f>J194+N194+R194+V194+Z194+AD194+AH194+AL194+AP194+AT194+AX194+BB194+BF194+BJ194+BN194+BR194+BV194+BZ194+CD194+CH194+CL194+CP194</f>
        <v>0</v>
      </c>
      <c r="G194" s="39">
        <f>K194+O194+S194+W194+AA194+AE194+AI194+AM194+AQ194+AU194+AY194+BC194+BG194+BK194+BO194+BS194+BW194+CA194+CE194+CI194+CM194+CQ194</f>
        <v>0</v>
      </c>
      <c r="H194" s="39">
        <f>L194+P194+T194+X194+AB194+AF194+AJ194+AN194+AR194+AV194+AZ194+BD194+BH194+BL194+BP194+BT194+BX194+CB194+CF194+CJ194+CN194+CR194</f>
        <v>0</v>
      </c>
      <c r="I194" s="39">
        <f>M194+Q194+U194+Y194+AC194+AG194+AK194+AO194+AS194+AW194+BA194+BE194+BI194+BM194+BQ194+BU194+BY194+CC194+CG194+CK194+CO194+CS194</f>
        <v>0</v>
      </c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>
        <v>0</v>
      </c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>
        <v>0</v>
      </c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</row>
    <row r="195" spans="1:97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39">
        <f>J195+N195+R195+V195+Z195+AD195+AH195+AL195+AP195+AT195+AX195+BB195+BF195+BJ195+BN195+BR195+BV195+BZ195+CD195+CH195+CL195+CP195</f>
        <v>36525</v>
      </c>
      <c r="G195" s="39">
        <f>K195+O195+S195+W195+AA195+AE195+AI195+AM195+AQ195+AU195+AY195+BC195+BG195+BK195+BO195+BS195+BW195+CA195+CE195+CI195+CM195+CQ195</f>
        <v>278142.8</v>
      </c>
      <c r="H195" s="39">
        <f>L195+P195+T195+X195+AB195+AF195+AJ195+AN195+AR195+AV195+AZ195+BD195+BH195+BL195+BP195+BT195+BX195+CB195+CF195+CJ195+CN195+CR195</f>
        <v>10872</v>
      </c>
      <c r="I195" s="39">
        <f>M195+Q195+U195+Y195+AC195+AG195+AK195+AO195+AS195+AW195+BA195+BE195+BI195+BM195+BQ195+BU195+BY195+CC195+CG195+CK195+CO195+CS195</f>
        <v>95640.245744251719</v>
      </c>
      <c r="J195" s="39"/>
      <c r="K195" s="39"/>
      <c r="L195" s="39">
        <v>100</v>
      </c>
      <c r="M195" s="39">
        <v>550</v>
      </c>
      <c r="N195" s="39"/>
      <c r="O195" s="39"/>
      <c r="P195" s="39"/>
      <c r="Q195" s="39"/>
      <c r="R195" s="39"/>
      <c r="S195" s="39"/>
      <c r="T195" s="39"/>
      <c r="U195" s="39">
        <v>0</v>
      </c>
      <c r="V195" s="39"/>
      <c r="W195" s="39"/>
      <c r="X195" s="39"/>
      <c r="Y195" s="39"/>
      <c r="Z195" s="39"/>
      <c r="AA195" s="39"/>
      <c r="AB195" s="39"/>
      <c r="AC195" s="39"/>
      <c r="AD195" s="39">
        <v>13700</v>
      </c>
      <c r="AE195" s="39">
        <v>68500</v>
      </c>
      <c r="AF195" s="39">
        <v>350</v>
      </c>
      <c r="AG195" s="39">
        <v>17500</v>
      </c>
      <c r="AH195" s="39">
        <v>12395</v>
      </c>
      <c r="AI195" s="39">
        <v>149738</v>
      </c>
      <c r="AJ195" s="39">
        <v>2800</v>
      </c>
      <c r="AK195" s="39">
        <v>33825.445744251716</v>
      </c>
      <c r="AL195" s="39">
        <v>4420</v>
      </c>
      <c r="AM195" s="39">
        <v>26254.799999999999</v>
      </c>
      <c r="AN195" s="39">
        <v>3600</v>
      </c>
      <c r="AO195" s="39">
        <v>21240</v>
      </c>
      <c r="AP195" s="39"/>
      <c r="AQ195" s="39"/>
      <c r="AR195" s="39"/>
      <c r="AS195" s="39"/>
      <c r="AT195" s="39">
        <v>10</v>
      </c>
      <c r="AU195" s="39">
        <v>50</v>
      </c>
      <c r="AV195" s="39">
        <v>20</v>
      </c>
      <c r="AW195" s="39">
        <v>100</v>
      </c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>
        <v>6000</v>
      </c>
      <c r="BW195" s="39">
        <v>33600</v>
      </c>
      <c r="BX195" s="39">
        <v>4000</v>
      </c>
      <c r="BY195" s="39">
        <v>22400</v>
      </c>
      <c r="BZ195" s="39"/>
      <c r="CA195" s="39"/>
      <c r="CB195" s="39"/>
      <c r="CC195" s="39"/>
      <c r="CD195" s="39"/>
      <c r="CE195" s="39"/>
      <c r="CF195" s="39">
        <v>2</v>
      </c>
      <c r="CG195" s="39">
        <v>24.8</v>
      </c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</row>
    <row r="196" spans="1:97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39">
        <f>J196+N196+R196+V196+Z196+AD196+AH196+AL196+AP196+AT196+AX196+BB196+BF196+BJ196+BN196+BR196+BV196+BZ196+CD196+CH196+CL196+CP196</f>
        <v>0</v>
      </c>
      <c r="G196" s="39">
        <f>K196+O196+S196+W196+AA196+AE196+AI196+AM196+AQ196+AU196+AY196+BC196+BG196+BK196+BO196+BS196+BW196+CA196+CE196+CI196+CM196+CQ196</f>
        <v>0</v>
      </c>
      <c r="H196" s="39">
        <f>L196+P196+T196+X196+AB196+AF196+AJ196+AN196+AR196+AV196+AZ196+BD196+BH196+BL196+BP196+BT196+BX196+CB196+CF196+CJ196+CN196+CR196</f>
        <v>0</v>
      </c>
      <c r="I196" s="39">
        <f>M196+Q196+U196+Y196+AC196+AG196+AK196+AO196+AS196+AW196+BA196+BE196+BI196+BM196+BQ196+BU196+BY196+CC196+CG196+CK196+CO196+CS196</f>
        <v>0</v>
      </c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>
        <v>0</v>
      </c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>
        <v>0</v>
      </c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</row>
    <row r="197" spans="1:97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39">
        <f>J197+N197+R197+V197+Z197+AD197+AH197+AL197+AP197+AT197+AX197+BB197+BF197+BJ197+BN197+BR197+BV197+BZ197+CD197+CH197+CL197+CP197</f>
        <v>0</v>
      </c>
      <c r="G197" s="39">
        <f>K197+O197+S197+W197+AA197+AE197+AI197+AM197+AQ197+AU197+AY197+BC197+BG197+BK197+BO197+BS197+BW197+CA197+CE197+CI197+CM197+CQ197</f>
        <v>0</v>
      </c>
      <c r="H197" s="39">
        <f>L197+P197+T197+X197+AB197+AF197+AJ197+AN197+AR197+AV197+AZ197+BD197+BH197+BL197+BP197+BT197+BX197+CB197+CF197+CJ197+CN197+CR197</f>
        <v>0</v>
      </c>
      <c r="I197" s="39">
        <f>M197+Q197+U197+Y197+AC197+AG197+AK197+AO197+AS197+AW197+BA197+BE197+BI197+BM197+BQ197+BU197+BY197+CC197+CG197+CK197+CO197+CS197</f>
        <v>0</v>
      </c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>
        <v>0</v>
      </c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>
        <v>0</v>
      </c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</row>
    <row r="198" spans="1:97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39">
        <f>J198+N198+R198+V198+Z198+AD198+AH198+AL198+AP198+AT198+AX198+BB198+BF198+BJ198+BN198+BR198+BV198+BZ198+CD198+CH198+CL198+CP198</f>
        <v>392</v>
      </c>
      <c r="G198" s="39">
        <f>K198+O198+S198+W198+AA198+AE198+AI198+AM198+AQ198+AU198+AY198+BC198+BG198+BK198+BO198+BS198+BW198+CA198+CE198+CI198+CM198+CQ198</f>
        <v>113641.5</v>
      </c>
      <c r="H198" s="39">
        <f>L198+P198+T198+X198+AB198+AF198+AJ198+AN198+AR198+AV198+AZ198+BD198+BH198+BL198+BP198+BT198+BX198+CB198+CF198+CJ198+CN198+CR198</f>
        <v>18</v>
      </c>
      <c r="I198" s="39">
        <f>M198+Q198+U198+Y198+AC198+AG198+AK198+AO198+AS198+AW198+BA198+BE198+BI198+BM198+BQ198+BU198+BY198+CC198+CG198+CK198+CO198+CS198</f>
        <v>4928.3</v>
      </c>
      <c r="J198" s="39"/>
      <c r="K198" s="39"/>
      <c r="L198" s="39"/>
      <c r="M198" s="39"/>
      <c r="N198" s="39">
        <v>5</v>
      </c>
      <c r="O198" s="39">
        <v>1106.5</v>
      </c>
      <c r="P198" s="39">
        <v>1</v>
      </c>
      <c r="Q198" s="39">
        <v>221.3</v>
      </c>
      <c r="R198" s="39"/>
      <c r="S198" s="39"/>
      <c r="T198" s="39"/>
      <c r="U198" s="39">
        <v>0</v>
      </c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>
        <v>0</v>
      </c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>
        <v>5</v>
      </c>
      <c r="BA198" s="39">
        <v>1215</v>
      </c>
      <c r="BB198" s="39"/>
      <c r="BC198" s="39"/>
      <c r="BD198" s="39"/>
      <c r="BE198" s="39"/>
      <c r="BF198" s="39">
        <v>74</v>
      </c>
      <c r="BG198" s="39">
        <v>21534</v>
      </c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>
        <v>313</v>
      </c>
      <c r="CI198" s="39">
        <v>91001</v>
      </c>
      <c r="CJ198" s="39">
        <v>12</v>
      </c>
      <c r="CK198" s="39">
        <v>3492</v>
      </c>
      <c r="CL198" s="39"/>
      <c r="CM198" s="39"/>
      <c r="CN198" s="39"/>
      <c r="CO198" s="39"/>
      <c r="CP198" s="39"/>
      <c r="CQ198" s="39"/>
      <c r="CR198" s="39"/>
      <c r="CS198" s="39"/>
    </row>
    <row r="199" spans="1:97" ht="15.75" x14ac:dyDescent="0.25">
      <c r="A199" s="314"/>
      <c r="B199" s="31" t="s">
        <v>329</v>
      </c>
      <c r="C199" s="31" t="s">
        <v>332</v>
      </c>
      <c r="D199" s="31" t="s">
        <v>331</v>
      </c>
      <c r="E199" s="35" t="s">
        <v>10</v>
      </c>
      <c r="F199" s="39">
        <f>J199+N199+R199+V199+Z199+AD199+AH199+AL199+AP199+AT199+AX199+BB199+BF199+BJ199+BN199+BR199+BV199+BZ199+CD199+CH199+CL199+CP199</f>
        <v>0</v>
      </c>
      <c r="G199" s="39">
        <f>K199+O199+S199+W199+AA199+AE199+AI199+AM199+AQ199+AU199+AY199+BC199+BG199+BK199+BO199+BS199+BW199+CA199+CE199+CI199+CM199+CQ199</f>
        <v>0</v>
      </c>
      <c r="H199" s="39">
        <f>L199+P199+T199+X199+AB199+AF199+AJ199+AN199+AR199+AV199+AZ199+BD199+BH199+BL199+BP199+BT199+BX199+CB199+CF199+CJ199+CN199+CR199</f>
        <v>0</v>
      </c>
      <c r="I199" s="39">
        <f>M199+Q199+U199+Y199+AC199+AG199+AK199+AO199+AS199+AW199+BA199+BE199+BI199+BM199+BQ199+BU199+BY199+CC199+CG199+CK199+CO199+CS199</f>
        <v>0</v>
      </c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>
        <v>0</v>
      </c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>
        <v>0</v>
      </c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</row>
    <row r="200" spans="1:97" ht="15.75" x14ac:dyDescent="0.25">
      <c r="A200" s="314"/>
      <c r="B200" s="31" t="s">
        <v>329</v>
      </c>
      <c r="C200" s="31" t="s">
        <v>333</v>
      </c>
      <c r="D200" s="31" t="s">
        <v>331</v>
      </c>
      <c r="E200" s="35" t="s">
        <v>10</v>
      </c>
      <c r="F200" s="39">
        <f>J200+N200+R200+V200+Z200+AD200+AH200+AL200+AP200+AT200+AX200+BB200+BF200+BJ200+BN200+BR200+BV200+BZ200+CD200+CH200+CL200+CP200</f>
        <v>0</v>
      </c>
      <c r="G200" s="39">
        <f>K200+O200+S200+W200+AA200+AE200+AI200+AM200+AQ200+AU200+AY200+BC200+BG200+BK200+BO200+BS200+BW200+CA200+CE200+CI200+CM200+CQ200</f>
        <v>0</v>
      </c>
      <c r="H200" s="39">
        <f>L200+P200+T200+X200+AB200+AF200+AJ200+AN200+AR200+AV200+AZ200+BD200+BH200+BL200+BP200+BT200+BX200+CB200+CF200+CJ200+CN200+CR200</f>
        <v>0</v>
      </c>
      <c r="I200" s="39">
        <f>M200+Q200+U200+Y200+AC200+AG200+AK200+AO200+AS200+AW200+BA200+BE200+BI200+BM200+BQ200+BU200+BY200+CC200+CG200+CK200+CO200+CS200</f>
        <v>0</v>
      </c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>
        <v>0</v>
      </c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>
        <v>0</v>
      </c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</row>
    <row r="201" spans="1:97" ht="15.75" x14ac:dyDescent="0.25">
      <c r="A201" s="314"/>
      <c r="B201" s="31" t="s">
        <v>329</v>
      </c>
      <c r="C201" s="31" t="s">
        <v>334</v>
      </c>
      <c r="D201" s="31" t="s">
        <v>331</v>
      </c>
      <c r="E201" s="35" t="s">
        <v>10</v>
      </c>
      <c r="F201" s="39">
        <f>J201+N201+R201+V201+Z201+AD201+AH201+AL201+AP201+AT201+AX201+BB201+BF201+BJ201+BN201+BR201+BV201+BZ201+CD201+CH201+CL201+CP201</f>
        <v>59</v>
      </c>
      <c r="G201" s="39">
        <f>K201+O201+S201+W201+AA201+AE201+AI201+AM201+AQ201+AU201+AY201+BC201+BG201+BK201+BO201+BS201+BW201+CA201+CE201+CI201+CM201+CQ201</f>
        <v>16800</v>
      </c>
      <c r="H201" s="39">
        <f>L201+P201+T201+X201+AB201+AF201+AJ201+AN201+AR201+AV201+AZ201+BD201+BH201+BL201+BP201+BT201+BX201+CB201+CF201+CJ201+CN201+CR201</f>
        <v>1</v>
      </c>
      <c r="I201" s="39">
        <f>M201+Q201+U201+Y201+AC201+AG201+AK201+AO201+AS201+AW201+BA201+BE201+BI201+BM201+BQ201+BU201+BY201+CC201+CG201+CK201+CO201+CS201</f>
        <v>300</v>
      </c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>
        <v>0</v>
      </c>
      <c r="V201" s="39"/>
      <c r="W201" s="39"/>
      <c r="X201" s="39"/>
      <c r="Y201" s="39"/>
      <c r="Z201" s="39">
        <v>59</v>
      </c>
      <c r="AA201" s="39">
        <v>16800</v>
      </c>
      <c r="AB201" s="39"/>
      <c r="AC201" s="39"/>
      <c r="AD201" s="39"/>
      <c r="AE201" s="39"/>
      <c r="AF201" s="39"/>
      <c r="AG201" s="39"/>
      <c r="AH201" s="39"/>
      <c r="AI201" s="39"/>
      <c r="AJ201" s="39"/>
      <c r="AK201" s="39">
        <v>0</v>
      </c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>
        <v>1</v>
      </c>
      <c r="BQ201" s="39">
        <v>300</v>
      </c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</row>
    <row r="202" spans="1:97" ht="15.75" x14ac:dyDescent="0.25">
      <c r="A202" s="314"/>
      <c r="B202" s="31" t="s">
        <v>329</v>
      </c>
      <c r="C202" s="31" t="s">
        <v>335</v>
      </c>
      <c r="D202" s="31" t="s">
        <v>331</v>
      </c>
      <c r="E202" s="35" t="s">
        <v>10</v>
      </c>
      <c r="F202" s="39">
        <f>J202+N202+R202+V202+Z202+AD202+AH202+AL202+AP202+AT202+AX202+BB202+BF202+BJ202+BN202+BR202+BV202+BZ202+CD202+CH202+CL202+CP202</f>
        <v>0</v>
      </c>
      <c r="G202" s="39">
        <f>K202+O202+S202+W202+AA202+AE202+AI202+AM202+AQ202+AU202+AY202+BC202+BG202+BK202+BO202+BS202+BW202+CA202+CE202+CI202+CM202+CQ202</f>
        <v>0</v>
      </c>
      <c r="H202" s="39">
        <f>L202+P202+T202+X202+AB202+AF202+AJ202+AN202+AR202+AV202+AZ202+BD202+BH202+BL202+BP202+BT202+BX202+CB202+CF202+CJ202+CN202+CR202</f>
        <v>0</v>
      </c>
      <c r="I202" s="39">
        <f>M202+Q202+U202+Y202+AC202+AG202+AK202+AO202+AS202+AW202+BA202+BE202+BI202+BM202+BQ202+BU202+BY202+CC202+CG202+CK202+CO202+CS202</f>
        <v>0</v>
      </c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>
        <v>0</v>
      </c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>
        <v>0</v>
      </c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</row>
    <row r="203" spans="1:97" ht="15.75" x14ac:dyDescent="0.25">
      <c r="A203" s="314"/>
      <c r="B203" s="31" t="s">
        <v>329</v>
      </c>
      <c r="C203" s="31" t="s">
        <v>336</v>
      </c>
      <c r="D203" s="31" t="s">
        <v>331</v>
      </c>
      <c r="E203" s="35" t="s">
        <v>10</v>
      </c>
      <c r="F203" s="39">
        <f>J203+N203+R203+V203+Z203+AD203+AH203+AL203+AP203+AT203+AX203+BB203+BF203+BJ203+BN203+BR203+BV203+BZ203+CD203+CH203+CL203+CP203</f>
        <v>350</v>
      </c>
      <c r="G203" s="39">
        <f>K203+O203+S203+W203+AA203+AE203+AI203+AM203+AQ203+AU203+AY203+BC203+BG203+BK203+BO203+BS203+BW203+CA203+CE203+CI203+CM203+CQ203</f>
        <v>78750</v>
      </c>
      <c r="H203" s="39">
        <f>L203+P203+T203+X203+AB203+AF203+AJ203+AN203+AR203+AV203+AZ203+BD203+BH203+BL203+BP203+BT203+BX203+CB203+CF203+CJ203+CN203+CR203</f>
        <v>9</v>
      </c>
      <c r="I203" s="39">
        <f>M203+Q203+U203+Y203+AC203+AG203+AK203+AO203+AS203+AW203+BA203+BE203+BI203+BM203+BQ203+BU203+BY203+CC203+CG203+CK203+CO203+CS203</f>
        <v>2025</v>
      </c>
      <c r="J203" s="39"/>
      <c r="K203" s="39"/>
      <c r="L203" s="39"/>
      <c r="M203" s="39"/>
      <c r="N203" s="39"/>
      <c r="O203" s="39"/>
      <c r="P203" s="39"/>
      <c r="Q203" s="39"/>
      <c r="R203" s="39">
        <v>350</v>
      </c>
      <c r="S203" s="39">
        <v>78750</v>
      </c>
      <c r="T203" s="39">
        <v>9</v>
      </c>
      <c r="U203" s="39">
        <v>2025</v>
      </c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>
        <v>0</v>
      </c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</row>
    <row r="204" spans="1:97" ht="15.75" x14ac:dyDescent="0.25">
      <c r="A204" s="314"/>
      <c r="B204" s="31" t="s">
        <v>329</v>
      </c>
      <c r="C204" s="31" t="s">
        <v>337</v>
      </c>
      <c r="D204" s="31" t="s">
        <v>331</v>
      </c>
      <c r="E204" s="35" t="s">
        <v>10</v>
      </c>
      <c r="F204" s="39">
        <f>J204+N204+R204+V204+Z204+AD204+AH204+AL204+AP204+AT204+AX204+BB204+BF204+BJ204+BN204+BR204+BV204+BZ204+CD204+CH204+CL204+CP204</f>
        <v>0</v>
      </c>
      <c r="G204" s="39">
        <f>K204+O204+S204+W204+AA204+AE204+AI204+AM204+AQ204+AU204+AY204+BC204+BG204+BK204+BO204+BS204+BW204+CA204+CE204+CI204+CM204+CQ204</f>
        <v>0</v>
      </c>
      <c r="H204" s="39">
        <f>L204+P204+T204+X204+AB204+AF204+AJ204+AN204+AR204+AV204+AZ204+BD204+BH204+BL204+BP204+BT204+BX204+CB204+CF204+CJ204+CN204+CR204</f>
        <v>0</v>
      </c>
      <c r="I204" s="39">
        <f>M204+Q204+U204+Y204+AC204+AG204+AK204+AO204+AS204+AW204+BA204+BE204+BI204+BM204+BQ204+BU204+BY204+CC204+CG204+CK204+CO204+CS204</f>
        <v>0</v>
      </c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>
        <v>0</v>
      </c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>
        <v>0</v>
      </c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</row>
    <row r="205" spans="1:97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39">
        <f>J205+N205+R205+V205+Z205+AD205+AH205+AL205+AP205+AT205+AX205+BB205+BF205+BJ205+BN205+BR205+BV205+BZ205+CD205+CH205+CL205+CP205</f>
        <v>174</v>
      </c>
      <c r="G205" s="39">
        <f>K205+O205+S205+W205+AA205+AE205+AI205+AM205+AQ205+AU205+AY205+BC205+BG205+BK205+BO205+BS205+BW205+CA205+CE205+CI205+CM205+CQ205</f>
        <v>15711.16</v>
      </c>
      <c r="H205" s="39">
        <f>L205+P205+T205+X205+AB205+AF205+AJ205+AN205+AR205+AV205+AZ205+BD205+BH205+BL205+BP205+BT205+BX205+CB205+CF205+CJ205+CN205+CR205</f>
        <v>500</v>
      </c>
      <c r="I205" s="39">
        <f>M205+Q205+U205+Y205+AC205+AG205+AK205+AO205+AS205+AW205+BA205+BE205+BI205+BM205+BQ205+BU205+BY205+CC205+CG205+CK205+CO205+CS205</f>
        <v>41128</v>
      </c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>
        <v>0</v>
      </c>
      <c r="V205" s="39"/>
      <c r="W205" s="39"/>
      <c r="X205" s="39"/>
      <c r="Y205" s="39"/>
      <c r="Z205" s="39">
        <v>90</v>
      </c>
      <c r="AA205" s="39">
        <v>7963</v>
      </c>
      <c r="AB205" s="39">
        <v>60</v>
      </c>
      <c r="AC205" s="39">
        <v>4733</v>
      </c>
      <c r="AD205" s="39"/>
      <c r="AE205" s="39"/>
      <c r="AF205" s="39"/>
      <c r="AG205" s="39"/>
      <c r="AH205" s="39"/>
      <c r="AI205" s="39"/>
      <c r="AJ205" s="39"/>
      <c r="AK205" s="39">
        <v>0</v>
      </c>
      <c r="AL205" s="39"/>
      <c r="AM205" s="39"/>
      <c r="AN205" s="39"/>
      <c r="AO205" s="39"/>
      <c r="AP205" s="39">
        <v>84</v>
      </c>
      <c r="AQ205" s="39">
        <v>7748.16</v>
      </c>
      <c r="AR205" s="39">
        <v>50</v>
      </c>
      <c r="AS205" s="39">
        <v>4472</v>
      </c>
      <c r="AT205" s="39"/>
      <c r="AU205" s="39"/>
      <c r="AV205" s="39"/>
      <c r="AW205" s="39"/>
      <c r="AX205" s="39"/>
      <c r="AY205" s="39"/>
      <c r="AZ205" s="39">
        <v>30</v>
      </c>
      <c r="BA205" s="39">
        <v>1500</v>
      </c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>
        <v>300</v>
      </c>
      <c r="CK205" s="39">
        <v>25383</v>
      </c>
      <c r="CL205" s="39"/>
      <c r="CM205" s="39"/>
      <c r="CN205" s="39"/>
      <c r="CO205" s="39"/>
      <c r="CP205" s="39"/>
      <c r="CQ205" s="39"/>
      <c r="CR205" s="39">
        <v>60</v>
      </c>
      <c r="CS205" s="39">
        <v>5040</v>
      </c>
    </row>
    <row r="206" spans="1:97" ht="15.75" x14ac:dyDescent="0.25">
      <c r="A206" s="314"/>
      <c r="B206" s="31" t="s">
        <v>338</v>
      </c>
      <c r="C206" s="41" t="s">
        <v>341</v>
      </c>
      <c r="D206" s="41" t="s">
        <v>340</v>
      </c>
      <c r="E206" s="33" t="s">
        <v>18</v>
      </c>
      <c r="F206" s="39">
        <f>J206+N206+R206+V206+Z206+AD206+AH206+AL206+AP206+AT206+AX206+BB206+BF206+BJ206+BN206+BR206+BV206+BZ206+CD206+CH206+CL206+CP206</f>
        <v>330</v>
      </c>
      <c r="G206" s="39">
        <f>K206+O206+S206+W206+AA206+AE206+AI206+AM206+AQ206+AU206+AY206+BC206+BG206+BK206+BO206+BS206+BW206+CA206+CE206+CI206+CM206+CQ206</f>
        <v>5269</v>
      </c>
      <c r="H206" s="39">
        <f>L206+P206+T206+X206+AB206+AF206+AJ206+AN206+AR206+AV206+AZ206+BD206+BH206+BL206+BP206+BT206+BX206+CB206+CF206+CJ206+CN206+CR206</f>
        <v>950</v>
      </c>
      <c r="I206" s="39">
        <f>M206+Q206+U206+Y206+AC206+AG206+AK206+AO206+AS206+AW206+BA206+BE206+BI206+BM206+BQ206+BU206+BY206+CC206+CG206+CK206+CO206+CS206</f>
        <v>15392</v>
      </c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>
        <v>0</v>
      </c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>
        <v>0</v>
      </c>
      <c r="AL206" s="39"/>
      <c r="AM206" s="39"/>
      <c r="AN206" s="39"/>
      <c r="AO206" s="39"/>
      <c r="AP206" s="39">
        <v>330</v>
      </c>
      <c r="AQ206" s="39">
        <v>5269</v>
      </c>
      <c r="AR206" s="39">
        <v>200</v>
      </c>
      <c r="AS206" s="39">
        <v>3194</v>
      </c>
      <c r="AT206" s="39"/>
      <c r="AU206" s="39"/>
      <c r="AV206" s="39"/>
      <c r="AW206" s="39"/>
      <c r="AX206" s="39"/>
      <c r="AY206" s="39"/>
      <c r="AZ206" s="39"/>
      <c r="BA206" s="39"/>
      <c r="BB206" s="39">
        <v>0</v>
      </c>
      <c r="BC206" s="39">
        <v>0</v>
      </c>
      <c r="BD206" s="39">
        <v>60</v>
      </c>
      <c r="BE206" s="39">
        <v>2280</v>
      </c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>
        <v>600</v>
      </c>
      <c r="CK206" s="39">
        <v>8658</v>
      </c>
      <c r="CL206" s="39"/>
      <c r="CM206" s="39"/>
      <c r="CN206" s="39"/>
      <c r="CO206" s="39"/>
      <c r="CP206" s="39"/>
      <c r="CQ206" s="39"/>
      <c r="CR206" s="39">
        <v>90</v>
      </c>
      <c r="CS206" s="39">
        <v>1260</v>
      </c>
    </row>
    <row r="207" spans="1:97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39">
        <f>J207+N207+R207+V207+Z207+AD207+AH207+AL207+AP207+AT207+AX207+BB207+BF207+BJ207+BN207+BR207+BV207+BZ207+CD207+CH207+CL207+CP207</f>
        <v>0</v>
      </c>
      <c r="G207" s="39">
        <f>K207+O207+S207+W207+AA207+AE207+AI207+AM207+AQ207+AU207+AY207+BC207+BG207+BK207+BO207+BS207+BW207+CA207+CE207+CI207+CM207+CQ207</f>
        <v>0</v>
      </c>
      <c r="H207" s="39">
        <f>L207+P207+T207+X207+AB207+AF207+AJ207+AN207+AR207+AV207+AZ207+BD207+BH207+BL207+BP207+BT207+BX207+CB207+CF207+CJ207+CN207+CR207</f>
        <v>0</v>
      </c>
      <c r="I207" s="39">
        <f>M207+Q207+U207+Y207+AC207+AG207+AK207+AO207+AS207+AW207+BA207+BE207+BI207+BM207+BQ207+BU207+BY207+CC207+CG207+CK207+CO207+CS207</f>
        <v>0</v>
      </c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>
        <v>0</v>
      </c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>
        <v>0</v>
      </c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</row>
    <row r="208" spans="1:97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39">
        <f>J208+N208+R208+V208+Z208+AD208+AH208+AL208+AP208+AT208+AX208+BB208+BF208+BJ208+BN208+BR208+BV208+BZ208+CD208+CH208+CL208+CP208</f>
        <v>27050</v>
      </c>
      <c r="G208" s="39">
        <f>K208+O208+S208+W208+AA208+AE208+AI208+AM208+AQ208+AU208+AY208+BC208+BG208+BK208+BO208+BS208+BW208+CA208+CE208+CI208+CM208+CQ208</f>
        <v>132104.44</v>
      </c>
      <c r="H208" s="39">
        <f>L208+P208+T208+X208+AB208+AF208+AJ208+AN208+AR208+AV208+AZ208+BD208+BH208+BL208+BP208+BT208+BX208+CB208+CF208+CJ208+CN208+CR208</f>
        <v>5590</v>
      </c>
      <c r="I208" s="39">
        <f>M208+Q208+U208+Y208+AC208+AG208+AK208+AO208+AS208+AW208+BA208+BE208+BI208+BM208+BQ208+BU208+BY208+CC208+CG208+CK208+CO208+CS208</f>
        <v>23180</v>
      </c>
      <c r="J208" s="39"/>
      <c r="K208" s="39"/>
      <c r="L208" s="39"/>
      <c r="M208" s="39"/>
      <c r="N208" s="39"/>
      <c r="O208" s="39"/>
      <c r="P208" s="39"/>
      <c r="Q208" s="39"/>
      <c r="R208" s="39">
        <v>1309</v>
      </c>
      <c r="S208" s="39">
        <v>3080</v>
      </c>
      <c r="T208" s="39">
        <v>300</v>
      </c>
      <c r="U208" s="39">
        <v>600</v>
      </c>
      <c r="V208" s="39">
        <v>400</v>
      </c>
      <c r="W208" s="39">
        <v>800</v>
      </c>
      <c r="X208" s="39">
        <v>40</v>
      </c>
      <c r="Y208" s="39">
        <v>80</v>
      </c>
      <c r="Z208" s="39">
        <v>9979</v>
      </c>
      <c r="AA208" s="39">
        <v>58377</v>
      </c>
      <c r="AB208" s="39">
        <v>1500</v>
      </c>
      <c r="AC208" s="39">
        <v>3375</v>
      </c>
      <c r="AD208" s="39"/>
      <c r="AE208" s="39"/>
      <c r="AF208" s="39"/>
      <c r="AG208" s="39"/>
      <c r="AH208" s="39">
        <v>150</v>
      </c>
      <c r="AI208" s="39">
        <v>645</v>
      </c>
      <c r="AJ208" s="39"/>
      <c r="AK208" s="39">
        <v>0</v>
      </c>
      <c r="AL208" s="39"/>
      <c r="AM208" s="39"/>
      <c r="AN208" s="39"/>
      <c r="AO208" s="39"/>
      <c r="AP208" s="39">
        <v>4000</v>
      </c>
      <c r="AQ208" s="39">
        <v>23400</v>
      </c>
      <c r="AR208" s="39">
        <v>100</v>
      </c>
      <c r="AS208" s="39">
        <v>473</v>
      </c>
      <c r="AT208" s="39"/>
      <c r="AU208" s="39"/>
      <c r="AV208" s="39"/>
      <c r="AW208" s="39"/>
      <c r="AX208" s="39"/>
      <c r="AY208" s="39"/>
      <c r="AZ208" s="39"/>
      <c r="BA208" s="39"/>
      <c r="BB208" s="39">
        <v>36</v>
      </c>
      <c r="BC208" s="39">
        <v>3744</v>
      </c>
      <c r="BD208" s="39">
        <v>50</v>
      </c>
      <c r="BE208" s="39">
        <v>5200</v>
      </c>
      <c r="BF208" s="39">
        <v>100</v>
      </c>
      <c r="BG208" s="39">
        <v>205</v>
      </c>
      <c r="BH208" s="39"/>
      <c r="BI208" s="39"/>
      <c r="BJ208" s="39">
        <v>3120</v>
      </c>
      <c r="BK208" s="39">
        <v>6240</v>
      </c>
      <c r="BL208" s="39">
        <v>300</v>
      </c>
      <c r="BM208" s="39">
        <v>600</v>
      </c>
      <c r="BN208" s="39"/>
      <c r="BO208" s="39"/>
      <c r="BP208" s="39"/>
      <c r="BQ208" s="39"/>
      <c r="BR208" s="39"/>
      <c r="BS208" s="39"/>
      <c r="BT208" s="39"/>
      <c r="BU208" s="39"/>
      <c r="BV208" s="39">
        <v>0</v>
      </c>
      <c r="BW208" s="39">
        <v>0</v>
      </c>
      <c r="BX208" s="39">
        <v>400</v>
      </c>
      <c r="BY208" s="39">
        <v>1600</v>
      </c>
      <c r="BZ208" s="39">
        <v>4916</v>
      </c>
      <c r="CA208" s="39">
        <v>29016</v>
      </c>
      <c r="CB208" s="39"/>
      <c r="CC208" s="39"/>
      <c r="CD208" s="39">
        <v>880</v>
      </c>
      <c r="CE208" s="39">
        <v>1862.27</v>
      </c>
      <c r="CF208" s="39">
        <v>600</v>
      </c>
      <c r="CG208" s="39">
        <v>1272</v>
      </c>
      <c r="CH208" s="39">
        <v>2160</v>
      </c>
      <c r="CI208" s="39">
        <v>4735.17</v>
      </c>
      <c r="CJ208" s="39">
        <v>2000</v>
      </c>
      <c r="CK208" s="39">
        <v>9980</v>
      </c>
      <c r="CL208" s="39"/>
      <c r="CM208" s="39"/>
      <c r="CN208" s="39"/>
      <c r="CO208" s="39"/>
      <c r="CP208" s="39">
        <v>0</v>
      </c>
      <c r="CQ208" s="39">
        <v>0</v>
      </c>
      <c r="CR208" s="39">
        <v>300</v>
      </c>
      <c r="CS208" s="39">
        <v>0</v>
      </c>
    </row>
    <row r="209" spans="1:97" ht="15.75" x14ac:dyDescent="0.25">
      <c r="A209" s="314"/>
      <c r="B209" s="31" t="s">
        <v>345</v>
      </c>
      <c r="C209" s="41" t="s">
        <v>347</v>
      </c>
      <c r="D209" s="41" t="s">
        <v>188</v>
      </c>
      <c r="E209" s="33" t="s">
        <v>18</v>
      </c>
      <c r="F209" s="39">
        <f>J209+N209+R209+V209+Z209+AD209+AH209+AL209+AP209+AT209+AX209+BB209+BF209+BJ209+BN209+BR209+BV209+BZ209+CD209+CH209+CL209+CP209</f>
        <v>0</v>
      </c>
      <c r="G209" s="39">
        <f>K209+O209+S209+W209+AA209+AE209+AI209+AM209+AQ209+AU209+AY209+BC209+BG209+BK209+BO209+BS209+BW209+CA209+CE209+CI209+CM209+CQ209</f>
        <v>0</v>
      </c>
      <c r="H209" s="39">
        <f>L209+P209+T209+X209+AB209+AF209+AJ209+AN209+AR209+AV209+AZ209+BD209+BH209+BL209+BP209+BT209+BX209+CB209+CF209+CJ209+CN209+CR209</f>
        <v>0</v>
      </c>
      <c r="I209" s="39">
        <f>M209+Q209+U209+Y209+AC209+AG209+AK209+AO209+AS209+AW209+BA209+BE209+BI209+BM209+BQ209+BU209+BY209+CC209+CG209+CK209+CO209+CS209</f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>
        <v>0</v>
      </c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>
        <v>0</v>
      </c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</row>
    <row r="210" spans="1:97" ht="15.75" x14ac:dyDescent="0.25">
      <c r="A210" s="314"/>
      <c r="B210" s="31" t="s">
        <v>345</v>
      </c>
      <c r="C210" s="41" t="s">
        <v>348</v>
      </c>
      <c r="D210" s="41" t="s">
        <v>188</v>
      </c>
      <c r="E210" s="33" t="s">
        <v>18</v>
      </c>
      <c r="F210" s="39">
        <f>J210+N210+R210+V210+Z210+AD210+AH210+AL210+AP210+AT210+AX210+BB210+BF210+BJ210+BN210+BR210+BV210+BZ210+CD210+CH210+CL210+CP210</f>
        <v>0</v>
      </c>
      <c r="G210" s="39">
        <f>K210+O210+S210+W210+AA210+AE210+AI210+AM210+AQ210+AU210+AY210+BC210+BG210+BK210+BO210+BS210+BW210+CA210+CE210+CI210+CM210+CQ210</f>
        <v>0</v>
      </c>
      <c r="H210" s="39">
        <f>L210+P210+T210+X210+AB210+AF210+AJ210+AN210+AR210+AV210+AZ210+BD210+BH210+BL210+BP210+BT210+BX210+CB210+CF210+CJ210+CN210+CR210</f>
        <v>0</v>
      </c>
      <c r="I210" s="39">
        <f>M210+Q210+U210+Y210+AC210+AG210+AK210+AO210+AS210+AW210+BA210+BE210+BI210+BM210+BQ210+BU210+BY210+CC210+CG210+CK210+CO210+CS210</f>
        <v>0</v>
      </c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>
        <v>0</v>
      </c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>
        <v>0</v>
      </c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</row>
    <row r="211" spans="1:97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39">
        <f>J211+N211+R211+V211+Z211+AD211+AH211+AL211+AP211+AT211+AX211+BB211+BF211+BJ211+BN211+BR211+BV211+BZ211+CD211+CH211+CL211+CP211</f>
        <v>0</v>
      </c>
      <c r="G211" s="39">
        <f>K211+O211+S211+W211+AA211+AE211+AI211+AM211+AQ211+AU211+AY211+BC211+BG211+BK211+BO211+BS211+BW211+CA211+CE211+CI211+CM211+CQ211</f>
        <v>0</v>
      </c>
      <c r="H211" s="39">
        <f>L211+P211+T211+X211+AB211+AF211+AJ211+AN211+AR211+AV211+AZ211+BD211+BH211+BL211+BP211+BT211+BX211+CB211+CF211+CJ211+CN211+CR211</f>
        <v>0</v>
      </c>
      <c r="I211" s="39">
        <f>M211+Q211+U211+Y211+AC211+AG211+AK211+AO211+AS211+AW211+BA211+BE211+BI211+BM211+BQ211+BU211+BY211+CC211+CG211+CK211+CO211+CS211</f>
        <v>0</v>
      </c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>
        <v>0</v>
      </c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>
        <v>0</v>
      </c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</row>
    <row r="212" spans="1:97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39">
        <f>J212+N212+R212+V212+Z212+AD212+AH212+AL212+AP212+AT212+AX212+BB212+BF212+BJ212+BN212+BR212+BV212+BZ212+CD212+CH212+CL212+CP212</f>
        <v>0</v>
      </c>
      <c r="G212" s="39">
        <f>K212+O212+S212+W212+AA212+AE212+AI212+AM212+AQ212+AU212+AY212+BC212+BG212+BK212+BO212+BS212+BW212+CA212+CE212+CI212+CM212+CQ212</f>
        <v>0</v>
      </c>
      <c r="H212" s="39">
        <f>L212+P212+T212+X212+AB212+AF212+AJ212+AN212+AR212+AV212+AZ212+BD212+BH212+BL212+BP212+BT212+BX212+CB212+CF212+CJ212+CN212+CR212</f>
        <v>0</v>
      </c>
      <c r="I212" s="39">
        <f>M212+Q212+U212+Y212+AC212+AG212+AK212+AO212+AS212+AW212+BA212+BE212+BI212+BM212+BQ212+BU212+BY212+CC212+CG212+CK212+CO212+CS212</f>
        <v>0</v>
      </c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>
        <v>0</v>
      </c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>
        <v>0</v>
      </c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</row>
    <row r="213" spans="1:97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39">
        <f>J213+N213+R213+V213+Z213+AD213+AH213+AL213+AP213+AT213+AX213+BB213+BF213+BJ213+BN213+BR213+BV213+BZ213+CD213+CH213+CL213+CP213</f>
        <v>0</v>
      </c>
      <c r="G213" s="39">
        <f>K213+O213+S213+W213+AA213+AE213+AI213+AM213+AQ213+AU213+AY213+BC213+BG213+BK213+BO213+BS213+BW213+CA213+CE213+CI213+CM213+CQ213</f>
        <v>0</v>
      </c>
      <c r="H213" s="39">
        <f>L213+P213+T213+X213+AB213+AF213+AJ213+AN213+AR213+AV213+AZ213+BD213+BH213+BL213+BP213+BT213+BX213+CB213+CF213+CJ213+CN213+CR213</f>
        <v>320</v>
      </c>
      <c r="I213" s="39">
        <f>M213+Q213+U213+Y213+AC213+AG213+AK213+AO213+AS213+AW213+BA213+BE213+BI213+BM213+BQ213+BU213+BY213+CC213+CG213+CK213+CO213+CS213</f>
        <v>21150.3</v>
      </c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>
        <v>0</v>
      </c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>
        <v>100</v>
      </c>
      <c r="AK213" s="39">
        <v>670.3</v>
      </c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>
        <v>0</v>
      </c>
      <c r="BW213" s="39">
        <v>0</v>
      </c>
      <c r="BX213" s="39">
        <v>200</v>
      </c>
      <c r="BY213" s="39">
        <v>19000</v>
      </c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>
        <v>20</v>
      </c>
      <c r="CS213" s="39">
        <v>1480</v>
      </c>
    </row>
    <row r="214" spans="1:97" ht="15.75" x14ac:dyDescent="0.25">
      <c r="A214" s="314"/>
      <c r="B214" s="31" t="s">
        <v>354</v>
      </c>
      <c r="C214" s="23" t="s">
        <v>357</v>
      </c>
      <c r="D214" s="41" t="s">
        <v>356</v>
      </c>
      <c r="E214" s="29" t="s">
        <v>52</v>
      </c>
      <c r="F214" s="39">
        <f>J214+N214+R214+V214+Z214+AD214+AH214+AL214+AP214+AT214+AX214+BB214+BF214+BJ214+BN214+BR214+BV214+BZ214+CD214+CH214+CL214+CP214</f>
        <v>2550</v>
      </c>
      <c r="G214" s="39">
        <f>K214+O214+S214+W214+AA214+AE214+AI214+AM214+AQ214+AU214+AY214+BC214+BG214+BK214+BO214+BS214+BW214+CA214+CE214+CI214+CM214+CQ214</f>
        <v>222267.9</v>
      </c>
      <c r="H214" s="39">
        <f>L214+P214+T214+X214+AB214+AF214+AJ214+AN214+AR214+AV214+AZ214+BD214+BH214+BL214+BP214+BT214+BX214+CB214+CF214+CJ214+CN214+CR214</f>
        <v>1490</v>
      </c>
      <c r="I214" s="39">
        <f>M214+Q214+U214+Y214+AC214+AG214+AK214+AO214+AS214+AW214+BA214+BE214+BI214+BM214+BQ214+BU214+BY214+CC214+CG214+CK214+CO214+CS214</f>
        <v>166451.70000000001</v>
      </c>
      <c r="J214" s="39"/>
      <c r="K214" s="39"/>
      <c r="L214" s="39"/>
      <c r="M214" s="39"/>
      <c r="N214" s="39">
        <v>830</v>
      </c>
      <c r="O214" s="39">
        <v>55800.9</v>
      </c>
      <c r="P214" s="39">
        <v>40</v>
      </c>
      <c r="Q214" s="39">
        <v>2689.2000000000003</v>
      </c>
      <c r="R214" s="39"/>
      <c r="S214" s="39"/>
      <c r="T214" s="39"/>
      <c r="U214" s="39">
        <v>0</v>
      </c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>
        <v>0</v>
      </c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>
        <v>300</v>
      </c>
      <c r="AY214" s="39">
        <v>65697</v>
      </c>
      <c r="AZ214" s="39">
        <v>1000</v>
      </c>
      <c r="BA214" s="39">
        <v>134900</v>
      </c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>
        <v>100</v>
      </c>
      <c r="BW214" s="39">
        <v>5400</v>
      </c>
      <c r="BX214" s="39">
        <v>200</v>
      </c>
      <c r="BY214" s="39">
        <v>10800</v>
      </c>
      <c r="BZ214" s="39">
        <v>1320</v>
      </c>
      <c r="CA214" s="39">
        <v>95370</v>
      </c>
      <c r="CB214" s="39">
        <v>250</v>
      </c>
      <c r="CC214" s="39">
        <v>18062.5</v>
      </c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</row>
    <row r="215" spans="1:97" ht="15.75" x14ac:dyDescent="0.25">
      <c r="A215" s="314"/>
      <c r="B215" s="31" t="s">
        <v>354</v>
      </c>
      <c r="C215" s="23" t="s">
        <v>358</v>
      </c>
      <c r="D215" s="41" t="s">
        <v>356</v>
      </c>
      <c r="E215" s="29" t="s">
        <v>10</v>
      </c>
      <c r="F215" s="39">
        <f>J215+N215+R215+V215+Z215+AD215+AH215+AL215+AP215+AT215+AX215+BB215+BF215+BJ215+BN215+BR215+BV215+BZ215+CD215+CH215+CL215+CP215</f>
        <v>447</v>
      </c>
      <c r="G215" s="39">
        <f>K215+O215+S215+W215+AA215+AE215+AI215+AM215+AQ215+AU215+AY215+BC215+BG215+BK215+BO215+BS215+BW215+CA215+CE215+CI215+CM215+CQ215</f>
        <v>27938</v>
      </c>
      <c r="H215" s="39">
        <f>L215+P215+T215+X215+AB215+AF215+AJ215+AN215+AR215+AV215+AZ215+BD215+BH215+BL215+BP215+BT215+BX215+CB215+CF215+CJ215+CN215+CR215</f>
        <v>100</v>
      </c>
      <c r="I215" s="39">
        <f>M215+Q215+U215+Y215+AC215+AG215+AK215+AO215+AS215+AW215+BA215+BE215+BI215+BM215+BQ215+BU215+BY215+CC215+CG215+CK215+CO215+CS215</f>
        <v>5299</v>
      </c>
      <c r="J215" s="39"/>
      <c r="K215" s="39"/>
      <c r="L215" s="39"/>
      <c r="M215" s="39"/>
      <c r="N215" s="39"/>
      <c r="O215" s="39"/>
      <c r="P215" s="39"/>
      <c r="Q215" s="39"/>
      <c r="R215" s="39">
        <v>172</v>
      </c>
      <c r="S215" s="39">
        <v>11563</v>
      </c>
      <c r="T215" s="39">
        <v>20</v>
      </c>
      <c r="U215" s="39">
        <v>433</v>
      </c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>
        <v>0</v>
      </c>
      <c r="AL215" s="39">
        <v>125</v>
      </c>
      <c r="AM215" s="39">
        <v>7825</v>
      </c>
      <c r="AN215" s="39">
        <v>30</v>
      </c>
      <c r="AO215" s="39">
        <v>2016</v>
      </c>
      <c r="AP215" s="39">
        <v>150</v>
      </c>
      <c r="AQ215" s="39">
        <v>8550</v>
      </c>
      <c r="AR215" s="39">
        <v>50</v>
      </c>
      <c r="AS215" s="39">
        <v>2850</v>
      </c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>
        <v>0</v>
      </c>
      <c r="BO215" s="39">
        <v>0</v>
      </c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</row>
    <row r="216" spans="1:97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39">
        <f>J216+N216+R216+V216+Z216+AD216+AH216+AL216+AP216+AT216+AX216+BB216+BF216+BJ216+BN216+BR216+BV216+BZ216+CD216+CH216+CL216+CP216</f>
        <v>0</v>
      </c>
      <c r="G216" s="39">
        <f>K216+O216+S216+W216+AA216+AE216+AI216+AM216+AQ216+AU216+AY216+BC216+BG216+BK216+BO216+BS216+BW216+CA216+CE216+CI216+CM216+CQ216</f>
        <v>0</v>
      </c>
      <c r="H216" s="39">
        <f>L216+P216+T216+X216+AB216+AF216+AJ216+AN216+AR216+AV216+AZ216+BD216+BH216+BL216+BP216+BT216+BX216+CB216+CF216+CJ216+CN216+CR216</f>
        <v>0</v>
      </c>
      <c r="I216" s="39">
        <f>M216+Q216+U216+Y216+AC216+AG216+AK216+AO216+AS216+AW216+BA216+BE216+BI216+BM216+BQ216+BU216+BY216+CC216+CG216+CK216+CO216+CS216</f>
        <v>0</v>
      </c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>
        <v>0</v>
      </c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>
        <v>0</v>
      </c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</row>
    <row r="217" spans="1:97" ht="15.75" x14ac:dyDescent="0.25">
      <c r="A217" s="314"/>
      <c r="B217" s="31" t="s">
        <v>362</v>
      </c>
      <c r="C217" s="41" t="s">
        <v>363</v>
      </c>
      <c r="D217" s="41" t="s">
        <v>361</v>
      </c>
      <c r="E217" s="29" t="s">
        <v>10</v>
      </c>
      <c r="F217" s="39">
        <f>J217+N217+R217+V217+Z217+AD217+AH217+AL217+AP217+AT217+AX217+BB217+BF217+BJ217+BN217+BR217+BV217+BZ217+CD217+CH217+CL217+CP217</f>
        <v>0</v>
      </c>
      <c r="G217" s="39">
        <f>K217+O217+S217+W217+AA217+AE217+AI217+AM217+AQ217+AU217+AY217+BC217+BG217+BK217+BO217+BS217+BW217+CA217+CE217+CI217+CM217+CQ217</f>
        <v>0</v>
      </c>
      <c r="H217" s="39">
        <f>L217+P217+T217+X217+AB217+AF217+AJ217+AN217+AR217+AV217+AZ217+BD217+BH217+BL217+BP217+BT217+BX217+CB217+CF217+CJ217+CN217+CR217</f>
        <v>0</v>
      </c>
      <c r="I217" s="39">
        <f>M217+Q217+U217+Y217+AC217+AG217+AK217+AO217+AS217+AW217+BA217+BE217+BI217+BM217+BQ217+BU217+BY217+CC217+CG217+CK217+CO217+CS217</f>
        <v>0</v>
      </c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>
        <v>0</v>
      </c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>
        <v>0</v>
      </c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</row>
    <row r="218" spans="1:97" ht="15.75" x14ac:dyDescent="0.25">
      <c r="A218" s="314"/>
      <c r="B218" s="31" t="s">
        <v>362</v>
      </c>
      <c r="C218" s="41" t="s">
        <v>364</v>
      </c>
      <c r="D218" s="41" t="s">
        <v>361</v>
      </c>
      <c r="E218" s="29" t="s">
        <v>510</v>
      </c>
      <c r="F218" s="39">
        <f>J218+N218+R218+V218+Z218+AD218+AH218+AL218+AP218+AT218+AX218+BB218+BF218+BJ218+BN218+BR218+BV218+BZ218+CD218+CH218+CL218+CP218</f>
        <v>0</v>
      </c>
      <c r="G218" s="39">
        <f>K218+O218+S218+W218+AA218+AE218+AI218+AM218+AQ218+AU218+AY218+BC218+BG218+BK218+BO218+BS218+BW218+CA218+CE218+CI218+CM218+CQ218</f>
        <v>0</v>
      </c>
      <c r="H218" s="39">
        <f>L218+P218+T218+X218+AB218+AF218+AJ218+AN218+AR218+AV218+AZ218+BD218+BH218+BL218+BP218+BT218+BX218+CB218+CF218+CJ218+CN218+CR218</f>
        <v>0</v>
      </c>
      <c r="I218" s="39">
        <f>M218+Q218+U218+Y218+AC218+AG218+AK218+AO218+AS218+AW218+BA218+BE218+BI218+BM218+BQ218+BU218+BY218+CC218+CG218+CK218+CO218+CS218</f>
        <v>0</v>
      </c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>
        <v>0</v>
      </c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>
        <v>0</v>
      </c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</row>
    <row r="219" spans="1:97" ht="15.75" x14ac:dyDescent="0.25">
      <c r="A219" s="314"/>
      <c r="B219" s="31" t="s">
        <v>362</v>
      </c>
      <c r="C219" s="41" t="s">
        <v>514</v>
      </c>
      <c r="D219" s="41" t="s">
        <v>361</v>
      </c>
      <c r="E219" s="29" t="s">
        <v>510</v>
      </c>
      <c r="F219" s="39">
        <f>J219+N219+R219+V219+Z219+AD219+AH219+AL219+AP219+AT219+AX219+BB219+BF219+BJ219+BN219+BR219+BV219+BZ219+CD219+CH219+CL219+CP219</f>
        <v>0</v>
      </c>
      <c r="G219" s="39">
        <f>K219+O219+S219+W219+AA219+AE219+AI219+AM219+AQ219+AU219+AY219+BC219+BG219+BK219+BO219+BS219+BW219+CA219+CE219+CI219+CM219+CQ219</f>
        <v>0</v>
      </c>
      <c r="H219" s="39">
        <f>L219+P219+T219+X219+AB219+AF219+AJ219+AN219+AR219+AV219+AZ219+BD219+BH219+BL219+BP219+BT219+BX219+CB219+CF219+CJ219+CN219+CR219</f>
        <v>0</v>
      </c>
      <c r="I219" s="39">
        <f>M219+Q219+U219+Y219+AC219+AG219+AK219+AO219+AS219+AW219+BA219+BE219+BI219+BM219+BQ219+BU219+BY219+CC219+CG219+CK219+CO219+CS219</f>
        <v>0</v>
      </c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>
        <v>0</v>
      </c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>
        <v>0</v>
      </c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</row>
    <row r="220" spans="1:97" ht="15.75" x14ac:dyDescent="0.25">
      <c r="A220" s="314"/>
      <c r="B220" s="31" t="s">
        <v>362</v>
      </c>
      <c r="C220" s="41" t="s">
        <v>515</v>
      </c>
      <c r="D220" s="41" t="s">
        <v>361</v>
      </c>
      <c r="E220" s="29" t="s">
        <v>10</v>
      </c>
      <c r="F220" s="39">
        <f>J220+N220+R220+V220+Z220+AD220+AH220+AL220+AP220+AT220+AX220+BB220+BF220+BJ220+BN220+BR220+BV220+BZ220+CD220+CH220+CL220+CP220</f>
        <v>0</v>
      </c>
      <c r="G220" s="39">
        <f>K220+O220+S220+W220+AA220+AE220+AI220+AM220+AQ220+AU220+AY220+BC220+BG220+BK220+BO220+BS220+BW220+CA220+CE220+CI220+CM220+CQ220</f>
        <v>0</v>
      </c>
      <c r="H220" s="39">
        <f>L220+P220+T220+X220+AB220+AF220+AJ220+AN220+AR220+AV220+AZ220+BD220+BH220+BL220+BP220+BT220+BX220+CB220+CF220+CJ220+CN220+CR220</f>
        <v>0</v>
      </c>
      <c r="I220" s="39">
        <f>M220+Q220+U220+Y220+AC220+AG220+AK220+AO220+AS220+AW220+BA220+BE220+BI220+BM220+BQ220+BU220+BY220+CC220+CG220+CK220+CO220+CS220</f>
        <v>0</v>
      </c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>
        <v>0</v>
      </c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>
        <v>0</v>
      </c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</row>
    <row r="221" spans="1:97" ht="15.75" x14ac:dyDescent="0.25">
      <c r="A221" s="314"/>
      <c r="B221" s="31" t="s">
        <v>362</v>
      </c>
      <c r="C221" s="41" t="s">
        <v>516</v>
      </c>
      <c r="D221" s="41" t="s">
        <v>361</v>
      </c>
      <c r="E221" s="29" t="s">
        <v>10</v>
      </c>
      <c r="F221" s="39">
        <f>J221+N221+R221+V221+Z221+AD221+AH221+AL221+AP221+AT221+AX221+BB221+BF221+BJ221+BN221+BR221+BV221+BZ221+CD221+CH221+CL221+CP221</f>
        <v>0</v>
      </c>
      <c r="G221" s="39">
        <f>K221+O221+S221+W221+AA221+AE221+AI221+AM221+AQ221+AU221+AY221+BC221+BG221+BK221+BO221+BS221+BW221+CA221+CE221+CI221+CM221+CQ221</f>
        <v>0</v>
      </c>
      <c r="H221" s="39">
        <f>L221+P221+T221+X221+AB221+AF221+AJ221+AN221+AR221+AV221+AZ221+BD221+BH221+BL221+BP221+BT221+BX221+CB221+CF221+CJ221+CN221+CR221</f>
        <v>0</v>
      </c>
      <c r="I221" s="39">
        <f>M221+Q221+U221+Y221+AC221+AG221+AK221+AO221+AS221+AW221+BA221+BE221+BI221+BM221+BQ221+BU221+BY221+CC221+CG221+CK221+CO221+CS221</f>
        <v>0</v>
      </c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>
        <v>0</v>
      </c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>
        <v>0</v>
      </c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</row>
    <row r="222" spans="1:97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39">
        <f>J222+N222+R222+V222+Z222+AD222+AH222+AL222+AP222+AT222+AX222+BB222+BF222+BJ222+BN222+BR222+BV222+BZ222+CD222+CH222+CL222+CP222</f>
        <v>20100</v>
      </c>
      <c r="G222" s="39">
        <f>K222+O222+S222+W222+AA222+AE222+AI222+AM222+AQ222+AU222+AY222+BC222+BG222+BK222+BO222+BS222+BW222+CA222+CE222+CI222+CM222+CQ222</f>
        <v>117725</v>
      </c>
      <c r="H222" s="39">
        <f>L222+P222+T222+X222+AB222+AF222+AJ222+AN222+AR222+AV222+AZ222+BD222+BH222+BL222+BP222+BT222+BX222+CB222+CF222+CJ222+CN222+CR222</f>
        <v>25680</v>
      </c>
      <c r="I222" s="39">
        <f>M222+Q222+U222+Y222+AC222+AG222+AK222+AO222+AS222+AW222+BA222+BE222+BI222+BM222+BQ222+BU222+BY222+CC222+CG222+CK222+CO222+CS222</f>
        <v>822779</v>
      </c>
      <c r="J222" s="39"/>
      <c r="K222" s="39"/>
      <c r="L222" s="39"/>
      <c r="M222" s="39"/>
      <c r="N222" s="39">
        <v>90</v>
      </c>
      <c r="O222" s="39">
        <v>1665</v>
      </c>
      <c r="P222" s="39">
        <v>20</v>
      </c>
      <c r="Q222" s="39">
        <v>370</v>
      </c>
      <c r="R222" s="39"/>
      <c r="S222" s="39"/>
      <c r="T222" s="39"/>
      <c r="U222" s="39">
        <v>0</v>
      </c>
      <c r="V222" s="39"/>
      <c r="W222" s="39"/>
      <c r="X222" s="39">
        <v>10</v>
      </c>
      <c r="Y222" s="39">
        <v>49</v>
      </c>
      <c r="Z222" s="39"/>
      <c r="AA222" s="39"/>
      <c r="AB222" s="39">
        <v>200</v>
      </c>
      <c r="AC222" s="39">
        <v>630</v>
      </c>
      <c r="AD222" s="39"/>
      <c r="AE222" s="39"/>
      <c r="AF222" s="39"/>
      <c r="AG222" s="39"/>
      <c r="AH222" s="39"/>
      <c r="AI222" s="39"/>
      <c r="AJ222" s="39"/>
      <c r="AK222" s="39">
        <v>0</v>
      </c>
      <c r="AL222" s="39"/>
      <c r="AM222" s="39"/>
      <c r="AN222" s="39"/>
      <c r="AO222" s="39"/>
      <c r="AP222" s="39"/>
      <c r="AQ222" s="39"/>
      <c r="AR222" s="39"/>
      <c r="AS222" s="39"/>
      <c r="AT222" s="39">
        <v>10</v>
      </c>
      <c r="AU222" s="39">
        <v>60</v>
      </c>
      <c r="AV222" s="39">
        <v>50</v>
      </c>
      <c r="AW222" s="39">
        <v>300</v>
      </c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>
        <v>0</v>
      </c>
      <c r="BW222" s="39">
        <v>0</v>
      </c>
      <c r="BX222" s="39">
        <v>5000</v>
      </c>
      <c r="BY222" s="39">
        <v>810000</v>
      </c>
      <c r="BZ222" s="39"/>
      <c r="CA222" s="39"/>
      <c r="CB222" s="39"/>
      <c r="CC222" s="39"/>
      <c r="CD222" s="39"/>
      <c r="CE222" s="39"/>
      <c r="CF222" s="39">
        <v>100</v>
      </c>
      <c r="CG222" s="39">
        <v>350</v>
      </c>
      <c r="CH222" s="39"/>
      <c r="CI222" s="39"/>
      <c r="CJ222" s="39">
        <v>300</v>
      </c>
      <c r="CK222" s="39">
        <v>1080</v>
      </c>
      <c r="CL222" s="39">
        <v>20000</v>
      </c>
      <c r="CM222" s="39">
        <v>116000</v>
      </c>
      <c r="CN222" s="39">
        <v>20000</v>
      </c>
      <c r="CO222" s="39">
        <v>10000</v>
      </c>
      <c r="CP222" s="39"/>
      <c r="CQ222" s="39"/>
      <c r="CR222" s="39"/>
      <c r="CS222" s="39"/>
    </row>
    <row r="223" spans="1:97" ht="15.75" x14ac:dyDescent="0.25">
      <c r="A223" s="314"/>
      <c r="B223" s="31" t="s">
        <v>365</v>
      </c>
      <c r="C223" s="7" t="s">
        <v>368</v>
      </c>
      <c r="D223" s="7" t="s">
        <v>367</v>
      </c>
      <c r="E223" s="29" t="s">
        <v>52</v>
      </c>
      <c r="F223" s="39">
        <f>J223+N223+R223+V223+Z223+AD223+AH223+AL223+AP223+AT223+AX223+BB223+BF223+BJ223+BN223+BR223+BV223+BZ223+CD223+CH223+CL223+CP223</f>
        <v>580</v>
      </c>
      <c r="G223" s="39">
        <f>K223+O223+S223+W223+AA223+AE223+AI223+AM223+AQ223+AU223+AY223+BC223+BG223+BK223+BO223+BS223+BW223+CA223+CE223+CI223+CM223+CQ223</f>
        <v>10266</v>
      </c>
      <c r="H223" s="39">
        <f>L223+P223+T223+X223+AB223+AF223+AJ223+AN223+AR223+AV223+AZ223+BD223+BH223+BL223+BP223+BT223+BX223+CB223+CF223+CJ223+CN223+CR223</f>
        <v>5216</v>
      </c>
      <c r="I223" s="39">
        <f>M223+Q223+U223+Y223+AC223+AG223+AK223+AO223+AS223+AW223+BA223+BE223+BI223+BM223+BQ223+BU223+BY223+CC223+CG223+CK223+CO223+CS223</f>
        <v>92620</v>
      </c>
      <c r="J223" s="39"/>
      <c r="K223" s="39"/>
      <c r="L223" s="39"/>
      <c r="M223" s="39"/>
      <c r="N223" s="39">
        <v>40</v>
      </c>
      <c r="O223" s="39">
        <v>600</v>
      </c>
      <c r="P223" s="39">
        <v>6</v>
      </c>
      <c r="Q223" s="39">
        <v>90</v>
      </c>
      <c r="R223" s="39"/>
      <c r="S223" s="39"/>
      <c r="T223" s="39"/>
      <c r="U223" s="39">
        <v>0</v>
      </c>
      <c r="V223" s="39"/>
      <c r="W223" s="39"/>
      <c r="X223" s="39"/>
      <c r="Y223" s="39"/>
      <c r="Z223" s="39"/>
      <c r="AA223" s="39"/>
      <c r="AB223" s="39">
        <v>10</v>
      </c>
      <c r="AC223" s="39">
        <v>205</v>
      </c>
      <c r="AD223" s="39"/>
      <c r="AE223" s="39"/>
      <c r="AF223" s="39"/>
      <c r="AG223" s="39"/>
      <c r="AH223" s="39"/>
      <c r="AI223" s="39"/>
      <c r="AJ223" s="39"/>
      <c r="AK223" s="39">
        <v>0</v>
      </c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>
        <v>540</v>
      </c>
      <c r="BW223" s="39">
        <v>9666</v>
      </c>
      <c r="BX223" s="39">
        <v>5000</v>
      </c>
      <c r="BY223" s="39">
        <v>89500</v>
      </c>
      <c r="BZ223" s="39"/>
      <c r="CA223" s="39"/>
      <c r="CB223" s="39"/>
      <c r="CC223" s="39"/>
      <c r="CD223" s="39"/>
      <c r="CE223" s="39"/>
      <c r="CF223" s="39">
        <v>50</v>
      </c>
      <c r="CG223" s="39">
        <v>725</v>
      </c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>
        <v>150</v>
      </c>
      <c r="CS223" s="39">
        <v>2100</v>
      </c>
    </row>
    <row r="224" spans="1:97" ht="15.75" x14ac:dyDescent="0.25">
      <c r="A224" s="314"/>
      <c r="B224" s="31" t="s">
        <v>365</v>
      </c>
      <c r="C224" s="7" t="s">
        <v>369</v>
      </c>
      <c r="D224" s="7" t="s">
        <v>367</v>
      </c>
      <c r="E224" s="29" t="s">
        <v>52</v>
      </c>
      <c r="F224" s="39">
        <f>J224+N224+R224+V224+Z224+AD224+AH224+AL224+AP224+AT224+AX224+BB224+BF224+BJ224+BN224+BR224+BV224+BZ224+CD224+CH224+CL224+CP224</f>
        <v>1500</v>
      </c>
      <c r="G224" s="39">
        <f>K224+O224+S224+W224+AA224+AE224+AI224+AM224+AQ224+AU224+AY224+BC224+BG224+BK224+BO224+BS224+BW224+CA224+CE224+CI224+CM224+CQ224</f>
        <v>75000</v>
      </c>
      <c r="H224" s="39">
        <f>L224+P224+T224+X224+AB224+AF224+AJ224+AN224+AR224+AV224+AZ224+BD224+BH224+BL224+BP224+BT224+BX224+CB224+CF224+CJ224+CN224+CR224</f>
        <v>510</v>
      </c>
      <c r="I224" s="39">
        <f>M224+Q224+U224+Y224+AC224+AG224+AK224+AO224+AS224+AW224+BA224+BE224+BI224+BM224+BQ224+BU224+BY224+CC224+CG224+CK224+CO224+CS224</f>
        <v>56000</v>
      </c>
      <c r="J224" s="39"/>
      <c r="K224" s="39"/>
      <c r="L224" s="39"/>
      <c r="M224" s="39"/>
      <c r="N224" s="39"/>
      <c r="O224" s="39">
        <v>0</v>
      </c>
      <c r="P224" s="39">
        <v>10</v>
      </c>
      <c r="Q224" s="39">
        <v>200</v>
      </c>
      <c r="R224" s="39"/>
      <c r="S224" s="39"/>
      <c r="T224" s="39"/>
      <c r="U224" s="39">
        <v>0</v>
      </c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>
        <v>100</v>
      </c>
      <c r="AK224" s="39">
        <v>5800</v>
      </c>
      <c r="AL224" s="39">
        <v>1500</v>
      </c>
      <c r="AM224" s="39">
        <v>75000</v>
      </c>
      <c r="AN224" s="39">
        <v>400</v>
      </c>
      <c r="AO224" s="39">
        <v>50000</v>
      </c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</row>
    <row r="225" spans="1:97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39">
        <f>J225+N225+R225+V225+Z225+AD225+AH225+AL225+AP225+AT225+AX225+BB225+BF225+BJ225+BN225+BR225+BV225+BZ225+CD225+CH225+CL225+CP225</f>
        <v>0</v>
      </c>
      <c r="G225" s="39">
        <f>K225+O225+S225+W225+AA225+AE225+AI225+AM225+AQ225+AU225+AY225+BC225+BG225+BK225+BO225+BS225+BW225+CA225+CE225+CI225+CM225+CQ225</f>
        <v>0</v>
      </c>
      <c r="H225" s="39">
        <f>L225+P225+T225+X225+AB225+AF225+AJ225+AN225+AR225+AV225+AZ225+BD225+BH225+BL225+BP225+BT225+BX225+CB225+CF225+CJ225+CN225+CR225</f>
        <v>0</v>
      </c>
      <c r="I225" s="39">
        <f>M225+Q225+U225+Y225+AC225+AG225+AK225+AO225+AS225+AW225+BA225+BE225+BI225+BM225+BQ225+BU225+BY225+CC225+CG225+CK225+CO225+CS225</f>
        <v>0</v>
      </c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>
        <v>0</v>
      </c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>
        <v>0</v>
      </c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</row>
    <row r="226" spans="1:97" ht="15.75" x14ac:dyDescent="0.25">
      <c r="A226" s="314"/>
      <c r="B226" s="31" t="s">
        <v>370</v>
      </c>
      <c r="C226" s="41" t="s">
        <v>372</v>
      </c>
      <c r="D226" s="41" t="s">
        <v>162</v>
      </c>
      <c r="E226" s="29" t="s">
        <v>10</v>
      </c>
      <c r="F226" s="39">
        <f>J226+N226+R226+V226+Z226+AD226+AH226+AL226+AP226+AT226+AX226+BB226+BF226+BJ226+BN226+BR226+BV226+BZ226+CD226+CH226+CL226+CP226</f>
        <v>0</v>
      </c>
      <c r="G226" s="39">
        <f>K226+O226+S226+W226+AA226+AE226+AI226+AM226+AQ226+AU226+AY226+BC226+BG226+BK226+BO226+BS226+BW226+CA226+CE226+CI226+CM226+CQ226</f>
        <v>0</v>
      </c>
      <c r="H226" s="39">
        <f>L226+P226+T226+X226+AB226+AF226+AJ226+AN226+AR226+AV226+AZ226+BD226+BH226+BL226+BP226+BT226+BX226+CB226+CF226+CJ226+CN226+CR226</f>
        <v>1</v>
      </c>
      <c r="I226" s="39">
        <f>M226+Q226+U226+Y226+AC226+AG226+AK226+AO226+AS226+AW226+BA226+BE226+BI226+BM226+BQ226+BU226+BY226+CC226+CG226+CK226+CO226+CS226</f>
        <v>70</v>
      </c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>
        <v>0</v>
      </c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>
        <v>0</v>
      </c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>
        <v>1</v>
      </c>
      <c r="BQ226" s="39">
        <v>70</v>
      </c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</row>
    <row r="227" spans="1:97" ht="15.75" x14ac:dyDescent="0.25">
      <c r="A227" s="314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39">
        <f>J227+N227+R227+V227+Z227+AD227+AH227+AL227+AP227+AT227+AX227+BB227+BF227+BJ227+BN227+BR227+BV227+BZ227+CD227+CH227+CL227+CP227</f>
        <v>720</v>
      </c>
      <c r="G227" s="39">
        <f>K227+O227+S227+W227+AA227+AE227+AI227+AM227+AQ227+AU227+AY227+BC227+BG227+BK227+BO227+BS227+BW227+CA227+CE227+CI227+CM227+CQ227</f>
        <v>3996</v>
      </c>
      <c r="H227" s="39">
        <f>L227+P227+T227+X227+AB227+AF227+AJ227+AN227+AR227+AV227+AZ227+BD227+BH227+BL227+BP227+BT227+BX227+CB227+CF227+CJ227+CN227+CR227</f>
        <v>900</v>
      </c>
      <c r="I227" s="39">
        <f>M227+Q227+U227+Y227+AC227+AG227+AK227+AO227+AS227+AW227+BA227+BE227+BI227+BM227+BQ227+BU227+BY227+CC227+CG227+CK227+CO227+CS227</f>
        <v>3288</v>
      </c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>
        <v>0</v>
      </c>
      <c r="V227" s="39"/>
      <c r="W227" s="39"/>
      <c r="X227" s="39"/>
      <c r="Y227" s="39"/>
      <c r="Z227" s="39"/>
      <c r="AA227" s="39"/>
      <c r="AB227" s="39">
        <v>100</v>
      </c>
      <c r="AC227" s="39">
        <v>600</v>
      </c>
      <c r="AD227" s="39"/>
      <c r="AE227" s="39"/>
      <c r="AF227" s="39"/>
      <c r="AG227" s="39"/>
      <c r="AH227" s="39"/>
      <c r="AI227" s="39"/>
      <c r="AJ227" s="39"/>
      <c r="AK227" s="39">
        <v>0</v>
      </c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>
        <v>0</v>
      </c>
      <c r="BW227" s="39">
        <v>0</v>
      </c>
      <c r="BX227" s="39">
        <v>500</v>
      </c>
      <c r="BY227" s="39">
        <v>1800</v>
      </c>
      <c r="BZ227" s="39"/>
      <c r="CA227" s="39"/>
      <c r="CB227" s="39"/>
      <c r="CC227" s="39"/>
      <c r="CD227" s="39">
        <v>720</v>
      </c>
      <c r="CE227" s="39">
        <v>3996</v>
      </c>
      <c r="CF227" s="39">
        <v>300</v>
      </c>
      <c r="CG227" s="39">
        <v>888</v>
      </c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</row>
    <row r="228" spans="1:97" ht="15.75" x14ac:dyDescent="0.25">
      <c r="A228" s="314"/>
      <c r="B228" s="3" t="s">
        <v>373</v>
      </c>
      <c r="C228" s="31" t="s">
        <v>375</v>
      </c>
      <c r="D228" s="31" t="s">
        <v>162</v>
      </c>
      <c r="E228" s="29" t="s">
        <v>52</v>
      </c>
      <c r="F228" s="39">
        <f>J228+N228+R228+V228+Z228+AD228+AH228+AL228+AP228+AT228+AX228+BB228+BF228+BJ228+BN228+BR228+BV228+BZ228+CD228+CH228+CL228+CP228</f>
        <v>0</v>
      </c>
      <c r="G228" s="39">
        <f>K228+O228+S228+W228+AA228+AE228+AI228+AM228+AQ228+AU228+AY228+BC228+BG228+BK228+BO228+BS228+BW228+CA228+CE228+CI228+CM228+CQ228</f>
        <v>0</v>
      </c>
      <c r="H228" s="39">
        <f>L228+P228+T228+X228+AB228+AF228+AJ228+AN228+AR228+AV228+AZ228+BD228+BH228+BL228+BP228+BT228+BX228+CB228+CF228+CJ228+CN228+CR228</f>
        <v>1410</v>
      </c>
      <c r="I228" s="39">
        <f>M228+Q228+U228+Y228+AC228+AG228+AK228+AO228+AS228+AW228+BA228+BE228+BI228+BM228+BQ228+BU228+BY228+CC228+CG228+CK228+CO228+CS228</f>
        <v>20860</v>
      </c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>
        <v>0</v>
      </c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>
        <v>0</v>
      </c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>
        <v>400</v>
      </c>
      <c r="BA228" s="39">
        <v>1200</v>
      </c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>
        <v>10</v>
      </c>
      <c r="BQ228" s="39">
        <v>160</v>
      </c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>
        <v>1000</v>
      </c>
      <c r="CK228" s="39">
        <v>19500</v>
      </c>
      <c r="CL228" s="39"/>
      <c r="CM228" s="39"/>
      <c r="CN228" s="39"/>
      <c r="CO228" s="39"/>
      <c r="CP228" s="39"/>
      <c r="CQ228" s="39"/>
      <c r="CR228" s="39"/>
      <c r="CS228" s="39"/>
    </row>
    <row r="229" spans="1:97" ht="15.75" x14ac:dyDescent="0.25">
      <c r="A229" s="314"/>
      <c r="B229" s="3" t="s">
        <v>373</v>
      </c>
      <c r="C229" s="31" t="s">
        <v>376</v>
      </c>
      <c r="D229" s="31" t="s">
        <v>162</v>
      </c>
      <c r="E229" s="29" t="s">
        <v>52</v>
      </c>
      <c r="F229" s="39">
        <f>J229+N229+R229+V229+Z229+AD229+AH229+AL229+AP229+AT229+AX229+BB229+BF229+BJ229+BN229+BR229+BV229+BZ229+CD229+CH229+CL229+CP229</f>
        <v>0</v>
      </c>
      <c r="G229" s="39">
        <f>K229+O229+S229+W229+AA229+AE229+AI229+AM229+AQ229+AU229+AY229+BC229+BG229+BK229+BO229+BS229+BW229+CA229+CE229+CI229+CM229+CQ229</f>
        <v>0</v>
      </c>
      <c r="H229" s="39">
        <f>L229+P229+T229+X229+AB229+AF229+AJ229+AN229+AR229+AV229+AZ229+BD229+BH229+BL229+BP229+BT229+BX229+CB229+CF229+CJ229+CN229+CR229</f>
        <v>0</v>
      </c>
      <c r="I229" s="39">
        <f>M229+Q229+U229+Y229+AC229+AG229+AK229+AO229+AS229+AW229+BA229+BE229+BI229+BM229+BQ229+BU229+BY229+CC229+CG229+CK229+CO229+CS229</f>
        <v>0</v>
      </c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>
        <v>0</v>
      </c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>
        <v>0</v>
      </c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</row>
    <row r="230" spans="1:97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39">
        <f>J230+N230+R230+V230+Z230+AD230+AH230+AL230+AP230+AT230+AX230+BB230+BF230+BJ230+BN230+BR230+BV230+BZ230+CD230+CH230+CL230+CP230</f>
        <v>0</v>
      </c>
      <c r="G230" s="39">
        <f>K230+O230+S230+W230+AA230+AE230+AI230+AM230+AQ230+AU230+AY230+BC230+BG230+BK230+BO230+BS230+BW230+CA230+CE230+CI230+CM230+CQ230</f>
        <v>0</v>
      </c>
      <c r="H230" s="39">
        <f>L230+P230+T230+X230+AB230+AF230+AJ230+AN230+AR230+AV230+AZ230+BD230+BH230+BL230+BP230+BT230+BX230+CB230+CF230+CJ230+CN230+CR230</f>
        <v>0</v>
      </c>
      <c r="I230" s="39">
        <f>M230+Q230+U230+Y230+AC230+AG230+AK230+AO230+AS230+AW230+BA230+BE230+BI230+BM230+BQ230+BU230+BY230+CC230+CG230+CK230+CO230+CS230</f>
        <v>0</v>
      </c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>
        <v>0</v>
      </c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>
        <v>0</v>
      </c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</row>
    <row r="231" spans="1:97" ht="15.75" x14ac:dyDescent="0.25">
      <c r="A231" s="314"/>
      <c r="B231" s="31" t="s">
        <v>379</v>
      </c>
      <c r="C231" s="41" t="s">
        <v>380</v>
      </c>
      <c r="D231" s="41" t="s">
        <v>51</v>
      </c>
      <c r="E231" s="33" t="s">
        <v>18</v>
      </c>
      <c r="F231" s="39">
        <f>J231+N231+R231+V231+Z231+AD231+AH231+AL231+AP231+AT231+AX231+BB231+BF231+BJ231+BN231+BR231+BV231+BZ231+CD231+CH231+CL231+CP231</f>
        <v>0</v>
      </c>
      <c r="G231" s="39">
        <f>K231+O231+S231+W231+AA231+AE231+AI231+AM231+AQ231+AU231+AY231+BC231+BG231+BK231+BO231+BS231+BW231+CA231+CE231+CI231+CM231+CQ231</f>
        <v>0</v>
      </c>
      <c r="H231" s="39">
        <f>L231+P231+T231+X231+AB231+AF231+AJ231+AN231+AR231+AV231+AZ231+BD231+BH231+BL231+BP231+BT231+BX231+CB231+CF231+CJ231+CN231+CR231</f>
        <v>480</v>
      </c>
      <c r="I231" s="39">
        <f>M231+Q231+U231+Y231+AC231+AG231+AK231+AO231+AS231+AW231+BA231+BE231+BI231+BM231+BQ231+BU231+BY231+CC231+CG231+CK231+CO231+CS231</f>
        <v>78000</v>
      </c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>
        <v>0</v>
      </c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>
        <v>0</v>
      </c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>
        <v>0</v>
      </c>
      <c r="BC231" s="39">
        <v>0</v>
      </c>
      <c r="BD231" s="39">
        <v>200</v>
      </c>
      <c r="BE231" s="39">
        <v>28000</v>
      </c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>
        <v>280</v>
      </c>
      <c r="CS231" s="39">
        <v>50000</v>
      </c>
    </row>
    <row r="232" spans="1:97" ht="15.75" x14ac:dyDescent="0.25">
      <c r="A232" s="314"/>
      <c r="B232" s="31" t="s">
        <v>379</v>
      </c>
      <c r="C232" s="41" t="s">
        <v>381</v>
      </c>
      <c r="D232" s="41" t="s">
        <v>51</v>
      </c>
      <c r="E232" s="33" t="s">
        <v>18</v>
      </c>
      <c r="F232" s="39">
        <f>J232+N232+R232+V232+Z232+AD232+AH232+AL232+AP232+AT232+AX232+BB232+BF232+BJ232+BN232+BR232+BV232+BZ232+CD232+CH232+CL232+CP232</f>
        <v>0</v>
      </c>
      <c r="G232" s="39">
        <f>K232+O232+S232+W232+AA232+AE232+AI232+AM232+AQ232+AU232+AY232+BC232+BG232+BK232+BO232+BS232+BW232+CA232+CE232+CI232+CM232+CQ232</f>
        <v>0</v>
      </c>
      <c r="H232" s="39">
        <f>L232+P232+T232+X232+AB232+AF232+AJ232+AN232+AR232+AV232+AZ232+BD232+BH232+BL232+BP232+BT232+BX232+CB232+CF232+CJ232+CN232+CR232</f>
        <v>0</v>
      </c>
      <c r="I232" s="39">
        <f>M232+Q232+U232+Y232+AC232+AG232+AK232+AO232+AS232+AW232+BA232+BE232+BI232+BM232+BQ232+BU232+BY232+CC232+CG232+CK232+CO232+CS232</f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>
        <v>0</v>
      </c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>
        <v>0</v>
      </c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</row>
    <row r="233" spans="1:97" ht="15.75" x14ac:dyDescent="0.25">
      <c r="A233" s="314"/>
      <c r="B233" s="31" t="s">
        <v>379</v>
      </c>
      <c r="C233" s="41" t="s">
        <v>382</v>
      </c>
      <c r="D233" s="41" t="s">
        <v>51</v>
      </c>
      <c r="E233" s="33" t="s">
        <v>18</v>
      </c>
      <c r="F233" s="39">
        <f>J233+N233+R233+V233+Z233+AD233+AH233+AL233+AP233+AT233+AX233+BB233+BF233+BJ233+BN233+BR233+BV233+BZ233+CD233+CH233+CL233+CP233</f>
        <v>0</v>
      </c>
      <c r="G233" s="39">
        <f>K233+O233+S233+W233+AA233+AE233+AI233+AM233+AQ233+AU233+AY233+BC233+BG233+BK233+BO233+BS233+BW233+CA233+CE233+CI233+CM233+CQ233</f>
        <v>0</v>
      </c>
      <c r="H233" s="39">
        <f>L233+P233+T233+X233+AB233+AF233+AJ233+AN233+AR233+AV233+AZ233+BD233+BH233+BL233+BP233+BT233+BX233+CB233+CF233+CJ233+CN233+CR233</f>
        <v>0</v>
      </c>
      <c r="I233" s="39">
        <f>M233+Q233+U233+Y233+AC233+AG233+AK233+AO233+AS233+AW233+BA233+BE233+BI233+BM233+BQ233+BU233+BY233+CC233+CG233+CK233+CO233+CS233</f>
        <v>0</v>
      </c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>
        <v>0</v>
      </c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>
        <v>0</v>
      </c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</row>
    <row r="234" spans="1:97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39">
        <f>J234+N234+R234+V234+Z234+AD234+AH234+AL234+AP234+AT234+AX234+BB234+BF234+BJ234+BN234+BR234+BV234+BZ234+CD234+CH234+CL234+CP234</f>
        <v>0</v>
      </c>
      <c r="G234" s="39">
        <f>K234+O234+S234+W234+AA234+AE234+AI234+AM234+AQ234+AU234+AY234+BC234+BG234+BK234+BO234+BS234+BW234+CA234+CE234+CI234+CM234+CQ234</f>
        <v>0</v>
      </c>
      <c r="H234" s="39">
        <f>L234+P234+T234+X234+AB234+AF234+AJ234+AN234+AR234+AV234+AZ234+BD234+BH234+BL234+BP234+BT234+BX234+CB234+CF234+CJ234+CN234+CR234</f>
        <v>0</v>
      </c>
      <c r="I234" s="39">
        <f>M234+Q234+U234+Y234+AC234+AG234+AK234+AO234+AS234+AW234+BA234+BE234+BI234+BM234+BQ234+BU234+BY234+CC234+CG234+CK234+CO234+CS234</f>
        <v>0</v>
      </c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>
        <v>0</v>
      </c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>
        <v>0</v>
      </c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</row>
    <row r="235" spans="1:97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39">
        <f>J235+N235+R235+V235+Z235+AD235+AH235+AL235+AP235+AT235+AX235+BB235+BF235+BJ235+BN235+BR235+BV235+BZ235+CD235+CH235+CL235+CP235</f>
        <v>0</v>
      </c>
      <c r="G235" s="39">
        <f>K235+O235+S235+W235+AA235+AE235+AI235+AM235+AQ235+AU235+AY235+BC235+BG235+BK235+BO235+BS235+BW235+CA235+CE235+CI235+CM235+CQ235</f>
        <v>0</v>
      </c>
      <c r="H235" s="39">
        <f>L235+P235+T235+X235+AB235+AF235+AJ235+AN235+AR235+AV235+AZ235+BD235+BH235+BL235+BP235+BT235+BX235+CB235+CF235+CJ235+CN235+CR235</f>
        <v>0</v>
      </c>
      <c r="I235" s="39">
        <f>M235+Q235+U235+Y235+AC235+AG235+AK235+AO235+AS235+AW235+BA235+BE235+BI235+BM235+BQ235+BU235+BY235+CC235+CG235+CK235+CO235+CS235</f>
        <v>0</v>
      </c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>
        <v>0</v>
      </c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>
        <v>0</v>
      </c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</row>
    <row r="236" spans="1:97" ht="15.75" x14ac:dyDescent="0.25">
      <c r="A236" s="296"/>
      <c r="B236" s="5" t="s">
        <v>386</v>
      </c>
      <c r="C236" s="6" t="s">
        <v>389</v>
      </c>
      <c r="D236" s="6" t="s">
        <v>388</v>
      </c>
      <c r="E236" s="33" t="s">
        <v>18</v>
      </c>
      <c r="F236" s="39">
        <f>J236+N236+R236+V236+Z236+AD236+AH236+AL236+AP236+AT236+AX236+BB236+BF236+BJ236+BN236+BR236+BV236+BZ236+CD236+CH236+CL236+CP236</f>
        <v>0</v>
      </c>
      <c r="G236" s="39">
        <f>K236+O236+S236+W236+AA236+AE236+AI236+AM236+AQ236+AU236+AY236+BC236+BG236+BK236+BO236+BS236+BW236+CA236+CE236+CI236+CM236+CQ236</f>
        <v>0</v>
      </c>
      <c r="H236" s="39">
        <f>L236+P236+T236+X236+AB236+AF236+AJ236+AN236+AR236+AV236+AZ236+BD236+BH236+BL236+BP236+BT236+BX236+CB236+CF236+CJ236+CN236+CR236</f>
        <v>0</v>
      </c>
      <c r="I236" s="39">
        <f>M236+Q236+U236+Y236+AC236+AG236+AK236+AO236+AS236+AW236+BA236+BE236+BI236+BM236+BQ236+BU236+BY236+CC236+CG236+CK236+CO236+CS236</f>
        <v>0</v>
      </c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>
        <v>0</v>
      </c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>
        <v>0</v>
      </c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</row>
    <row r="237" spans="1:97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39">
        <f>J237+N237+R237+V237+Z237+AD237+AH237+AL237+AP237+AT237+AX237+BB237+BF237+BJ237+BN237+BR237+BV237+BZ237+CD237+CH237+CL237+CP237</f>
        <v>0</v>
      </c>
      <c r="G237" s="39">
        <f>K237+O237+S237+W237+AA237+AE237+AI237+AM237+AQ237+AU237+AY237+BC237+BG237+BK237+BO237+BS237+BW237+CA237+CE237+CI237+CM237+CQ237</f>
        <v>0</v>
      </c>
      <c r="H237" s="39">
        <f>L237+P237+T237+X237+AB237+AF237+AJ237+AN237+AR237+AV237+AZ237+BD237+BH237+BL237+BP237+BT237+BX237+CB237+CF237+CJ237+CN237+CR237</f>
        <v>0</v>
      </c>
      <c r="I237" s="39">
        <f>M237+Q237+U237+Y237+AC237+AG237+AK237+AO237+AS237+AW237+BA237+BE237+BI237+BM237+BQ237+BU237+BY237+CC237+CG237+CK237+CO237+CS237</f>
        <v>0</v>
      </c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>
        <v>0</v>
      </c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>
        <v>0</v>
      </c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</row>
    <row r="238" spans="1:97" ht="15.75" x14ac:dyDescent="0.25">
      <c r="A238" s="296"/>
      <c r="B238" s="5" t="s">
        <v>390</v>
      </c>
      <c r="C238" s="6" t="s">
        <v>393</v>
      </c>
      <c r="D238" s="6" t="s">
        <v>392</v>
      </c>
      <c r="E238" s="27" t="s">
        <v>7</v>
      </c>
      <c r="F238" s="39">
        <f>J238+N238+R238+V238+Z238+AD238+AH238+AL238+AP238+AT238+AX238+BB238+BF238+BJ238+BN238+BR238+BV238+BZ238+CD238+CH238+CL238+CP238</f>
        <v>0</v>
      </c>
      <c r="G238" s="39">
        <f>K238+O238+S238+W238+AA238+AE238+AI238+AM238+AQ238+AU238+AY238+BC238+BG238+BK238+BO238+BS238+BW238+CA238+CE238+CI238+CM238+CQ238</f>
        <v>0</v>
      </c>
      <c r="H238" s="39">
        <f>L238+P238+T238+X238+AB238+AF238+AJ238+AN238+AR238+AV238+AZ238+BD238+BH238+BL238+BP238+BT238+BX238+CB238+CF238+CJ238+CN238+CR238</f>
        <v>0</v>
      </c>
      <c r="I238" s="39">
        <f>M238+Q238+U238+Y238+AC238+AG238+AK238+AO238+AS238+AW238+BA238+BE238+BI238+BM238+BQ238+BU238+BY238+CC238+CG238+CK238+CO238+CS238</f>
        <v>0</v>
      </c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>
        <v>0</v>
      </c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>
        <v>0</v>
      </c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</row>
    <row r="239" spans="1:97" ht="15.75" x14ac:dyDescent="0.25">
      <c r="A239" s="296"/>
      <c r="B239" s="5" t="s">
        <v>390</v>
      </c>
      <c r="C239" s="6" t="s">
        <v>394</v>
      </c>
      <c r="D239" s="6" t="s">
        <v>392</v>
      </c>
      <c r="E239" s="27" t="s">
        <v>7</v>
      </c>
      <c r="F239" s="39">
        <f>J239+N239+R239+V239+Z239+AD239+AH239+AL239+AP239+AT239+AX239+BB239+BF239+BJ239+BN239+BR239+BV239+BZ239+CD239+CH239+CL239+CP239</f>
        <v>0</v>
      </c>
      <c r="G239" s="39">
        <f>K239+O239+S239+W239+AA239+AE239+AI239+AM239+AQ239+AU239+AY239+BC239+BG239+BK239+BO239+BS239+BW239+CA239+CE239+CI239+CM239+CQ239</f>
        <v>0</v>
      </c>
      <c r="H239" s="39">
        <f>L239+P239+T239+X239+AB239+AF239+AJ239+AN239+AR239+AV239+AZ239+BD239+BH239+BL239+BP239+BT239+BX239+CB239+CF239+CJ239+CN239+CR239</f>
        <v>0</v>
      </c>
      <c r="I239" s="39">
        <f>M239+Q239+U239+Y239+AC239+AG239+AK239+AO239+AS239+AW239+BA239+BE239+BI239+BM239+BQ239+BU239+BY239+CC239+CG239+CK239+CO239+CS239</f>
        <v>0</v>
      </c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>
        <v>0</v>
      </c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>
        <v>0</v>
      </c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</row>
    <row r="240" spans="1:97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39">
        <f>J240+N240+R240+V240+Z240+AD240+AH240+AL240+AP240+AT240+AX240+BB240+BF240+BJ240+BN240+BR240+BV240+BZ240+CD240+CH240+CL240+CP240</f>
        <v>0</v>
      </c>
      <c r="G240" s="39">
        <f>K240+O240+S240+W240+AA240+AE240+AI240+AM240+AQ240+AU240+AY240+BC240+BG240+BK240+BO240+BS240+BW240+CA240+CE240+CI240+CM240+CQ240</f>
        <v>0</v>
      </c>
      <c r="H240" s="39">
        <f>L240+P240+T240+X240+AB240+AF240+AJ240+AN240+AR240+AV240+AZ240+BD240+BH240+BL240+BP240+BT240+BX240+CB240+CF240+CJ240+CN240+CR240</f>
        <v>0</v>
      </c>
      <c r="I240" s="39">
        <f>M240+Q240+U240+Y240+AC240+AG240+AK240+AO240+AS240+AW240+BA240+BE240+BI240+BM240+BQ240+BU240+BY240+CC240+CG240+CK240+CO240+CS240</f>
        <v>0</v>
      </c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>
        <v>0</v>
      </c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>
        <v>0</v>
      </c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</row>
    <row r="241" spans="1:97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39">
        <f>J241+N241+R241+V241+Z241+AD241+AH241+AL241+AP241+AT241+AX241+BB241+BF241+BJ241+BN241+BR241+BV241+BZ241+CD241+CH241+CL241+CP241</f>
        <v>10</v>
      </c>
      <c r="G241" s="39">
        <f>K241+O241+S241+W241+AA241+AE241+AI241+AM241+AQ241+AU241+AY241+BC241+BG241+BK241+BO241+BS241+BW241+CA241+CE241+CI241+CM241+CQ241</f>
        <v>1500</v>
      </c>
      <c r="H241" s="39">
        <f>L241+P241+T241+X241+AB241+AF241+AJ241+AN241+AR241+AV241+AZ241+BD241+BH241+BL241+BP241+BT241+BX241+CB241+CF241+CJ241+CN241+CR241</f>
        <v>53</v>
      </c>
      <c r="I241" s="39">
        <f>M241+Q241+U241+Y241+AC241+AG241+AK241+AO241+AS241+AW241+BA241+BE241+BI241+BM241+BQ241+BU241+BY241+CC241+CG241+CK241+CO241+CS241</f>
        <v>2700</v>
      </c>
      <c r="J241" s="39"/>
      <c r="K241" s="39"/>
      <c r="L241" s="39"/>
      <c r="M241" s="39"/>
      <c r="N241" s="39">
        <v>10</v>
      </c>
      <c r="O241" s="39">
        <v>1500</v>
      </c>
      <c r="P241" s="39">
        <v>3</v>
      </c>
      <c r="Q241" s="39">
        <v>450</v>
      </c>
      <c r="R241" s="39"/>
      <c r="S241" s="39"/>
      <c r="T241" s="39"/>
      <c r="U241" s="39">
        <v>0</v>
      </c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>
        <v>0</v>
      </c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>
        <v>0</v>
      </c>
      <c r="BW241" s="39">
        <v>0</v>
      </c>
      <c r="BX241" s="39">
        <v>50</v>
      </c>
      <c r="BY241" s="39">
        <v>2250</v>
      </c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</row>
    <row r="242" spans="1:97" ht="15.75" x14ac:dyDescent="0.25">
      <c r="A242" s="296"/>
      <c r="B242" s="5" t="s">
        <v>398</v>
      </c>
      <c r="C242" s="6" t="s">
        <v>400</v>
      </c>
      <c r="D242" s="6" t="s">
        <v>162</v>
      </c>
      <c r="E242" s="27" t="s">
        <v>10</v>
      </c>
      <c r="F242" s="39">
        <f>J242+N242+R242+V242+Z242+AD242+AH242+AL242+AP242+AT242+AX242+BB242+BF242+BJ242+BN242+BR242+BV242+BZ242+CD242+CH242+CL242+CP242</f>
        <v>0</v>
      </c>
      <c r="G242" s="39">
        <f>K242+O242+S242+W242+AA242+AE242+AI242+AM242+AQ242+AU242+AY242+BC242+BG242+BK242+BO242+BS242+BW242+CA242+CE242+CI242+CM242+CQ242</f>
        <v>0</v>
      </c>
      <c r="H242" s="39">
        <f>L242+P242+T242+X242+AB242+AF242+AJ242+AN242+AR242+AV242+AZ242+BD242+BH242+BL242+BP242+BT242+BX242+CB242+CF242+CJ242+CN242+CR242</f>
        <v>200</v>
      </c>
      <c r="I242" s="39">
        <f>M242+Q242+U242+Y242+AC242+AG242+AK242+AO242+AS242+AW242+BA242+BE242+BI242+BM242+BQ242+BU242+BY242+CC242+CG242+CK242+CO242+CS242</f>
        <v>5700</v>
      </c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>
        <v>0</v>
      </c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>
        <v>0</v>
      </c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>
        <v>100</v>
      </c>
      <c r="BA242" s="39">
        <v>3500</v>
      </c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>
        <v>0</v>
      </c>
      <c r="CQ242" s="39">
        <v>0</v>
      </c>
      <c r="CR242" s="39">
        <v>100</v>
      </c>
      <c r="CS242" s="39">
        <v>2200</v>
      </c>
    </row>
    <row r="243" spans="1:97" ht="15.75" x14ac:dyDescent="0.25">
      <c r="A243" s="296"/>
      <c r="B243" s="5" t="s">
        <v>398</v>
      </c>
      <c r="C243" s="6" t="s">
        <v>401</v>
      </c>
      <c r="D243" s="6" t="s">
        <v>162</v>
      </c>
      <c r="E243" s="27" t="s">
        <v>10</v>
      </c>
      <c r="F243" s="39">
        <f>J243+N243+R243+V243+Z243+AD243+AH243+AL243+AP243+AT243+AX243+BB243+BF243+BJ243+BN243+BR243+BV243+BZ243+CD243+CH243+CL243+CP243</f>
        <v>1480</v>
      </c>
      <c r="G243" s="39">
        <f>K243+O243+S243+W243+AA243+AE243+AI243+AM243+AQ243+AU243+AY243+BC243+BG243+BK243+BO243+BS243+BW243+CA243+CE243+CI243+CM243+CQ243</f>
        <v>25900</v>
      </c>
      <c r="H243" s="39">
        <f>L243+P243+T243+X243+AB243+AF243+AJ243+AN243+AR243+AV243+AZ243+BD243+BH243+BL243+BP243+BT243+BX243+CB243+CF243+CJ243+CN243+CR243</f>
        <v>1100</v>
      </c>
      <c r="I243" s="39">
        <f>M243+Q243+U243+Y243+AC243+AG243+AK243+AO243+AS243+AW243+BA243+BE243+BI243+BM243+BQ243+BU243+BY243+CC243+CG243+CK243+CO243+CS243</f>
        <v>20900</v>
      </c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>
        <v>0</v>
      </c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>
        <v>0</v>
      </c>
      <c r="AL243" s="39">
        <v>1480</v>
      </c>
      <c r="AM243" s="39">
        <v>25900</v>
      </c>
      <c r="AN243" s="39">
        <v>1100</v>
      </c>
      <c r="AO243" s="39">
        <v>20900</v>
      </c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</row>
    <row r="244" spans="1:97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39">
        <f>J244+N244+R244+V244+Z244+AD244+AH244+AL244+AP244+AT244+AX244+BB244+BF244+BJ244+BN244+BR244+BV244+BZ244+CD244+CH244+CL244+CP244</f>
        <v>140</v>
      </c>
      <c r="G244" s="39">
        <f>K244+O244+S244+W244+AA244+AE244+AI244+AM244+AQ244+AU244+AY244+BC244+BG244+BK244+BO244+BS244+BW244+CA244+CE244+CI244+CM244+CQ244</f>
        <v>3360</v>
      </c>
      <c r="H244" s="39">
        <f>L244+P244+T244+X244+AB244+AF244+AJ244+AN244+AR244+AV244+AZ244+BD244+BH244+BL244+BP244+BT244+BX244+CB244+CF244+CJ244+CN244+CR244</f>
        <v>300</v>
      </c>
      <c r="I244" s="39">
        <f>M244+Q244+U244+Y244+AC244+AG244+AK244+AO244+AS244+AW244+BA244+BE244+BI244+BM244+BQ244+BU244+BY244+CC244+CG244+CK244+CO244+CS244</f>
        <v>8900</v>
      </c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>
        <v>0</v>
      </c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>
        <v>0</v>
      </c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>
        <v>100</v>
      </c>
      <c r="BA244" s="39">
        <v>4100</v>
      </c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>
        <v>140</v>
      </c>
      <c r="CQ244" s="39">
        <v>3360</v>
      </c>
      <c r="CR244" s="39">
        <v>200</v>
      </c>
      <c r="CS244" s="39">
        <v>4800</v>
      </c>
    </row>
    <row r="245" spans="1:97" ht="15.75" x14ac:dyDescent="0.25">
      <c r="A245" s="296"/>
      <c r="B245" s="17" t="s">
        <v>402</v>
      </c>
      <c r="C245" s="6" t="s">
        <v>401</v>
      </c>
      <c r="D245" s="11" t="s">
        <v>162</v>
      </c>
      <c r="E245" s="27" t="s">
        <v>10</v>
      </c>
      <c r="F245" s="39">
        <f>J245+N245+R245+V245+Z245+AD245+AH245+AL245+AP245+AT245+AX245+BB245+BF245+BJ245+BN245+BR245+BV245+BZ245+CD245+CH245+CL245+CP245</f>
        <v>0</v>
      </c>
      <c r="G245" s="39">
        <f>K245+O245+S245+W245+AA245+AE245+AI245+AM245+AQ245+AU245+AY245+BC245+BG245+BK245+BO245+BS245+BW245+CA245+CE245+CI245+CM245+CQ245</f>
        <v>0</v>
      </c>
      <c r="H245" s="39">
        <f>L245+P245+T245+X245+AB245+AF245+AJ245+AN245+AR245+AV245+AZ245+BD245+BH245+BL245+BP245+BT245+BX245+CB245+CF245+CJ245+CN245+CR245</f>
        <v>0</v>
      </c>
      <c r="I245" s="39">
        <f>M245+Q245+U245+Y245+AC245+AG245+AK245+AO245+AS245+AW245+BA245+BE245+BI245+BM245+BQ245+BU245+BY245+CC245+CG245+CK245+CO245+CS245</f>
        <v>0</v>
      </c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>
        <v>0</v>
      </c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>
        <v>0</v>
      </c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</row>
    <row r="246" spans="1:97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39">
        <f>J246+N246+R246+V246+Z246+AD246+AH246+AL246+AP246+AT246+AX246+BB246+BF246+BJ246+BN246+BR246+BV246+BZ246+CD246+CH246+CL246+CP246</f>
        <v>0</v>
      </c>
      <c r="G246" s="39">
        <f>K246+O246+S246+W246+AA246+AE246+AI246+AM246+AQ246+AU246+AY246+BC246+BG246+BK246+BO246+BS246+BW246+CA246+CE246+CI246+CM246+CQ246</f>
        <v>0</v>
      </c>
      <c r="H246" s="39">
        <f>L246+P246+T246+X246+AB246+AF246+AJ246+AN246+AR246+AV246+AZ246+BD246+BH246+BL246+BP246+BT246+BX246+CB246+CF246+CJ246+CN246+CR246</f>
        <v>70</v>
      </c>
      <c r="I246" s="39">
        <f>M246+Q246+U246+Y246+AC246+AG246+AK246+AO246+AS246+AW246+BA246+BE246+BI246+BM246+BQ246+BU246+BY246+CC246+CG246+CK246+CO246+CS246</f>
        <v>20800</v>
      </c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>
        <v>0</v>
      </c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>
        <v>20</v>
      </c>
      <c r="AK246" s="39">
        <v>800</v>
      </c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>
        <v>50</v>
      </c>
      <c r="BA246" s="39">
        <v>20000</v>
      </c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</row>
    <row r="247" spans="1:97" ht="15.75" x14ac:dyDescent="0.25">
      <c r="A247" s="296"/>
      <c r="B247" s="12" t="s">
        <v>403</v>
      </c>
      <c r="C247" s="6" t="s">
        <v>406</v>
      </c>
      <c r="D247" s="13" t="s">
        <v>405</v>
      </c>
      <c r="E247" s="25" t="s">
        <v>52</v>
      </c>
      <c r="F247" s="39">
        <f>J247+N247+R247+V247+Z247+AD247+AH247+AL247+AP247+AT247+AX247+BB247+BF247+BJ247+BN247+BR247+BV247+BZ247+CD247+CH247+CL247+CP247</f>
        <v>5265</v>
      </c>
      <c r="G247" s="39">
        <f>K247+O247+S247+W247+AA247+AE247+AI247+AM247+AQ247+AU247+AY247+BC247+BG247+BK247+BO247+BS247+BW247+CA247+CE247+CI247+CM247+CQ247</f>
        <v>1015734.975</v>
      </c>
      <c r="H247" s="39">
        <f>L247+P247+T247+X247+AB247+AF247+AJ247+AN247+AR247+AV247+AZ247+BD247+BH247+BL247+BP247+BT247+BX247+CB247+CF247+CJ247+CN247+CR247</f>
        <v>65</v>
      </c>
      <c r="I247" s="39">
        <f>M247+Q247+U247+Y247+AC247+AG247+AK247+AO247+AS247+AW247+BA247+BE247+BI247+BM247+BQ247+BU247+BY247+CC247+CG247+CK247+CO247+CS247</f>
        <v>19256.400000000001</v>
      </c>
      <c r="J247" s="39"/>
      <c r="K247" s="39"/>
      <c r="L247" s="39"/>
      <c r="M247" s="39"/>
      <c r="N247" s="39"/>
      <c r="O247" s="39"/>
      <c r="P247" s="39"/>
      <c r="Q247" s="39"/>
      <c r="R247" s="39">
        <v>3460</v>
      </c>
      <c r="S247" s="39">
        <v>527724</v>
      </c>
      <c r="T247" s="39">
        <v>10</v>
      </c>
      <c r="U247" s="39">
        <v>1516.3999999999999</v>
      </c>
      <c r="V247" s="39"/>
      <c r="W247" s="39"/>
      <c r="X247" s="39"/>
      <c r="Y247" s="39"/>
      <c r="Z247" s="39">
        <v>280</v>
      </c>
      <c r="AA247" s="39">
        <v>42460</v>
      </c>
      <c r="AB247" s="39">
        <v>5</v>
      </c>
      <c r="AC247" s="39">
        <v>1000</v>
      </c>
      <c r="AD247" s="39"/>
      <c r="AE247" s="39"/>
      <c r="AF247" s="39"/>
      <c r="AG247" s="39"/>
      <c r="AH247" s="39"/>
      <c r="AI247" s="39"/>
      <c r="AJ247" s="39"/>
      <c r="AK247" s="39">
        <v>0</v>
      </c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>
        <v>355</v>
      </c>
      <c r="BG247" s="39">
        <v>53833.974999999999</v>
      </c>
      <c r="BH247" s="39"/>
      <c r="BI247" s="39"/>
      <c r="BJ247" s="39">
        <v>1170</v>
      </c>
      <c r="BK247" s="39">
        <v>391717</v>
      </c>
      <c r="BL247" s="39">
        <v>50</v>
      </c>
      <c r="BM247" s="39">
        <v>16740</v>
      </c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</row>
    <row r="248" spans="1:97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39">
        <f>J248+N248+R248+V248+Z248+AD248+AH248+AL248+AP248+AT248+AX248+BB248+BF248+BJ248+BN248+BR248+BV248+BZ248+CD248+CH248+CL248+CP248</f>
        <v>429</v>
      </c>
      <c r="G248" s="39">
        <f>K248+O248+S248+W248+AA248+AE248+AI248+AM248+AQ248+AU248+AY248+BC248+BG248+BK248+BO248+BS248+BW248+CA248+CE248+CI248+CM248+CQ248</f>
        <v>452756</v>
      </c>
      <c r="H248" s="39">
        <f>L248+P248+T248+X248+AB248+AF248+AJ248+AN248+AR248+AV248+AZ248+BD248+BH248+BL248+BP248+BT248+BX248+CB248+CF248+CJ248+CN248+CR248</f>
        <v>2</v>
      </c>
      <c r="I248" s="39">
        <f>M248+Q248+U248+Y248+AC248+AG248+AK248+AO248+AS248+AW248+BA248+BE248+BI248+BM248+BQ248+BU248+BY248+CC248+CG248+CK248+CO248+CS248</f>
        <v>4080</v>
      </c>
      <c r="J248" s="39"/>
      <c r="K248" s="39"/>
      <c r="L248" s="39"/>
      <c r="M248" s="39"/>
      <c r="N248" s="39"/>
      <c r="O248" s="39"/>
      <c r="P248" s="39"/>
      <c r="Q248" s="39"/>
      <c r="R248" s="39">
        <v>289</v>
      </c>
      <c r="S248" s="39">
        <v>58956</v>
      </c>
      <c r="T248" s="39">
        <v>2</v>
      </c>
      <c r="U248" s="39">
        <v>4080</v>
      </c>
      <c r="V248" s="39"/>
      <c r="W248" s="39"/>
      <c r="X248" s="39"/>
      <c r="Y248" s="39"/>
      <c r="Z248" s="39">
        <v>15</v>
      </c>
      <c r="AA248" s="39">
        <v>43800</v>
      </c>
      <c r="AB248" s="39"/>
      <c r="AC248" s="39"/>
      <c r="AD248" s="39"/>
      <c r="AE248" s="39"/>
      <c r="AF248" s="39"/>
      <c r="AG248" s="39"/>
      <c r="AH248" s="39"/>
      <c r="AI248" s="39"/>
      <c r="AJ248" s="39"/>
      <c r="AK248" s="39">
        <v>0</v>
      </c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>
        <v>125</v>
      </c>
      <c r="CI248" s="39">
        <v>350000</v>
      </c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</row>
    <row r="249" spans="1:97" ht="15.75" x14ac:dyDescent="0.25">
      <c r="A249" s="296"/>
      <c r="B249" s="5" t="s">
        <v>407</v>
      </c>
      <c r="C249" s="18" t="s">
        <v>410</v>
      </c>
      <c r="D249" s="5" t="s">
        <v>409</v>
      </c>
      <c r="E249" s="34" t="s">
        <v>10</v>
      </c>
      <c r="F249" s="39">
        <f>J249+N249+R249+V249+Z249+AD249+AH249+AL249+AP249+AT249+AX249+BB249+BF249+BJ249+BN249+BR249+BV249+BZ249+CD249+CH249+CL249+CP249</f>
        <v>82</v>
      </c>
      <c r="G249" s="39">
        <f>K249+O249+S249+W249+AA249+AE249+AI249+AM249+AQ249+AU249+AY249+BC249+BG249+BK249+BO249+BS249+BW249+CA249+CE249+CI249+CM249+CQ249</f>
        <v>167280</v>
      </c>
      <c r="H249" s="39">
        <f>L249+P249+T249+X249+AB249+AF249+AJ249+AN249+AR249+AV249+AZ249+BD249+BH249+BL249+BP249+BT249+BX249+CB249+CF249+CJ249+CN249+CR249</f>
        <v>5</v>
      </c>
      <c r="I249" s="39">
        <f>M249+Q249+U249+Y249+AC249+AG249+AK249+AO249+AS249+AW249+BA249+BE249+BI249+BM249+BQ249+BU249+BY249+CC249+CG249+CK249+CO249+CS249</f>
        <v>17500</v>
      </c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>
        <v>0</v>
      </c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>
        <v>82</v>
      </c>
      <c r="AI249" s="39">
        <v>167280</v>
      </c>
      <c r="AJ249" s="39"/>
      <c r="AK249" s="39">
        <v>0</v>
      </c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>
        <v>5</v>
      </c>
      <c r="BA249" s="39">
        <v>17500</v>
      </c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</row>
    <row r="250" spans="1:97" ht="15.75" x14ac:dyDescent="0.25">
      <c r="A250" s="296"/>
      <c r="B250" s="5" t="s">
        <v>407</v>
      </c>
      <c r="C250" s="18" t="s">
        <v>411</v>
      </c>
      <c r="D250" s="5" t="s">
        <v>409</v>
      </c>
      <c r="E250" s="34" t="s">
        <v>10</v>
      </c>
      <c r="F250" s="39">
        <f>J250+N250+R250+V250+Z250+AD250+AH250+AL250+AP250+AT250+AX250+BB250+BF250+BJ250+BN250+BR250+BV250+BZ250+CD250+CH250+CL250+CP250</f>
        <v>0</v>
      </c>
      <c r="G250" s="39">
        <f>K250+O250+S250+W250+AA250+AE250+AI250+AM250+AQ250+AU250+AY250+BC250+BG250+BK250+BO250+BS250+BW250+CA250+CE250+CI250+CM250+CQ250</f>
        <v>0</v>
      </c>
      <c r="H250" s="39">
        <f>L250+P250+T250+X250+AB250+AF250+AJ250+AN250+AR250+AV250+AZ250+BD250+BH250+BL250+BP250+BT250+BX250+CB250+CF250+CJ250+CN250+CR250</f>
        <v>0</v>
      </c>
      <c r="I250" s="39">
        <f>M250+Q250+U250+Y250+AC250+AG250+AK250+AO250+AS250+AW250+BA250+BE250+BI250+BM250+BQ250+BU250+BY250+CC250+CG250+CK250+CO250+CS250</f>
        <v>0</v>
      </c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>
        <v>0</v>
      </c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>
        <v>0</v>
      </c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</row>
    <row r="251" spans="1:97" ht="15.75" x14ac:dyDescent="0.25">
      <c r="A251" s="296"/>
      <c r="B251" s="5" t="s">
        <v>407</v>
      </c>
      <c r="C251" s="18" t="s">
        <v>412</v>
      </c>
      <c r="D251" s="5" t="s">
        <v>409</v>
      </c>
      <c r="E251" s="34" t="s">
        <v>10</v>
      </c>
      <c r="F251" s="39">
        <f>J251+N251+R251+V251+Z251+AD251+AH251+AL251+AP251+AT251+AX251+BB251+BF251+BJ251+BN251+BR251+BV251+BZ251+CD251+CH251+CL251+CP251</f>
        <v>0</v>
      </c>
      <c r="G251" s="39">
        <f>K251+O251+S251+W251+AA251+AE251+AI251+AM251+AQ251+AU251+AY251+BC251+BG251+BK251+BO251+BS251+BW251+CA251+CE251+CI251+CM251+CQ251</f>
        <v>0</v>
      </c>
      <c r="H251" s="39">
        <f>L251+P251+T251+X251+AB251+AF251+AJ251+AN251+AR251+AV251+AZ251+BD251+BH251+BL251+BP251+BT251+BX251+CB251+CF251+CJ251+CN251+CR251</f>
        <v>0</v>
      </c>
      <c r="I251" s="39">
        <f>M251+Q251+U251+Y251+AC251+AG251+AK251+AO251+AS251+AW251+BA251+BE251+BI251+BM251+BQ251+BU251+BY251+CC251+CG251+CK251+CO251+CS251</f>
        <v>0</v>
      </c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>
        <v>0</v>
      </c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>
        <v>0</v>
      </c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</row>
    <row r="252" spans="1:97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39">
        <f>J252+N252+R252+V252+Z252+AD252+AH252+AL252+AP252+AT252+AX252+BB252+BF252+BJ252+BN252+BR252+BV252+BZ252+CD252+CH252+CL252+CP252</f>
        <v>0</v>
      </c>
      <c r="G252" s="39">
        <f>K252+O252+S252+W252+AA252+AE252+AI252+AM252+AQ252+AU252+AY252+BC252+BG252+BK252+BO252+BS252+BW252+CA252+CE252+CI252+CM252+CQ252</f>
        <v>0</v>
      </c>
      <c r="H252" s="39">
        <f>L252+P252+T252+X252+AB252+AF252+AJ252+AN252+AR252+AV252+AZ252+BD252+BH252+BL252+BP252+BT252+BX252+CB252+CF252+CJ252+CN252+CR252</f>
        <v>0</v>
      </c>
      <c r="I252" s="39">
        <f>M252+Q252+U252+Y252+AC252+AG252+AK252+AO252+AS252+AW252+BA252+BE252+BI252+BM252+BQ252+BU252+BY252+CC252+CG252+CK252+CO252+CS252</f>
        <v>0</v>
      </c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>
        <v>0</v>
      </c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>
        <v>0</v>
      </c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</row>
    <row r="253" spans="1:97" ht="15.75" x14ac:dyDescent="0.25">
      <c r="A253" s="314"/>
      <c r="B253" s="31" t="s">
        <v>413</v>
      </c>
      <c r="C253" s="41" t="s">
        <v>415</v>
      </c>
      <c r="D253" s="5" t="s">
        <v>409</v>
      </c>
      <c r="E253" s="29" t="s">
        <v>10</v>
      </c>
      <c r="F253" s="39">
        <f>J253+N253+R253+V253+Z253+AD253+AH253+AL253+AP253+AT253+AX253+BB253+BF253+BJ253+BN253+BR253+BV253+BZ253+CD253+CH253+CL253+CP253</f>
        <v>0</v>
      </c>
      <c r="G253" s="39">
        <f>K253+O253+S253+W253+AA253+AE253+AI253+AM253+AQ253+AU253+AY253+BC253+BG253+BK253+BO253+BS253+BW253+CA253+CE253+CI253+CM253+CQ253</f>
        <v>0</v>
      </c>
      <c r="H253" s="39">
        <f>L253+P253+T253+X253+AB253+AF253+AJ253+AN253+AR253+AV253+AZ253+BD253+BH253+BL253+BP253+BT253+BX253+CB253+CF253+CJ253+CN253+CR253</f>
        <v>0</v>
      </c>
      <c r="I253" s="39">
        <f>M253+Q253+U253+Y253+AC253+AG253+AK253+AO253+AS253+AW253+BA253+BE253+BI253+BM253+BQ253+BU253+BY253+CC253+CG253+CK253+CO253+CS253</f>
        <v>0</v>
      </c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>
        <v>0</v>
      </c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>
        <v>0</v>
      </c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</row>
    <row r="254" spans="1:97" ht="15.75" x14ac:dyDescent="0.25">
      <c r="A254" s="314"/>
      <c r="B254" s="31" t="s">
        <v>413</v>
      </c>
      <c r="C254" s="41" t="s">
        <v>416</v>
      </c>
      <c r="D254" s="5" t="s">
        <v>409</v>
      </c>
      <c r="E254" s="29" t="s">
        <v>10</v>
      </c>
      <c r="F254" s="39">
        <f>J254+N254+R254+V254+Z254+AD254+AH254+AL254+AP254+AT254+AX254+BB254+BF254+BJ254+BN254+BR254+BV254+BZ254+CD254+CH254+CL254+CP254</f>
        <v>0</v>
      </c>
      <c r="G254" s="39">
        <f>K254+O254+S254+W254+AA254+AE254+AI254+AM254+AQ254+AU254+AY254+BC254+BG254+BK254+BO254+BS254+BW254+CA254+CE254+CI254+CM254+CQ254</f>
        <v>0</v>
      </c>
      <c r="H254" s="39">
        <f>L254+P254+T254+X254+AB254+AF254+AJ254+AN254+AR254+AV254+AZ254+BD254+BH254+BL254+BP254+BT254+BX254+CB254+CF254+CJ254+CN254+CR254</f>
        <v>0</v>
      </c>
      <c r="I254" s="39">
        <f>M254+Q254+U254+Y254+AC254+AG254+AK254+AO254+AS254+AW254+BA254+BE254+BI254+BM254+BQ254+BU254+BY254+CC254+CG254+CK254+CO254+CS254</f>
        <v>0</v>
      </c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>
        <v>0</v>
      </c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>
        <v>0</v>
      </c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</row>
    <row r="255" spans="1:97" ht="15.75" x14ac:dyDescent="0.25">
      <c r="A255" s="314"/>
      <c r="B255" s="31" t="s">
        <v>413</v>
      </c>
      <c r="C255" s="41" t="s">
        <v>417</v>
      </c>
      <c r="D255" s="5" t="s">
        <v>409</v>
      </c>
      <c r="E255" s="29" t="s">
        <v>10</v>
      </c>
      <c r="F255" s="39">
        <f>J255+N255+R255+V255+Z255+AD255+AH255+AL255+AP255+AT255+AX255+BB255+BF255+BJ255+BN255+BR255+BV255+BZ255+CD255+CH255+CL255+CP255</f>
        <v>0</v>
      </c>
      <c r="G255" s="39">
        <f>K255+O255+S255+W255+AA255+AE255+AI255+AM255+AQ255+AU255+AY255+BC255+BG255+BK255+BO255+BS255+BW255+CA255+CE255+CI255+CM255+CQ255</f>
        <v>0</v>
      </c>
      <c r="H255" s="39">
        <f>L255+P255+T255+X255+AB255+AF255+AJ255+AN255+AR255+AV255+AZ255+BD255+BH255+BL255+BP255+BT255+BX255+CB255+CF255+CJ255+CN255+CR255</f>
        <v>0</v>
      </c>
      <c r="I255" s="39">
        <f>M255+Q255+U255+Y255+AC255+AG255+AK255+AO255+AS255+AW255+BA255+BE255+BI255+BM255+BQ255+BU255+BY255+CC255+CG255+CK255+CO255+CS255</f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>
        <v>0</v>
      </c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>
        <v>0</v>
      </c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</row>
    <row r="256" spans="1:97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39">
        <f>J256+N256+R256+V256+Z256+AD256+AH256+AL256+AP256+AT256+AX256+BB256+BF256+BJ256+BN256+BR256+BV256+BZ256+CD256+CH256+CL256+CP256</f>
        <v>2900</v>
      </c>
      <c r="G256" s="39">
        <f>K256+O256+S256+W256+AA256+AE256+AI256+AM256+AQ256+AU256+AY256+BC256+BG256+BK256+BO256+BS256+BW256+CA256+CE256+CI256+CM256+CQ256</f>
        <v>5182.29</v>
      </c>
      <c r="H256" s="39">
        <f>L256+P256+T256+X256+AB256+AF256+AJ256+AN256+AR256+AV256+AZ256+BD256+BH256+BL256+BP256+BT256+BX256+CB256+CF256+CJ256+CN256+CR256</f>
        <v>1750</v>
      </c>
      <c r="I256" s="39">
        <f>M256+Q256+U256+Y256+AC256+AG256+AK256+AO256+AS256+AW256+BA256+BE256+BI256+BM256+BQ256+BU256+BY256+CC256+CG256+CK256+CO256+CS256</f>
        <v>4082</v>
      </c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>
        <v>0</v>
      </c>
      <c r="V256" s="39"/>
      <c r="W256" s="39"/>
      <c r="X256" s="39"/>
      <c r="Y256" s="39"/>
      <c r="Z256" s="39"/>
      <c r="AA256" s="39"/>
      <c r="AB256" s="39">
        <v>1000</v>
      </c>
      <c r="AC256" s="39">
        <v>2700</v>
      </c>
      <c r="AD256" s="39"/>
      <c r="AE256" s="39"/>
      <c r="AF256" s="39"/>
      <c r="AG256" s="39"/>
      <c r="AH256" s="39"/>
      <c r="AI256" s="39"/>
      <c r="AJ256" s="39"/>
      <c r="AK256" s="39">
        <v>0</v>
      </c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>
        <v>2700</v>
      </c>
      <c r="CI256" s="39">
        <v>4722.29</v>
      </c>
      <c r="CJ256" s="39">
        <v>700</v>
      </c>
      <c r="CK256" s="39">
        <v>1267</v>
      </c>
      <c r="CL256" s="39"/>
      <c r="CM256" s="39"/>
      <c r="CN256" s="39"/>
      <c r="CO256" s="39"/>
      <c r="CP256" s="39">
        <v>200</v>
      </c>
      <c r="CQ256" s="39">
        <v>459.99999999999994</v>
      </c>
      <c r="CR256" s="39">
        <v>50</v>
      </c>
      <c r="CS256" s="39">
        <v>114.99999999999999</v>
      </c>
    </row>
    <row r="257" spans="1:97" ht="15.75" x14ac:dyDescent="0.25">
      <c r="A257" s="314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39">
        <f>J257+N257+R257+V257+Z257+AD257+AH257+AL257+AP257+AT257+AX257+BB257+BF257+BJ257+BN257+BR257+BV257+BZ257+CD257+CH257+CL257+CP257</f>
        <v>0</v>
      </c>
      <c r="G257" s="39">
        <f>K257+O257+S257+W257+AA257+AE257+AI257+AM257+AQ257+AU257+AY257+BC257+BG257+BK257+BO257+BS257+BW257+CA257+CE257+CI257+CM257+CQ257</f>
        <v>0</v>
      </c>
      <c r="H257" s="39">
        <f>L257+P257+T257+X257+AB257+AF257+AJ257+AN257+AR257+AV257+AZ257+BD257+BH257+BL257+BP257+BT257+BX257+CB257+CF257+CJ257+CN257+CR257</f>
        <v>0</v>
      </c>
      <c r="I257" s="39">
        <f>M257+Q257+U257+Y257+AC257+AG257+AK257+AO257+AS257+AW257+BA257+BE257+BI257+BM257+BQ257+BU257+BY257+CC257+CG257+CK257+CO257+CS257</f>
        <v>0</v>
      </c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>
        <v>0</v>
      </c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>
        <v>0</v>
      </c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</row>
    <row r="258" spans="1:97" ht="15.75" x14ac:dyDescent="0.25">
      <c r="A258" s="314"/>
      <c r="B258" s="31" t="s">
        <v>420</v>
      </c>
      <c r="C258" s="20" t="s">
        <v>423</v>
      </c>
      <c r="D258" s="20" t="s">
        <v>422</v>
      </c>
      <c r="E258" s="33" t="s">
        <v>18</v>
      </c>
      <c r="F258" s="39">
        <f>J258+N258+R258+V258+Z258+AD258+AH258+AL258+AP258+AT258+AX258+BB258+BF258+BJ258+BN258+BR258+BV258+BZ258+CD258+CH258+CL258+CP258</f>
        <v>0</v>
      </c>
      <c r="G258" s="39">
        <f>K258+O258+S258+W258+AA258+AE258+AI258+AM258+AQ258+AU258+AY258+BC258+BG258+BK258+BO258+BS258+BW258+CA258+CE258+CI258+CM258+CQ258</f>
        <v>0</v>
      </c>
      <c r="H258" s="39">
        <f>L258+P258+T258+X258+AB258+AF258+AJ258+AN258+AR258+AV258+AZ258+BD258+BH258+BL258+BP258+BT258+BX258+CB258+CF258+CJ258+CN258+CR258</f>
        <v>0</v>
      </c>
      <c r="I258" s="39">
        <f>M258+Q258+U258+Y258+AC258+AG258+AK258+AO258+AS258+AW258+BA258+BE258+BI258+BM258+BQ258+BU258+BY258+CC258+CG258+CK258+CO258+CS258</f>
        <v>0</v>
      </c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>
        <v>0</v>
      </c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>
        <v>0</v>
      </c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</row>
    <row r="259" spans="1:97" ht="15.75" x14ac:dyDescent="0.25">
      <c r="A259" s="314"/>
      <c r="B259" s="31" t="s">
        <v>424</v>
      </c>
      <c r="C259" s="20" t="s">
        <v>425</v>
      </c>
      <c r="D259" s="20" t="s">
        <v>422</v>
      </c>
      <c r="E259" s="33" t="s">
        <v>18</v>
      </c>
      <c r="F259" s="39">
        <f>J259+N259+R259+V259+Z259+AD259+AH259+AL259+AP259+AT259+AX259+BB259+BF259+BJ259+BN259+BR259+BV259+BZ259+CD259+CH259+CL259+CP259</f>
        <v>0</v>
      </c>
      <c r="G259" s="39">
        <f>K259+O259+S259+W259+AA259+AE259+AI259+AM259+AQ259+AU259+AY259+BC259+BG259+BK259+BO259+BS259+BW259+CA259+CE259+CI259+CM259+CQ259</f>
        <v>0</v>
      </c>
      <c r="H259" s="39">
        <f>L259+P259+T259+X259+AB259+AF259+AJ259+AN259+AR259+AV259+AZ259+BD259+BH259+BL259+BP259+BT259+BX259+CB259+CF259+CJ259+CN259+CR259</f>
        <v>0</v>
      </c>
      <c r="I259" s="39">
        <f>M259+Q259+U259+Y259+AC259+AG259+AK259+AO259+AS259+AW259+BA259+BE259+BI259+BM259+BQ259+BU259+BY259+CC259+CG259+CK259+CO259+CS259</f>
        <v>0</v>
      </c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>
        <v>0</v>
      </c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>
        <v>0</v>
      </c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</row>
    <row r="260" spans="1:97" ht="15.75" x14ac:dyDescent="0.25">
      <c r="A260" s="314"/>
      <c r="B260" s="21" t="s">
        <v>426</v>
      </c>
      <c r="C260" s="20" t="s">
        <v>425</v>
      </c>
      <c r="D260" s="20" t="s">
        <v>422</v>
      </c>
      <c r="E260" s="33" t="s">
        <v>18</v>
      </c>
      <c r="F260" s="39">
        <f>J260+N260+R260+V260+Z260+AD260+AH260+AL260+AP260+AT260+AX260+BB260+BF260+BJ260+BN260+BR260+BV260+BZ260+CD260+CH260+CL260+CP260</f>
        <v>0</v>
      </c>
      <c r="G260" s="39">
        <f>K260+O260+S260+W260+AA260+AE260+AI260+AM260+AQ260+AU260+AY260+BC260+BG260+BK260+BO260+BS260+BW260+CA260+CE260+CI260+CM260+CQ260</f>
        <v>0</v>
      </c>
      <c r="H260" s="39">
        <f>L260+P260+T260+X260+AB260+AF260+AJ260+AN260+AR260+AV260+AZ260+BD260+BH260+BL260+BP260+BT260+BX260+CB260+CF260+CJ260+CN260+CR260</f>
        <v>0</v>
      </c>
      <c r="I260" s="39">
        <f>M260+Q260+U260+Y260+AC260+AG260+AK260+AO260+AS260+AW260+BA260+BE260+BI260+BM260+BQ260+BU260+BY260+CC260+CG260+CK260+CO260+CS260</f>
        <v>0</v>
      </c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>
        <v>0</v>
      </c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>
        <v>0</v>
      </c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</row>
    <row r="261" spans="1:97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39">
        <f>J261+N261+R261+V261+Z261+AD261+AH261+AL261+AP261+AT261+AX261+BB261+BF261+BJ261+BN261+BR261+BV261+BZ261+CD261+CH261+CL261+CP261</f>
        <v>0</v>
      </c>
      <c r="G261" s="39">
        <f>K261+O261+S261+W261+AA261+AE261+AI261+AM261+AQ261+AU261+AY261+BC261+BG261+BK261+BO261+BS261+BW261+CA261+CE261+CI261+CM261+CQ261</f>
        <v>0</v>
      </c>
      <c r="H261" s="39">
        <f>L261+P261+T261+X261+AB261+AF261+AJ261+AN261+AR261+AV261+AZ261+BD261+BH261+BL261+BP261+BT261+BX261+CB261+CF261+CJ261+CN261+CR261</f>
        <v>0</v>
      </c>
      <c r="I261" s="39">
        <f>M261+Q261+U261+Y261+AC261+AG261+AK261+AO261+AS261+AW261+BA261+BE261+BI261+BM261+BQ261+BU261+BY261+CC261+CG261+CK261+CO261+CS261</f>
        <v>0</v>
      </c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>
        <v>0</v>
      </c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>
        <v>0</v>
      </c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</row>
    <row r="262" spans="1:97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39">
        <f>J262+N262+R262+V262+Z262+AD262+AH262+AL262+AP262+AT262+AX262+BB262+BF262+BJ262+BN262+BR262+BV262+BZ262+CD262+CH262+CL262+CP262</f>
        <v>0</v>
      </c>
      <c r="G262" s="39">
        <f>K262+O262+S262+W262+AA262+AE262+AI262+AM262+AQ262+AU262+AY262+BC262+BG262+BK262+BO262+BS262+BW262+CA262+CE262+CI262+CM262+CQ262</f>
        <v>0</v>
      </c>
      <c r="H262" s="39">
        <f>L262+P262+T262+X262+AB262+AF262+AJ262+AN262+AR262+AV262+AZ262+BD262+BH262+BL262+BP262+BT262+BX262+CB262+CF262+CJ262+CN262+CR262</f>
        <v>0</v>
      </c>
      <c r="I262" s="39">
        <f>M262+Q262+U262+Y262+AC262+AG262+AK262+AO262+AS262+AW262+BA262+BE262+BI262+BM262+BQ262+BU262+BY262+CC262+CG262+CK262+CO262+CS262</f>
        <v>0</v>
      </c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>
        <v>0</v>
      </c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>
        <v>0</v>
      </c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</row>
    <row r="263" spans="1:97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39">
        <f>J263+N263+R263+V263+Z263+AD263+AH263+AL263+AP263+AT263+AX263+BB263+BF263+BJ263+BN263+BR263+BV263+BZ263+CD263+CH263+CL263+CP263</f>
        <v>0</v>
      </c>
      <c r="G263" s="39">
        <f>K263+O263+S263+W263+AA263+AE263+AI263+AM263+AQ263+AU263+AY263+BC263+BG263+BK263+BO263+BS263+BW263+CA263+CE263+CI263+CM263+CQ263</f>
        <v>0</v>
      </c>
      <c r="H263" s="39">
        <f>L263+P263+T263+X263+AB263+AF263+AJ263+AN263+AR263+AV263+AZ263+BD263+BH263+BL263+BP263+BT263+BX263+CB263+CF263+CJ263+CN263+CR263</f>
        <v>0</v>
      </c>
      <c r="I263" s="39">
        <f>M263+Q263+U263+Y263+AC263+AG263+AK263+AO263+AS263+AW263+BA263+BE263+BI263+BM263+BQ263+BU263+BY263+CC263+CG263+CK263+CO263+CS263</f>
        <v>0</v>
      </c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>
        <v>0</v>
      </c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>
        <v>0</v>
      </c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</row>
    <row r="264" spans="1:97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39">
        <f>J264+N264+R264+V264+Z264+AD264+AH264+AL264+AP264+AT264+AX264+BB264+BF264+BJ264+BN264+BR264+BV264+BZ264+CD264+CH264+CL264+CP264</f>
        <v>0</v>
      </c>
      <c r="G264" s="39">
        <f>K264+O264+S264+W264+AA264+AE264+AI264+AM264+AQ264+AU264+AY264+BC264+BG264+BK264+BO264+BS264+BW264+CA264+CE264+CI264+CM264+CQ264</f>
        <v>0</v>
      </c>
      <c r="H264" s="39">
        <f>L264+P264+T264+X264+AB264+AF264+AJ264+AN264+AR264+AV264+AZ264+BD264+BH264+BL264+BP264+BT264+BX264+CB264+CF264+CJ264+CN264+CR264</f>
        <v>0</v>
      </c>
      <c r="I264" s="39">
        <f>M264+Q264+U264+Y264+AC264+AG264+AK264+AO264+AS264+AW264+BA264+BE264+BI264+BM264+BQ264+BU264+BY264+CC264+CG264+CK264+CO264+CS264</f>
        <v>0</v>
      </c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>
        <v>0</v>
      </c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>
        <v>0</v>
      </c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</row>
    <row r="265" spans="1:97" ht="15.75" x14ac:dyDescent="0.25">
      <c r="A265" s="314"/>
      <c r="B265" s="31" t="s">
        <v>435</v>
      </c>
      <c r="C265" s="41" t="s">
        <v>436</v>
      </c>
      <c r="D265" s="41" t="s">
        <v>504</v>
      </c>
      <c r="E265" s="33" t="s">
        <v>18</v>
      </c>
      <c r="F265" s="39">
        <f>J265+N265+R265+V265+Z265+AD265+AH265+AL265+AP265+AT265+AX265+BB265+BF265+BJ265+BN265+BR265+BV265+BZ265+CD265+CH265+CL265+CP265</f>
        <v>0</v>
      </c>
      <c r="G265" s="39">
        <f>K265+O265+S265+W265+AA265+AE265+AI265+AM265+AQ265+AU265+AY265+BC265+BG265+BK265+BO265+BS265+BW265+CA265+CE265+CI265+CM265+CQ265</f>
        <v>0</v>
      </c>
      <c r="H265" s="39">
        <f>L265+P265+T265+X265+AB265+AF265+AJ265+AN265+AR265+AV265+AZ265+BD265+BH265+BL265+BP265+BT265+BX265+CB265+CF265+CJ265+CN265+CR265</f>
        <v>0</v>
      </c>
      <c r="I265" s="39">
        <f>M265+Q265+U265+Y265+AC265+AG265+AK265+AO265+AS265+AW265+BA265+BE265+BI265+BM265+BQ265+BU265+BY265+CC265+CG265+CK265+CO265+CS265</f>
        <v>0</v>
      </c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>
        <v>0</v>
      </c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>
        <v>0</v>
      </c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</row>
    <row r="266" spans="1:97" ht="15.75" x14ac:dyDescent="0.25">
      <c r="A266" s="314"/>
      <c r="B266" s="31" t="s">
        <v>437</v>
      </c>
      <c r="C266" s="41" t="s">
        <v>438</v>
      </c>
      <c r="D266" s="41" t="s">
        <v>504</v>
      </c>
      <c r="E266" s="29" t="s">
        <v>10</v>
      </c>
      <c r="F266" s="39">
        <f>J266+N266+R266+V266+Z266+AD266+AH266+AL266+AP266+AT266+AX266+BB266+BF266+BJ266+BN266+BR266+BV266+BZ266+CD266+CH266+CL266+CP266</f>
        <v>0</v>
      </c>
      <c r="G266" s="39">
        <f>K266+O266+S266+W266+AA266+AE266+AI266+AM266+AQ266+AU266+AY266+BC266+BG266+BK266+BO266+BS266+BW266+CA266+CE266+CI266+CM266+CQ266</f>
        <v>0</v>
      </c>
      <c r="H266" s="39">
        <f>L266+P266+T266+X266+AB266+AF266+AJ266+AN266+AR266+AV266+AZ266+BD266+BH266+BL266+BP266+BT266+BX266+CB266+CF266+CJ266+CN266+CR266</f>
        <v>0</v>
      </c>
      <c r="I266" s="39">
        <f>M266+Q266+U266+Y266+AC266+AG266+AK266+AO266+AS266+AW266+BA266+BE266+BI266+BM266+BQ266+BU266+BY266+CC266+CG266+CK266+CO266+CS266</f>
        <v>0</v>
      </c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>
        <v>0</v>
      </c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>
        <v>0</v>
      </c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</row>
    <row r="267" spans="1:97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39">
        <f>J267+N267+R267+V267+Z267+AD267+AH267+AL267+AP267+AT267+AX267+BB267+BF267+BJ267+BN267+BR267+BV267+BZ267+CD267+CH267+CL267+CP267</f>
        <v>1880</v>
      </c>
      <c r="G267" s="39">
        <f>K267+O267+S267+W267+AA267+AE267+AI267+AM267+AQ267+AU267+AY267+BC267+BG267+BK267+BO267+BS267+BW267+CA267+CE267+CI267+CM267+CQ267</f>
        <v>47770</v>
      </c>
      <c r="H267" s="39">
        <f>L267+P267+T267+X267+AB267+AF267+AJ267+AN267+AR267+AV267+AZ267+BD267+BH267+BL267+BP267+BT267+BX267+CB267+CF267+CJ267+CN267+CR267</f>
        <v>1000</v>
      </c>
      <c r="I267" s="39">
        <f>M267+Q267+U267+Y267+AC267+AG267+AK267+AO267+AS267+AW267+BA267+BE267+BI267+BM267+BQ267+BU267+BY267+CC267+CG267+CK267+CO267+CS267</f>
        <v>28350</v>
      </c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>
        <v>0</v>
      </c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>
        <v>0</v>
      </c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>
        <v>1880</v>
      </c>
      <c r="CM267" s="39">
        <v>47770</v>
      </c>
      <c r="CN267" s="39">
        <v>1000</v>
      </c>
      <c r="CO267" s="39">
        <v>28350</v>
      </c>
      <c r="CP267" s="39"/>
      <c r="CQ267" s="39"/>
      <c r="CR267" s="39"/>
      <c r="CS267" s="39"/>
    </row>
    <row r="268" spans="1:97" ht="15.75" x14ac:dyDescent="0.25">
      <c r="A268" s="314"/>
      <c r="B268" s="31" t="s">
        <v>439</v>
      </c>
      <c r="C268" s="41" t="s">
        <v>441</v>
      </c>
      <c r="D268" s="41" t="s">
        <v>505</v>
      </c>
      <c r="E268" s="29" t="s">
        <v>52</v>
      </c>
      <c r="F268" s="39">
        <f>J268+N268+R268+V268+Z268+AD268+AH268+AL268+AP268+AT268+AX268+BB268+BF268+BJ268+BN268+BR268+BV268+BZ268+CD268+CH268+CL268+CP268</f>
        <v>140</v>
      </c>
      <c r="G268" s="39">
        <f>K268+O268+S268+W268+AA268+AE268+AI268+AM268+AQ268+AU268+AY268+BC268+BG268+BK268+BO268+BS268+BW268+CA268+CE268+CI268+CM268+CQ268</f>
        <v>3718.4</v>
      </c>
      <c r="H268" s="39">
        <f>L268+P268+T268+X268+AB268+AF268+AJ268+AN268+AR268+AV268+AZ268+BD268+BH268+BL268+BP268+BT268+BX268+CB268+CF268+CJ268+CN268+CR268</f>
        <v>10</v>
      </c>
      <c r="I268" s="39">
        <f>M268+Q268+U268+Y268+AC268+AG268+AK268+AO268+AS268+AW268+BA268+BE268+BI268+BM268+BQ268+BU268+BY268+CC268+CG268+CK268+CO268+CS268</f>
        <v>268</v>
      </c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>
        <v>0</v>
      </c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>
        <v>0</v>
      </c>
      <c r="AL268" s="39"/>
      <c r="AM268" s="39"/>
      <c r="AN268" s="39"/>
      <c r="AO268" s="39"/>
      <c r="AP268" s="39">
        <v>140</v>
      </c>
      <c r="AQ268" s="39">
        <v>3718.4</v>
      </c>
      <c r="AR268" s="39">
        <v>10</v>
      </c>
      <c r="AS268" s="39">
        <v>268</v>
      </c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</row>
    <row r="269" spans="1:97" ht="15.75" x14ac:dyDescent="0.25">
      <c r="A269" s="314"/>
      <c r="B269" s="31" t="s">
        <v>439</v>
      </c>
      <c r="C269" s="41" t="s">
        <v>442</v>
      </c>
      <c r="D269" s="41" t="s">
        <v>505</v>
      </c>
      <c r="E269" s="33" t="s">
        <v>18</v>
      </c>
      <c r="F269" s="39">
        <f>J269+N269+R269+V269+Z269+AD269+AH269+AL269+AP269+AT269+AX269+BB269+BF269+BJ269+BN269+BR269+BV269+BZ269+CD269+CH269+CL269+CP269</f>
        <v>0</v>
      </c>
      <c r="G269" s="39">
        <f>K269+O269+S269+W269+AA269+AE269+AI269+AM269+AQ269+AU269+AY269+BC269+BG269+BK269+BO269+BS269+BW269+CA269+CE269+CI269+CM269+CQ269</f>
        <v>0</v>
      </c>
      <c r="H269" s="39">
        <f>L269+P269+T269+X269+AB269+AF269+AJ269+AN269+AR269+AV269+AZ269+BD269+BH269+BL269+BP269+BT269+BX269+CB269+CF269+CJ269+CN269+CR269</f>
        <v>0</v>
      </c>
      <c r="I269" s="39">
        <f>M269+Q269+U269+Y269+AC269+AG269+AK269+AO269+AS269+AW269+BA269+BE269+BI269+BM269+BQ269+BU269+BY269+CC269+CG269+CK269+CO269+CS269</f>
        <v>0</v>
      </c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>
        <v>0</v>
      </c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>
        <v>0</v>
      </c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</row>
    <row r="270" spans="1:97" ht="15.75" x14ac:dyDescent="0.25">
      <c r="A270" s="314"/>
      <c r="B270" s="31" t="s">
        <v>439</v>
      </c>
      <c r="C270" s="41" t="s">
        <v>443</v>
      </c>
      <c r="D270" s="41" t="s">
        <v>505</v>
      </c>
      <c r="E270" s="33" t="s">
        <v>18</v>
      </c>
      <c r="F270" s="39">
        <f>J270+N270+R270+V270+Z270+AD270+AH270+AL270+AP270+AT270+AX270+BB270+BF270+BJ270+BN270+BR270+BV270+BZ270+CD270+CH270+CL270+CP270</f>
        <v>3350</v>
      </c>
      <c r="G270" s="39">
        <f>K270+O270+S270+W270+AA270+AE270+AI270+AM270+AQ270+AU270+AY270+BC270+BG270+BK270+BO270+BS270+BW270+CA270+CE270+CI270+CM270+CQ270</f>
        <v>7638</v>
      </c>
      <c r="H270" s="39">
        <f>L270+P270+T270+X270+AB270+AF270+AJ270+AN270+AR270+AV270+AZ270+BD270+BH270+BL270+BP270+BT270+BX270+CB270+CF270+CJ270+CN270+CR270</f>
        <v>0</v>
      </c>
      <c r="I270" s="39">
        <f>M270+Q270+U270+Y270+AC270+AG270+AK270+AO270+AS270+AW270+BA270+BE270+BI270+BM270+BQ270+BU270+BY270+CC270+CG270+CK270+CO270+CS270</f>
        <v>0</v>
      </c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>
        <v>0</v>
      </c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>
        <v>0</v>
      </c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>
        <v>3350</v>
      </c>
      <c r="CM270" s="39">
        <v>7638</v>
      </c>
      <c r="CN270" s="39">
        <v>0</v>
      </c>
      <c r="CO270" s="39">
        <v>0</v>
      </c>
      <c r="CP270" s="39"/>
      <c r="CQ270" s="39"/>
      <c r="CR270" s="39"/>
      <c r="CS270" s="39"/>
    </row>
    <row r="271" spans="1:97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39">
        <f>J271+N271+R271+V271+Z271+AD271+AH271+AL271+AP271+AT271+AX271+BB271+BF271+BJ271+BN271+BR271+BV271+BZ271+CD271+CH271+CL271+CP271</f>
        <v>0</v>
      </c>
      <c r="G271" s="39">
        <f>K271+O271+S271+W271+AA271+AE271+AI271+AM271+AQ271+AU271+AY271+BC271+BG271+BK271+BO271+BS271+BW271+CA271+CE271+CI271+CM271+CQ271</f>
        <v>0</v>
      </c>
      <c r="H271" s="39">
        <f>L271+P271+T271+X271+AB271+AF271+AJ271+AN271+AR271+AV271+AZ271+BD271+BH271+BL271+BP271+BT271+BX271+CB271+CF271+CJ271+CN271+CR271</f>
        <v>5</v>
      </c>
      <c r="I271" s="39">
        <f>M271+Q271+U271+Y271+AC271+AG271+AK271+AO271+AS271+AW271+BA271+BE271+BI271+BM271+BQ271+BU271+BY271+CC271+CG271+CK271+CO271+CS271</f>
        <v>12000</v>
      </c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>
        <v>0</v>
      </c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>
        <v>0</v>
      </c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>
        <v>5</v>
      </c>
      <c r="BA271" s="39">
        <v>12000</v>
      </c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</row>
    <row r="272" spans="1:97" ht="15.75" x14ac:dyDescent="0.25">
      <c r="A272" s="314"/>
      <c r="B272" s="31" t="s">
        <v>444</v>
      </c>
      <c r="C272" s="41" t="s">
        <v>446</v>
      </c>
      <c r="D272" s="41" t="s">
        <v>505</v>
      </c>
      <c r="E272" s="33" t="s">
        <v>18</v>
      </c>
      <c r="F272" s="39">
        <f>J272+N272+R272+V272+Z272+AD272+AH272+AL272+AP272+AT272+AX272+BB272+BF272+BJ272+BN272+BR272+BV272+BZ272+CD272+CH272+CL272+CP272</f>
        <v>0</v>
      </c>
      <c r="G272" s="39">
        <f>K272+O272+S272+W272+AA272+AE272+AI272+AM272+AQ272+AU272+AY272+BC272+BG272+BK272+BO272+BS272+BW272+CA272+CE272+CI272+CM272+CQ272</f>
        <v>0</v>
      </c>
      <c r="H272" s="39">
        <f>L272+P272+T272+X272+AB272+AF272+AJ272+AN272+AR272+AV272+AZ272+BD272+BH272+BL272+BP272+BT272+BX272+CB272+CF272+CJ272+CN272+CR272</f>
        <v>0</v>
      </c>
      <c r="I272" s="39">
        <f>M272+Q272+U272+Y272+AC272+AG272+AK272+AO272+AS272+AW272+BA272+BE272+BI272+BM272+BQ272+BU272+BY272+CC272+CG272+CK272+CO272+CS272</f>
        <v>0</v>
      </c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>
        <v>0</v>
      </c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>
        <v>0</v>
      </c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</row>
    <row r="273" spans="1:97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39">
        <f>J273+N273+R273+V273+Z273+AD273+AH273+AL273+AP273+AT273+AX273+BB273+BF273+BJ273+BN273+BR273+BV273+BZ273+CD273+CH273+CL273+CP273</f>
        <v>0</v>
      </c>
      <c r="G273" s="39">
        <f>K273+O273+S273+W273+AA273+AE273+AI273+AM273+AQ273+AU273+AY273+BC273+BG273+BK273+BO273+BS273+BW273+CA273+CE273+CI273+CM273+CQ273</f>
        <v>0</v>
      </c>
      <c r="H273" s="39">
        <f>L273+P273+T273+X273+AB273+AF273+AJ273+AN273+AR273+AV273+AZ273+BD273+BH273+BL273+BP273+BT273+BX273+CB273+CF273+CJ273+CN273+CR273</f>
        <v>0</v>
      </c>
      <c r="I273" s="39">
        <f>M273+Q273+U273+Y273+AC273+AG273+AK273+AO273+AS273+AW273+BA273+BE273+BI273+BM273+BQ273+BU273+BY273+CC273+CG273+CK273+CO273+CS273</f>
        <v>0</v>
      </c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>
        <v>0</v>
      </c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>
        <v>0</v>
      </c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</row>
    <row r="274" spans="1:97" ht="15.75" x14ac:dyDescent="0.25">
      <c r="A274" s="316"/>
      <c r="B274" s="53" t="s">
        <v>472</v>
      </c>
      <c r="C274" s="48" t="s">
        <v>474</v>
      </c>
      <c r="D274" s="63" t="s">
        <v>482</v>
      </c>
      <c r="E274" s="29" t="s">
        <v>10</v>
      </c>
      <c r="F274" s="39">
        <f>J274+N274+R274+V274+Z274+AD274+AH274+AL274+AP274+AT274+AX274+BB274+BF274+BJ274+BN274+BR274+BV274+BZ274+CD274+CH274+CL274+CP274</f>
        <v>0</v>
      </c>
      <c r="G274" s="39">
        <f>K274+O274+S274+W274+AA274+AE274+AI274+AM274+AQ274+AU274+AY274+BC274+BG274+BK274+BO274+BS274+BW274+CA274+CE274+CI274+CM274+CQ274</f>
        <v>0</v>
      </c>
      <c r="H274" s="39">
        <f>L274+P274+T274+X274+AB274+AF274+AJ274+AN274+AR274+AV274+AZ274+BD274+BH274+BL274+BP274+BT274+BX274+CB274+CF274+CJ274+CN274+CR274</f>
        <v>0</v>
      </c>
      <c r="I274" s="39">
        <f>M274+Q274+U274+Y274+AC274+AG274+AK274+AO274+AS274+AW274+BA274+BE274+BI274+BM274+BQ274+BU274+BY274+CC274+CG274+CK274+CO274+CS274</f>
        <v>0</v>
      </c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>
        <v>0</v>
      </c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>
        <v>0</v>
      </c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</row>
    <row r="275" spans="1:97" ht="15.75" x14ac:dyDescent="0.25">
      <c r="A275" s="316"/>
      <c r="B275" s="53" t="s">
        <v>472</v>
      </c>
      <c r="C275" s="48" t="s">
        <v>475</v>
      </c>
      <c r="D275" s="63" t="s">
        <v>482</v>
      </c>
      <c r="E275" s="29" t="s">
        <v>10</v>
      </c>
      <c r="F275" s="39">
        <f>J275+N275+R275+V275+Z275+AD275+AH275+AL275+AP275+AT275+AX275+BB275+BF275+BJ275+BN275+BR275+BV275+BZ275+CD275+CH275+CL275+CP275</f>
        <v>0</v>
      </c>
      <c r="G275" s="39">
        <f>K275+O275+S275+W275+AA275+AE275+AI275+AM275+AQ275+AU275+AY275+BC275+BG275+BK275+BO275+BS275+BW275+CA275+CE275+CI275+CM275+CQ275</f>
        <v>0</v>
      </c>
      <c r="H275" s="39">
        <f>L275+P275+T275+X275+AB275+AF275+AJ275+AN275+AR275+AV275+AZ275+BD275+BH275+BL275+BP275+BT275+BX275+CB275+CF275+CJ275+CN275+CR275</f>
        <v>0</v>
      </c>
      <c r="I275" s="39">
        <f>M275+Q275+U275+Y275+AC275+AG275+AK275+AO275+AS275+AW275+BA275+BE275+BI275+BM275+BQ275+BU275+BY275+CC275+CG275+CK275+CO275+CS275</f>
        <v>0</v>
      </c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>
        <v>0</v>
      </c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>
        <v>0</v>
      </c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</row>
    <row r="276" spans="1:97" ht="15.75" x14ac:dyDescent="0.25">
      <c r="A276" s="316"/>
      <c r="B276" s="53" t="s">
        <v>472</v>
      </c>
      <c r="C276" s="48" t="s">
        <v>476</v>
      </c>
      <c r="D276" s="63" t="s">
        <v>482</v>
      </c>
      <c r="E276" s="29" t="s">
        <v>10</v>
      </c>
      <c r="F276" s="39">
        <f>J276+N276+R276+V276+Z276+AD276+AH276+AL276+AP276+AT276+AX276+BB276+BF276+BJ276+BN276+BR276+BV276+BZ276+CD276+CH276+CL276+CP276</f>
        <v>0</v>
      </c>
      <c r="G276" s="39">
        <f>K276+O276+S276+W276+AA276+AE276+AI276+AM276+AQ276+AU276+AY276+BC276+BG276+BK276+BO276+BS276+BW276+CA276+CE276+CI276+CM276+CQ276</f>
        <v>0</v>
      </c>
      <c r="H276" s="39">
        <f>L276+P276+T276+X276+AB276+AF276+AJ276+AN276+AR276+AV276+AZ276+BD276+BH276+BL276+BP276+BT276+BX276+CB276+CF276+CJ276+CN276+CR276</f>
        <v>0</v>
      </c>
      <c r="I276" s="39">
        <f>M276+Q276+U276+Y276+AC276+AG276+AK276+AO276+AS276+AW276+BA276+BE276+BI276+BM276+BQ276+BU276+BY276+CC276+CG276+CK276+CO276+CS276</f>
        <v>0</v>
      </c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>
        <v>0</v>
      </c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>
        <v>0</v>
      </c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</row>
    <row r="277" spans="1:97" ht="15.75" x14ac:dyDescent="0.25">
      <c r="A277" s="316"/>
      <c r="B277" s="53" t="s">
        <v>472</v>
      </c>
      <c r="C277" s="48" t="s">
        <v>477</v>
      </c>
      <c r="D277" s="63" t="s">
        <v>482</v>
      </c>
      <c r="E277" s="29" t="s">
        <v>10</v>
      </c>
      <c r="F277" s="39">
        <f>J277+N277+R277+V277+Z277+AD277+AH277+AL277+AP277+AT277+AX277+BB277+BF277+BJ277+BN277+BR277+BV277+BZ277+CD277+CH277+CL277+CP277</f>
        <v>0</v>
      </c>
      <c r="G277" s="39">
        <f>K277+O277+S277+W277+AA277+AE277+AI277+AM277+AQ277+AU277+AY277+BC277+BG277+BK277+BO277+BS277+BW277+CA277+CE277+CI277+CM277+CQ277</f>
        <v>0</v>
      </c>
      <c r="H277" s="39">
        <f>L277+P277+T277+X277+AB277+AF277+AJ277+AN277+AR277+AV277+AZ277+BD277+BH277+BL277+BP277+BT277+BX277+CB277+CF277+CJ277+CN277+CR277</f>
        <v>0</v>
      </c>
      <c r="I277" s="39">
        <f>M277+Q277+U277+Y277+AC277+AG277+AK277+AO277+AS277+AW277+BA277+BE277+BI277+BM277+BQ277+BU277+BY277+CC277+CG277+CK277+CO277+CS277</f>
        <v>0</v>
      </c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>
        <v>0</v>
      </c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>
        <v>0</v>
      </c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</row>
    <row r="278" spans="1:97" ht="15.75" x14ac:dyDescent="0.25">
      <c r="A278" s="316"/>
      <c r="B278" s="53" t="s">
        <v>472</v>
      </c>
      <c r="C278" s="48" t="s">
        <v>478</v>
      </c>
      <c r="D278" s="63" t="s">
        <v>482</v>
      </c>
      <c r="E278" s="29" t="s">
        <v>10</v>
      </c>
      <c r="F278" s="39">
        <f>J278+N278+R278+V278+Z278+AD278+AH278+AL278+AP278+AT278+AX278+BB278+BF278+BJ278+BN278+BR278+BV278+BZ278+CD278+CH278+CL278+CP278</f>
        <v>0</v>
      </c>
      <c r="G278" s="39">
        <f>K278+O278+S278+W278+AA278+AE278+AI278+AM278+AQ278+AU278+AY278+BC278+BG278+BK278+BO278+BS278+BW278+CA278+CE278+CI278+CM278+CQ278</f>
        <v>0</v>
      </c>
      <c r="H278" s="39">
        <f>L278+P278+T278+X278+AB278+AF278+AJ278+AN278+AR278+AV278+AZ278+BD278+BH278+BL278+BP278+BT278+BX278+CB278+CF278+CJ278+CN278+CR278</f>
        <v>0</v>
      </c>
      <c r="I278" s="39">
        <f>M278+Q278+U278+Y278+AC278+AG278+AK278+AO278+AS278+AW278+BA278+BE278+BI278+BM278+BQ278+BU278+BY278+CC278+CG278+CK278+CO278+CS278</f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>
        <v>0</v>
      </c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>
        <v>0</v>
      </c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</row>
    <row r="279" spans="1:97" ht="15.75" x14ac:dyDescent="0.25">
      <c r="A279" s="316"/>
      <c r="B279" s="53" t="s">
        <v>472</v>
      </c>
      <c r="C279" s="48" t="s">
        <v>479</v>
      </c>
      <c r="D279" s="63" t="s">
        <v>482</v>
      </c>
      <c r="E279" s="29" t="s">
        <v>10</v>
      </c>
      <c r="F279" s="39">
        <f>J279+N279+R279+V279+Z279+AD279+AH279+AL279+AP279+AT279+AX279+BB279+BF279+BJ279+BN279+BR279+BV279+BZ279+CD279+CH279+CL279+CP279</f>
        <v>0</v>
      </c>
      <c r="G279" s="39">
        <f>K279+O279+S279+W279+AA279+AE279+AI279+AM279+AQ279+AU279+AY279+BC279+BG279+BK279+BO279+BS279+BW279+CA279+CE279+CI279+CM279+CQ279</f>
        <v>0</v>
      </c>
      <c r="H279" s="39">
        <f>L279+P279+T279+X279+AB279+AF279+AJ279+AN279+AR279+AV279+AZ279+BD279+BH279+BL279+BP279+BT279+BX279+CB279+CF279+CJ279+CN279+CR279</f>
        <v>0</v>
      </c>
      <c r="I279" s="39">
        <f>M279+Q279+U279+Y279+AC279+AG279+AK279+AO279+AS279+AW279+BA279+BE279+BI279+BM279+BQ279+BU279+BY279+CC279+CG279+CK279+CO279+CS279</f>
        <v>0</v>
      </c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>
        <v>0</v>
      </c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>
        <v>0</v>
      </c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</row>
    <row r="280" spans="1:97" ht="15.75" x14ac:dyDescent="0.25">
      <c r="A280" s="317"/>
      <c r="B280" s="53" t="s">
        <v>480</v>
      </c>
      <c r="C280" s="48" t="s">
        <v>481</v>
      </c>
      <c r="D280" s="63" t="s">
        <v>482</v>
      </c>
      <c r="E280" s="29" t="s">
        <v>10</v>
      </c>
      <c r="F280" s="39">
        <f>J280+N280+R280+V280+Z280+AD280+AH280+AL280+AP280+AT280+AX280+BB280+BF280+BJ280+BN280+BR280+BV280+BZ280+CD280+CH280+CL280+CP280</f>
        <v>0</v>
      </c>
      <c r="G280" s="39">
        <f>K280+O280+S280+W280+AA280+AE280+AI280+AM280+AQ280+AU280+AY280+BC280+BG280+BK280+BO280+BS280+BW280+CA280+CE280+CI280+CM280+CQ280</f>
        <v>0</v>
      </c>
      <c r="H280" s="39">
        <f>L280+P280+T280+X280+AB280+AF280+AJ280+AN280+AR280+AV280+AZ280+BD280+BH280+BL280+BP280+BT280+BX280+CB280+CF280+CJ280+CN280+CR280</f>
        <v>0</v>
      </c>
      <c r="I280" s="39">
        <f>M280+Q280+U280+Y280+AC280+AG280+AK280+AO280+AS280+AW280+BA280+BE280+BI280+BM280+BQ280+BU280+BY280+CC280+CG280+CK280+CO280+CS280</f>
        <v>0</v>
      </c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>
        <v>0</v>
      </c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>
        <v>0</v>
      </c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</row>
    <row r="281" spans="1:97" s="49" customFormat="1" ht="15.75" x14ac:dyDescent="0.25">
      <c r="A281" s="315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39">
        <f>J281+N281+R281+V281+Z281+AD281+AH281+AL281+AP281+AT281+AX281+BB281+BF281+BJ281+BN281+BR281+BV281+BZ281+CD281+CH281+CL281+CP281</f>
        <v>0</v>
      </c>
      <c r="G281" s="39">
        <f>K281+O281+S281+W281+AA281+AE281+AI281+AM281+AQ281+AU281+AY281+BC281+BG281+BK281+BO281+BS281+BW281+CA281+CE281+CI281+CM281+CQ281</f>
        <v>0</v>
      </c>
      <c r="H281" s="39">
        <f>L281+P281+T281+X281+AB281+AF281+AJ281+AN281+AR281+AV281+AZ281+BD281+BH281+BL281+BP281+BT281+BX281+CB281+CF281+CJ281+CN281+CR281</f>
        <v>0</v>
      </c>
      <c r="I281" s="39">
        <f>M281+Q281+U281+Y281+AC281+AG281+AK281+AO281+AS281+AW281+BA281+BE281+BI281+BM281+BQ281+BU281+BY281+CC281+CG281+CK281+CO281+CS281</f>
        <v>0</v>
      </c>
      <c r="J281" s="129"/>
      <c r="K281" s="129"/>
      <c r="L281" s="129"/>
      <c r="M281" s="129"/>
      <c r="N281" s="39"/>
      <c r="O281" s="129"/>
      <c r="P281" s="129"/>
      <c r="Q281" s="129"/>
      <c r="R281" s="129"/>
      <c r="S281" s="129"/>
      <c r="T281" s="129"/>
      <c r="U281" s="129">
        <v>0</v>
      </c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>
        <v>0</v>
      </c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29"/>
      <c r="BY281" s="129"/>
      <c r="BZ281" s="129"/>
      <c r="CA281" s="129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29"/>
      <c r="CO281" s="129"/>
      <c r="CP281" s="129"/>
      <c r="CQ281" s="129"/>
      <c r="CR281" s="129"/>
      <c r="CS281" s="129"/>
    </row>
    <row r="282" spans="1:97" s="49" customFormat="1" ht="15.75" x14ac:dyDescent="0.25">
      <c r="A282" s="316"/>
      <c r="B282" s="57" t="s">
        <v>483</v>
      </c>
      <c r="C282" s="66" t="s">
        <v>486</v>
      </c>
      <c r="D282" s="62" t="s">
        <v>507</v>
      </c>
      <c r="E282" s="3" t="s">
        <v>10</v>
      </c>
      <c r="F282" s="39">
        <f>J282+N282+R282+V282+Z282+AD282+AH282+AL282+AP282+AT282+AX282+BB282+BF282+BJ282+BN282+BR282+BV282+BZ282+CD282+CH282+CL282+CP282</f>
        <v>50</v>
      </c>
      <c r="G282" s="39">
        <f>K282+O282+S282+W282+AA282+AE282+AI282+AM282+AQ282+AU282+AY282+BC282+BG282+BK282+BO282+BS282+BW282+CA282+CE282+CI282+CM282+CQ282</f>
        <v>13500</v>
      </c>
      <c r="H282" s="39">
        <f>L282+P282+T282+X282+AB282+AF282+AJ282+AN282+AR282+AV282+AZ282+BD282+BH282+BL282+BP282+BT282+BX282+CB282+CF282+CJ282+CN282+CR282</f>
        <v>0</v>
      </c>
      <c r="I282" s="39">
        <f>M282+Q282+U282+Y282+AC282+AG282+AK282+AO282+AS282+AW282+BA282+BE282+BI282+BM282+BQ282+BU282+BY282+CC282+CG282+CK282+CO282+CS282</f>
        <v>0</v>
      </c>
      <c r="J282" s="129"/>
      <c r="K282" s="129"/>
      <c r="L282" s="129"/>
      <c r="M282" s="129"/>
      <c r="N282" s="39"/>
      <c r="O282" s="129"/>
      <c r="P282" s="129"/>
      <c r="Q282" s="129"/>
      <c r="R282" s="129">
        <v>50</v>
      </c>
      <c r="S282" s="129">
        <v>13500</v>
      </c>
      <c r="T282" s="129"/>
      <c r="U282" s="129">
        <v>0</v>
      </c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>
        <v>0</v>
      </c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29"/>
      <c r="BY282" s="129"/>
      <c r="BZ282" s="129"/>
      <c r="CA282" s="129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29"/>
      <c r="CO282" s="129"/>
      <c r="CP282" s="129"/>
      <c r="CQ282" s="129"/>
      <c r="CR282" s="129"/>
      <c r="CS282" s="129"/>
    </row>
    <row r="283" spans="1:97" s="49" customFormat="1" ht="15.75" x14ac:dyDescent="0.25">
      <c r="A283" s="316"/>
      <c r="B283" s="58" t="s">
        <v>483</v>
      </c>
      <c r="C283" s="67" t="s">
        <v>487</v>
      </c>
      <c r="D283" s="62" t="s">
        <v>507</v>
      </c>
      <c r="E283" s="33" t="s">
        <v>18</v>
      </c>
      <c r="F283" s="39">
        <f>J283+N283+R283+V283+Z283+AD283+AH283+AL283+AP283+AT283+AX283+BB283+BF283+BJ283+BN283+BR283+BV283+BZ283+CD283+CH283+CL283+CP283</f>
        <v>0</v>
      </c>
      <c r="G283" s="39">
        <f>K283+O283+S283+W283+AA283+AE283+AI283+AM283+AQ283+AU283+AY283+BC283+BG283+BK283+BO283+BS283+BW283+CA283+CE283+CI283+CM283+CQ283</f>
        <v>0</v>
      </c>
      <c r="H283" s="39">
        <f>L283+P283+T283+X283+AB283+AF283+AJ283+AN283+AR283+AV283+AZ283+BD283+BH283+BL283+BP283+BT283+BX283+CB283+CF283+CJ283+CN283+CR283</f>
        <v>0</v>
      </c>
      <c r="I283" s="39">
        <f>M283+Q283+U283+Y283+AC283+AG283+AK283+AO283+AS283+AW283+BA283+BE283+BI283+BM283+BQ283+BU283+BY283+CC283+CG283+CK283+CO283+CS283</f>
        <v>0</v>
      </c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>
        <v>0</v>
      </c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>
        <v>0</v>
      </c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29"/>
      <c r="BY283" s="129"/>
      <c r="BZ283" s="129"/>
      <c r="CA283" s="129"/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  <c r="CL283" s="129"/>
      <c r="CM283" s="129"/>
      <c r="CN283" s="129"/>
      <c r="CO283" s="129"/>
      <c r="CP283" s="129"/>
      <c r="CQ283" s="129"/>
      <c r="CR283" s="129"/>
      <c r="CS283" s="129"/>
    </row>
    <row r="284" spans="1:97" s="49" customFormat="1" ht="15.75" x14ac:dyDescent="0.25">
      <c r="A284" s="316"/>
      <c r="B284" s="59" t="s">
        <v>484</v>
      </c>
      <c r="C284" s="65" t="s">
        <v>487</v>
      </c>
      <c r="D284" s="62" t="s">
        <v>507</v>
      </c>
      <c r="E284" s="33" t="s">
        <v>18</v>
      </c>
      <c r="F284" s="39">
        <f>J284+N284+R284+V284+Z284+AD284+AH284+AL284+AP284+AT284+AX284+BB284+BF284+BJ284+BN284+BR284+BV284+BZ284+CD284+CH284+CL284+CP284</f>
        <v>0</v>
      </c>
      <c r="G284" s="39">
        <f>K284+O284+S284+W284+AA284+AE284+AI284+AM284+AQ284+AU284+AY284+BC284+BG284+BK284+BO284+BS284+BW284+CA284+CE284+CI284+CM284+CQ284</f>
        <v>0</v>
      </c>
      <c r="H284" s="39">
        <f>L284+P284+T284+X284+AB284+AF284+AJ284+AN284+AR284+AV284+AZ284+BD284+BH284+BL284+BP284+BT284+BX284+CB284+CF284+CJ284+CN284+CR284</f>
        <v>0</v>
      </c>
      <c r="I284" s="39">
        <f>M284+Q284+U284+Y284+AC284+AG284+AK284+AO284+AS284+AW284+BA284+BE284+BI284+BM284+BQ284+BU284+BY284+CC284+CG284+CK284+CO284+CS284</f>
        <v>0</v>
      </c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>
        <v>0</v>
      </c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>
        <v>0</v>
      </c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29"/>
      <c r="BY284" s="129"/>
      <c r="BZ284" s="129"/>
      <c r="CA284" s="129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29"/>
      <c r="CO284" s="129"/>
      <c r="CP284" s="129"/>
      <c r="CQ284" s="129"/>
      <c r="CR284" s="129"/>
      <c r="CS284" s="129"/>
    </row>
    <row r="285" spans="1:97" s="49" customFormat="1" ht="15.75" x14ac:dyDescent="0.25">
      <c r="A285" s="317"/>
      <c r="B285" s="59" t="s">
        <v>484</v>
      </c>
      <c r="C285" s="65" t="s">
        <v>488</v>
      </c>
      <c r="D285" s="62" t="s">
        <v>507</v>
      </c>
      <c r="E285" s="3" t="s">
        <v>10</v>
      </c>
      <c r="F285" s="39">
        <f>J285+N285+R285+V285+Z285+AD285+AH285+AL285+AP285+AT285+AX285+BB285+BF285+BJ285+BN285+BR285+BV285+BZ285+CD285+CH285+CL285+CP285</f>
        <v>0</v>
      </c>
      <c r="G285" s="39">
        <f>K285+O285+S285+W285+AA285+AE285+AI285+AM285+AQ285+AU285+AY285+BC285+BG285+BK285+BO285+BS285+BW285+CA285+CE285+CI285+CM285+CQ285</f>
        <v>0</v>
      </c>
      <c r="H285" s="39">
        <f>L285+P285+T285+X285+AB285+AF285+AJ285+AN285+AR285+AV285+AZ285+BD285+BH285+BL285+BP285+BT285+BX285+CB285+CF285+CJ285+CN285+CR285</f>
        <v>0</v>
      </c>
      <c r="I285" s="39">
        <f>M285+Q285+U285+Y285+AC285+AG285+AK285+AO285+AS285+AW285+BA285+BE285+BI285+BM285+BQ285+BU285+BY285+CC285+CG285+CK285+CO285+CS285</f>
        <v>0</v>
      </c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>
        <v>0</v>
      </c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>
        <v>0</v>
      </c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29"/>
      <c r="BY285" s="129"/>
      <c r="BZ285" s="129"/>
      <c r="CA285" s="129"/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29"/>
      <c r="CO285" s="129"/>
      <c r="CP285" s="129"/>
      <c r="CQ285" s="129"/>
      <c r="CR285" s="129"/>
      <c r="CS285" s="129"/>
    </row>
    <row r="286" spans="1:97" ht="15.75" x14ac:dyDescent="0.25">
      <c r="A286" s="315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39">
        <f>J286+N286+R286+V286+Z286+AD286+AH286+AL286+AP286+AT286+AX286+BB286+BF286+BJ286+BN286+BR286+BV286+BZ286+CD286+CH286+CL286+CP286</f>
        <v>0</v>
      </c>
      <c r="G286" s="39">
        <f>K286+O286+S286+W286+AA286+AE286+AI286+AM286+AQ286+AU286+AY286+BC286+BG286+BK286+BO286+BS286+BW286+CA286+CE286+CI286+CM286+CQ286</f>
        <v>0</v>
      </c>
      <c r="H286" s="39">
        <f>L286+P286+T286+X286+AB286+AF286+AJ286+AN286+AR286+AV286+AZ286+BD286+BH286+BL286+BP286+BT286+BX286+CB286+CF286+CJ286+CN286+CR286</f>
        <v>0</v>
      </c>
      <c r="I286" s="39">
        <f>M286+Q286+U286+Y286+AC286+AG286+AK286+AO286+AS286+AW286+BA286+BE286+BI286+BM286+BQ286+BU286+BY286+CC286+CG286+CK286+CO286+CS286</f>
        <v>0</v>
      </c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>
        <v>0</v>
      </c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>
        <v>0</v>
      </c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</row>
    <row r="287" spans="1:97" ht="15.75" x14ac:dyDescent="0.25">
      <c r="A287" s="316"/>
      <c r="B287" s="60" t="s">
        <v>489</v>
      </c>
      <c r="C287" s="65" t="s">
        <v>491</v>
      </c>
      <c r="D287" s="62" t="s">
        <v>508</v>
      </c>
      <c r="E287" s="69" t="s">
        <v>10</v>
      </c>
      <c r="F287" s="39">
        <f>J287+N287+R287+V287+Z287+AD287+AH287+AL287+AP287+AT287+AX287+BB287+BF287+BJ287+BN287+BR287+BV287+BZ287+CD287+CH287+CL287+CP287</f>
        <v>0</v>
      </c>
      <c r="G287" s="39">
        <f>K287+O287+S287+W287+AA287+AE287+AI287+AM287+AQ287+AU287+AY287+BC287+BG287+BK287+BO287+BS287+BW287+CA287+CE287+CI287+CM287+CQ287</f>
        <v>0</v>
      </c>
      <c r="H287" s="39">
        <f>L287+P287+T287+X287+AB287+AF287+AJ287+AN287+AR287+AV287+AZ287+BD287+BH287+BL287+BP287+BT287+BX287+CB287+CF287+CJ287+CN287+CR287</f>
        <v>0</v>
      </c>
      <c r="I287" s="39">
        <f>M287+Q287+U287+Y287+AC287+AG287+AK287+AO287+AS287+AW287+BA287+BE287+BI287+BM287+BQ287+BU287+BY287+CC287+CG287+CK287+CO287+CS287</f>
        <v>0</v>
      </c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>
        <v>0</v>
      </c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>
        <v>0</v>
      </c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</row>
    <row r="288" spans="1:97" ht="15.75" x14ac:dyDescent="0.25">
      <c r="A288" s="317"/>
      <c r="B288" s="60" t="s">
        <v>489</v>
      </c>
      <c r="C288" s="68" t="s">
        <v>492</v>
      </c>
      <c r="D288" s="62" t="s">
        <v>508</v>
      </c>
      <c r="E288" s="3" t="s">
        <v>10</v>
      </c>
      <c r="F288" s="39">
        <f>J288+N288+R288+V288+Z288+AD288+AH288+AL288+AP288+AT288+AX288+BB288+BF288+BJ288+BN288+BR288+BV288+BZ288+CD288+CH288+CL288+CP288</f>
        <v>0</v>
      </c>
      <c r="G288" s="39">
        <f>K288+O288+S288+W288+AA288+AE288+AI288+AM288+AQ288+AU288+AY288+BC288+BG288+BK288+BO288+BS288+BW288+CA288+CE288+CI288+CM288+CQ288</f>
        <v>0</v>
      </c>
      <c r="H288" s="39">
        <f>L288+P288+T288+X288+AB288+AF288+AJ288+AN288+AR288+AV288+AZ288+BD288+BH288+BL288+BP288+BT288+BX288+CB288+CF288+CJ288+CN288+CR288</f>
        <v>0</v>
      </c>
      <c r="I288" s="39">
        <f>M288+Q288+U288+Y288+AC288+AG288+AK288+AO288+AS288+AW288+BA288+BE288+BI288+BM288+BQ288+BU288+BY288+CC288+CG288+CK288+CO288+CS288</f>
        <v>0</v>
      </c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>
        <v>0</v>
      </c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>
        <v>0</v>
      </c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</row>
    <row r="289" spans="1:97" ht="15.75" x14ac:dyDescent="0.25">
      <c r="A289" s="315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39">
        <f>J289+N289+R289+V289+Z289+AD289+AH289+AL289+AP289+AT289+AX289+BB289+BF289+BJ289+BN289+BR289+BV289+BZ289+CD289+CH289+CL289+CP289</f>
        <v>560</v>
      </c>
      <c r="G289" s="39">
        <f>K289+O289+S289+W289+AA289+AE289+AI289+AM289+AQ289+AU289+AY289+BC289+BG289+BK289+BO289+BS289+BW289+CA289+CE289+CI289+CM289+CQ289</f>
        <v>25760</v>
      </c>
      <c r="H289" s="39">
        <f>L289+P289+T289+X289+AB289+AF289+AJ289+AN289+AR289+AV289+AZ289+BD289+BH289+BL289+BP289+BT289+BX289+CB289+CF289+CJ289+CN289+CR289</f>
        <v>100</v>
      </c>
      <c r="I289" s="39">
        <f>M289+Q289+U289+Y289+AC289+AG289+AK289+AO289+AS289+AW289+BA289+BE289+BI289+BM289+BQ289+BU289+BY289+CC289+CG289+CK289+CO289+CS289</f>
        <v>3390</v>
      </c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>
        <v>0</v>
      </c>
      <c r="V289" s="39"/>
      <c r="W289" s="39"/>
      <c r="X289" s="39"/>
      <c r="Y289" s="39"/>
      <c r="Z289" s="39"/>
      <c r="AA289" s="39"/>
      <c r="AB289" s="39"/>
      <c r="AC289" s="39"/>
      <c r="AD289" s="39">
        <v>560</v>
      </c>
      <c r="AE289" s="39">
        <v>25760</v>
      </c>
      <c r="AF289" s="39">
        <v>100</v>
      </c>
      <c r="AG289" s="39">
        <v>3390</v>
      </c>
      <c r="AH289" s="39"/>
      <c r="AI289" s="39"/>
      <c r="AJ289" s="39"/>
      <c r="AK289" s="39">
        <v>0</v>
      </c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</row>
    <row r="290" spans="1:97" ht="15.75" x14ac:dyDescent="0.25">
      <c r="A290" s="316"/>
      <c r="B290" s="59" t="s">
        <v>493</v>
      </c>
      <c r="C290" s="65" t="s">
        <v>495</v>
      </c>
      <c r="D290" s="62" t="s">
        <v>506</v>
      </c>
      <c r="E290" s="3" t="s">
        <v>10</v>
      </c>
      <c r="F290" s="39">
        <f>J290+N290+R290+V290+Z290+AD290+AH290+AL290+AP290+AT290+AX290+BB290+BF290+BJ290+BN290+BR290+BV290+BZ290+CD290+CH290+CL290+CP290</f>
        <v>0</v>
      </c>
      <c r="G290" s="39">
        <f>K290+O290+S290+W290+AA290+AE290+AI290+AM290+AQ290+AU290+AY290+BC290+BG290+BK290+BO290+BS290+BW290+CA290+CE290+CI290+CM290+CQ290</f>
        <v>0</v>
      </c>
      <c r="H290" s="39">
        <f>L290+P290+T290+X290+AB290+AF290+AJ290+AN290+AR290+AV290+AZ290+BD290+BH290+BL290+BP290+BT290+BX290+CB290+CF290+CJ290+CN290+CR290</f>
        <v>0</v>
      </c>
      <c r="I290" s="39">
        <f>M290+Q290+U290+Y290+AC290+AG290+AK290+AO290+AS290+AW290+BA290+BE290+BI290+BM290+BQ290+BU290+BY290+CC290+CG290+CK290+CO290+CS290</f>
        <v>0</v>
      </c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>
        <v>0</v>
      </c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>
        <v>0</v>
      </c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</row>
    <row r="291" spans="1:97" ht="15.75" x14ac:dyDescent="0.25">
      <c r="A291" s="316"/>
      <c r="B291" s="59" t="s">
        <v>493</v>
      </c>
      <c r="C291" s="65" t="s">
        <v>496</v>
      </c>
      <c r="D291" s="62" t="s">
        <v>506</v>
      </c>
      <c r="E291" s="3" t="s">
        <v>10</v>
      </c>
      <c r="F291" s="39">
        <f>J291+N291+R291+V291+Z291+AD291+AH291+AL291+AP291+AT291+AX291+BB291+BF291+BJ291+BN291+BR291+BV291+BZ291+CD291+CH291+CL291+CP291</f>
        <v>0</v>
      </c>
      <c r="G291" s="39">
        <f>K291+O291+S291+W291+AA291+AE291+AI291+AM291+AQ291+AU291+AY291+BC291+BG291+BK291+BO291+BS291+BW291+CA291+CE291+CI291+CM291+CQ291</f>
        <v>0</v>
      </c>
      <c r="H291" s="39">
        <f>L291+P291+T291+X291+AB291+AF291+AJ291+AN291+AR291+AV291+AZ291+BD291+BH291+BL291+BP291+BT291+BX291+CB291+CF291+CJ291+CN291+CR291</f>
        <v>2</v>
      </c>
      <c r="I291" s="39">
        <f>M291+Q291+U291+Y291+AC291+AG291+AK291+AO291+AS291+AW291+BA291+BE291+BI291+BM291+BQ291+BU291+BY291+CC291+CG291+CK291+CO291+CS291</f>
        <v>165</v>
      </c>
      <c r="J291" s="39"/>
      <c r="K291" s="39"/>
      <c r="L291" s="39"/>
      <c r="M291" s="39"/>
      <c r="N291" s="39"/>
      <c r="O291" s="39">
        <v>0</v>
      </c>
      <c r="P291" s="39">
        <v>2</v>
      </c>
      <c r="Q291" s="39">
        <v>165</v>
      </c>
      <c r="R291" s="39"/>
      <c r="S291" s="39"/>
      <c r="T291" s="39"/>
      <c r="U291" s="39">
        <v>0</v>
      </c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>
        <v>0</v>
      </c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</row>
    <row r="292" spans="1:97" ht="15.75" x14ac:dyDescent="0.25">
      <c r="A292" s="317"/>
      <c r="B292" s="59" t="s">
        <v>493</v>
      </c>
      <c r="C292" s="65" t="s">
        <v>497</v>
      </c>
      <c r="D292" s="62" t="s">
        <v>506</v>
      </c>
      <c r="E292" s="3" t="s">
        <v>10</v>
      </c>
      <c r="F292" s="39">
        <f>J292+N292+R292+V292+Z292+AD292+AH292+AL292+AP292+AT292+AX292+BB292+BF292+BJ292+BN292+BR292+BV292+BZ292+CD292+CH292+CL292+CP292</f>
        <v>7</v>
      </c>
      <c r="G292" s="39">
        <f>K292+O292+S292+W292+AA292+AE292+AI292+AM292+AQ292+AU292+AY292+BC292+BG292+BK292+BO292+BS292+BW292+CA292+CE292+CI292+CM292+CQ292</f>
        <v>3055.5</v>
      </c>
      <c r="H292" s="39">
        <f>L292+P292+T292+X292+AB292+AF292+AJ292+AN292+AR292+AV292+AZ292+BD292+BH292+BL292+BP292+BT292+BX292+CB292+CF292+CJ292+CN292+CR292</f>
        <v>90</v>
      </c>
      <c r="I292" s="39">
        <f>M292+Q292+U292+Y292+AC292+AG292+AK292+AO292+AS292+AW292+BA292+BE292+BI292+BM292+BQ292+BU292+BY292+CC292+CG292+CK292+CO292+CS292</f>
        <v>39600</v>
      </c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>
        <v>0</v>
      </c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>
        <v>0</v>
      </c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>
        <v>7</v>
      </c>
      <c r="BO292" s="39">
        <v>3055.5</v>
      </c>
      <c r="BP292" s="39">
        <v>90</v>
      </c>
      <c r="BQ292" s="39">
        <v>39600</v>
      </c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</row>
    <row r="293" spans="1:97" ht="15.75" x14ac:dyDescent="0.25">
      <c r="A293" s="71"/>
      <c r="B293" s="136" t="s">
        <v>447</v>
      </c>
      <c r="C293" s="137"/>
      <c r="D293" s="138"/>
      <c r="E293" s="139"/>
      <c r="F293" s="199">
        <f>SUM(F5:F292)</f>
        <v>6615957</v>
      </c>
      <c r="G293" s="161">
        <f t="shared" ref="G293:AW293" si="0">SUM(G5:G292)</f>
        <v>21896365.916999999</v>
      </c>
      <c r="H293" s="199">
        <f t="shared" si="0"/>
        <v>549612</v>
      </c>
      <c r="I293" s="199">
        <f t="shared" si="0"/>
        <v>25392325.234631464</v>
      </c>
      <c r="J293" s="199">
        <f t="shared" si="0"/>
        <v>899</v>
      </c>
      <c r="K293" s="199">
        <f t="shared" si="0"/>
        <v>23758.1</v>
      </c>
      <c r="L293" s="199">
        <f t="shared" si="0"/>
        <v>1228</v>
      </c>
      <c r="M293" s="199">
        <f t="shared" si="0"/>
        <v>41167.199999999997</v>
      </c>
      <c r="N293" s="199">
        <f t="shared" si="0"/>
        <v>87098</v>
      </c>
      <c r="O293" s="199">
        <f t="shared" si="0"/>
        <v>1143754.1399999999</v>
      </c>
      <c r="P293" s="199">
        <f t="shared" si="0"/>
        <v>22010</v>
      </c>
      <c r="Q293" s="199">
        <f t="shared" si="0"/>
        <v>305084.78999999998</v>
      </c>
      <c r="R293" s="199">
        <f t="shared" si="0"/>
        <v>75916</v>
      </c>
      <c r="S293" s="199">
        <f t="shared" si="0"/>
        <v>2374646.7000000002</v>
      </c>
      <c r="T293" s="199">
        <f t="shared" si="0"/>
        <v>32451</v>
      </c>
      <c r="U293" s="199">
        <f t="shared" si="0"/>
        <v>1540665.8</v>
      </c>
      <c r="V293" s="199">
        <f t="shared" si="0"/>
        <v>10066</v>
      </c>
      <c r="W293" s="199">
        <f t="shared" si="0"/>
        <v>54050.69</v>
      </c>
      <c r="X293" s="199">
        <f t="shared" si="0"/>
        <v>1197</v>
      </c>
      <c r="Y293" s="199">
        <f t="shared" si="0"/>
        <v>20962.270000000004</v>
      </c>
      <c r="Z293" s="199">
        <f t="shared" si="0"/>
        <v>69225</v>
      </c>
      <c r="AA293" s="199">
        <f t="shared" si="0"/>
        <v>2020074</v>
      </c>
      <c r="AB293" s="199">
        <f t="shared" si="0"/>
        <v>39240</v>
      </c>
      <c r="AC293" s="199">
        <f t="shared" si="0"/>
        <v>3758893</v>
      </c>
      <c r="AD293" s="199">
        <f t="shared" si="0"/>
        <v>20752</v>
      </c>
      <c r="AE293" s="199">
        <f t="shared" si="0"/>
        <v>381944</v>
      </c>
      <c r="AF293" s="199">
        <f t="shared" si="0"/>
        <v>3465</v>
      </c>
      <c r="AG293" s="199">
        <f t="shared" si="0"/>
        <v>145991</v>
      </c>
      <c r="AH293" s="199">
        <f t="shared" si="0"/>
        <v>4851570</v>
      </c>
      <c r="AI293" s="199">
        <f t="shared" si="0"/>
        <v>1590651.9399999997</v>
      </c>
      <c r="AJ293" s="199">
        <f t="shared" si="0"/>
        <v>10980</v>
      </c>
      <c r="AK293" s="199">
        <f t="shared" si="0"/>
        <v>789258.64463146275</v>
      </c>
      <c r="AL293" s="199">
        <f t="shared" si="0"/>
        <v>18599</v>
      </c>
      <c r="AM293" s="199">
        <f t="shared" si="0"/>
        <v>617654.68000000005</v>
      </c>
      <c r="AN293" s="199">
        <f t="shared" si="0"/>
        <v>12106</v>
      </c>
      <c r="AO293" s="199">
        <f t="shared" si="0"/>
        <v>357537.92000000004</v>
      </c>
      <c r="AP293" s="199">
        <f t="shared" si="0"/>
        <v>96225</v>
      </c>
      <c r="AQ293" s="199">
        <f t="shared" si="0"/>
        <v>1657481.3699999999</v>
      </c>
      <c r="AR293" s="199">
        <f t="shared" si="0"/>
        <v>14500</v>
      </c>
      <c r="AS293" s="199">
        <f t="shared" si="0"/>
        <v>268866</v>
      </c>
      <c r="AT293" s="199">
        <f t="shared" si="0"/>
        <v>19699</v>
      </c>
      <c r="AU293" s="199">
        <f t="shared" si="0"/>
        <v>114070.09999999999</v>
      </c>
      <c r="AV293" s="199">
        <f t="shared" si="0"/>
        <v>8060</v>
      </c>
      <c r="AW293" s="199">
        <f t="shared" si="0"/>
        <v>68020.290000000008</v>
      </c>
      <c r="AX293" s="199">
        <f t="shared" ref="AX293:CN293" si="1">SUM(AX5:AX292)</f>
        <v>22920</v>
      </c>
      <c r="AY293" s="199">
        <f t="shared" si="1"/>
        <v>256170.46</v>
      </c>
      <c r="AZ293" s="199">
        <f t="shared" si="1"/>
        <v>74105</v>
      </c>
      <c r="BA293" s="199">
        <f t="shared" si="1"/>
        <v>1821549.13</v>
      </c>
      <c r="BB293" s="199">
        <f t="shared" si="1"/>
        <v>976257</v>
      </c>
      <c r="BC293" s="199">
        <f t="shared" si="1"/>
        <v>594201.55000000005</v>
      </c>
      <c r="BD293" s="199">
        <f t="shared" si="1"/>
        <v>86435</v>
      </c>
      <c r="BE293" s="199">
        <f t="shared" si="1"/>
        <v>6879704.7999999998</v>
      </c>
      <c r="BF293" s="199">
        <f t="shared" si="1"/>
        <v>27308</v>
      </c>
      <c r="BG293" s="199">
        <f t="shared" si="1"/>
        <v>823426.24</v>
      </c>
      <c r="BH293" s="199">
        <f t="shared" si="1"/>
        <v>13592</v>
      </c>
      <c r="BI293" s="199">
        <f t="shared" si="1"/>
        <v>1194625.7200000002</v>
      </c>
      <c r="BJ293" s="199">
        <f t="shared" si="1"/>
        <v>9868</v>
      </c>
      <c r="BK293" s="199">
        <f t="shared" si="1"/>
        <v>703615</v>
      </c>
      <c r="BL293" s="199">
        <f t="shared" si="1"/>
        <v>2017</v>
      </c>
      <c r="BM293" s="199">
        <f t="shared" si="1"/>
        <v>109260</v>
      </c>
      <c r="BN293" s="199">
        <f t="shared" si="1"/>
        <v>35109</v>
      </c>
      <c r="BO293" s="199">
        <f t="shared" si="1"/>
        <v>1758464.6670000001</v>
      </c>
      <c r="BP293" s="199">
        <f t="shared" si="1"/>
        <v>7987</v>
      </c>
      <c r="BQ293" s="199">
        <f t="shared" si="1"/>
        <v>309680</v>
      </c>
      <c r="BR293" s="199">
        <f t="shared" si="1"/>
        <v>8850</v>
      </c>
      <c r="BS293" s="199">
        <f t="shared" si="1"/>
        <v>121130.33</v>
      </c>
      <c r="BT293" s="199">
        <f t="shared" si="1"/>
        <v>2700</v>
      </c>
      <c r="BU293" s="199">
        <f t="shared" si="1"/>
        <v>20131.400000000001</v>
      </c>
      <c r="BV293" s="199">
        <f t="shared" si="1"/>
        <v>17965</v>
      </c>
      <c r="BW293" s="199">
        <f t="shared" si="1"/>
        <v>350275.3</v>
      </c>
      <c r="BX293" s="199">
        <f t="shared" si="1"/>
        <v>58060</v>
      </c>
      <c r="BY293" s="199">
        <f t="shared" si="1"/>
        <v>2014101.5</v>
      </c>
      <c r="BZ293" s="199">
        <f t="shared" si="1"/>
        <v>86179</v>
      </c>
      <c r="CA293" s="199">
        <f t="shared" si="1"/>
        <v>3825771.92</v>
      </c>
      <c r="CB293" s="199">
        <f t="shared" si="1"/>
        <v>27950</v>
      </c>
      <c r="CC293" s="199">
        <f t="shared" si="1"/>
        <v>491866.87</v>
      </c>
      <c r="CD293" s="199">
        <f t="shared" si="1"/>
        <v>15090</v>
      </c>
      <c r="CE293" s="199">
        <f t="shared" si="1"/>
        <v>265377.14</v>
      </c>
      <c r="CF293" s="199">
        <f t="shared" si="1"/>
        <v>46412</v>
      </c>
      <c r="CG293" s="199">
        <f t="shared" si="1"/>
        <v>2232017.15</v>
      </c>
      <c r="CH293" s="199">
        <f t="shared" si="1"/>
        <v>81013</v>
      </c>
      <c r="CI293" s="199">
        <f t="shared" si="1"/>
        <v>2592638.85</v>
      </c>
      <c r="CJ293" s="199">
        <f t="shared" si="1"/>
        <v>36742</v>
      </c>
      <c r="CK293" s="199">
        <f t="shared" si="1"/>
        <v>1887761.75</v>
      </c>
      <c r="CL293" s="199">
        <f t="shared" si="1"/>
        <v>75297</v>
      </c>
      <c r="CM293" s="199">
        <f t="shared" si="1"/>
        <v>524549.74</v>
      </c>
      <c r="CN293" s="199">
        <f t="shared" si="1"/>
        <v>27000</v>
      </c>
      <c r="CO293" s="199">
        <f t="shared" ref="CO293:CS293" si="2">SUM(CO5:CO292)</f>
        <v>646300</v>
      </c>
      <c r="CP293" s="199">
        <f t="shared" si="2"/>
        <v>10052</v>
      </c>
      <c r="CQ293" s="199">
        <f t="shared" si="2"/>
        <v>102659</v>
      </c>
      <c r="CR293" s="199">
        <f t="shared" si="2"/>
        <v>21375</v>
      </c>
      <c r="CS293" s="199">
        <f t="shared" si="2"/>
        <v>488880</v>
      </c>
    </row>
    <row r="294" spans="1:97" ht="18.75" x14ac:dyDescent="0.25">
      <c r="A294" s="71"/>
      <c r="B294" s="47"/>
      <c r="C294" s="24"/>
      <c r="D294" s="41"/>
      <c r="E294" s="2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</row>
    <row r="295" spans="1:97" ht="15.75" x14ac:dyDescent="0.25">
      <c r="A295" s="22"/>
      <c r="B295" s="43" t="s">
        <v>448</v>
      </c>
      <c r="C295" s="13"/>
      <c r="D295" s="31"/>
      <c r="E295" s="35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</row>
    <row r="296" spans="1:97" s="2" customFormat="1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39">
        <f>J296+N296+R296+V296+Z296+AD296+AH296+AL296+AP296+AT296+AX296+BB296+BF296+BJ296+BN296+BR296+BV296+BZ296+CD296+CH296+CL296+CP296</f>
        <v>28997</v>
      </c>
      <c r="G296" s="181">
        <f>K296+O296+S296+W296+AA296+AE296+AI296+AM296+AQ296+AU296+AY296+BC296+BG296+BK296+BO296+BS296+BW296+CA296+CE296+CI296+CM296+CQ296</f>
        <v>932940.31500000006</v>
      </c>
      <c r="H296" s="39">
        <f>L296+P296+T296+X296+AB296+AF296+AJ296+AN296+AR296+AV296+AZ296+BD296+BH296+BL296+BP296+BT296+BX296+CB296+CF296+CJ296+CN296+CR296</f>
        <v>7105</v>
      </c>
      <c r="I296" s="39">
        <f>M296+Q296+U296+Y296+AC296+AG296+AK296+AO296+AS296+AW296+BA296+BE296+BI296+BM296+BQ296+BU296+BY296+CC296+CG296+CK296+CO296+CS296</f>
        <v>237420.84</v>
      </c>
      <c r="J296" s="39"/>
      <c r="K296" s="39"/>
      <c r="L296" s="39">
        <v>25</v>
      </c>
      <c r="M296" s="39">
        <v>1250</v>
      </c>
      <c r="N296" s="39">
        <v>41</v>
      </c>
      <c r="O296" s="39">
        <v>1025</v>
      </c>
      <c r="P296" s="39">
        <v>120</v>
      </c>
      <c r="Q296" s="39">
        <v>3000</v>
      </c>
      <c r="R296" s="39">
        <v>1950</v>
      </c>
      <c r="S296" s="39">
        <v>55309</v>
      </c>
      <c r="T296" s="39">
        <v>600</v>
      </c>
      <c r="U296" s="39">
        <v>17250</v>
      </c>
      <c r="V296" s="39">
        <v>170</v>
      </c>
      <c r="W296" s="39">
        <v>5089.8</v>
      </c>
      <c r="X296" s="39">
        <v>50</v>
      </c>
      <c r="Y296" s="39">
        <v>1497</v>
      </c>
      <c r="Z296" s="39">
        <v>200</v>
      </c>
      <c r="AA296" s="39">
        <v>6000</v>
      </c>
      <c r="AB296" s="39">
        <v>1000</v>
      </c>
      <c r="AC296" s="39">
        <v>50000</v>
      </c>
      <c r="AD296" s="39">
        <v>100</v>
      </c>
      <c r="AE296" s="39">
        <v>3200</v>
      </c>
      <c r="AF296" s="39">
        <v>20</v>
      </c>
      <c r="AG296" s="39">
        <v>640</v>
      </c>
      <c r="AH296" s="39">
        <v>300</v>
      </c>
      <c r="AI296" s="39">
        <v>11100</v>
      </c>
      <c r="AJ296" s="39">
        <v>600</v>
      </c>
      <c r="AK296" s="39">
        <v>22200</v>
      </c>
      <c r="AL296" s="39">
        <v>23</v>
      </c>
      <c r="AM296" s="39">
        <v>690.47</v>
      </c>
      <c r="AN296" s="39">
        <v>110</v>
      </c>
      <c r="AO296" s="39">
        <v>3444.1</v>
      </c>
      <c r="AP296" s="39">
        <v>3030</v>
      </c>
      <c r="AQ296" s="39">
        <v>81210</v>
      </c>
      <c r="AR296" s="39">
        <v>500</v>
      </c>
      <c r="AS296" s="39">
        <v>12500</v>
      </c>
      <c r="AT296" s="39"/>
      <c r="AU296" s="39"/>
      <c r="AV296" s="39"/>
      <c r="AW296" s="39"/>
      <c r="AX296" s="39"/>
      <c r="AY296" s="39"/>
      <c r="AZ296" s="39">
        <v>300</v>
      </c>
      <c r="BA296" s="39">
        <v>11181.81</v>
      </c>
      <c r="BB296" s="39">
        <v>15240</v>
      </c>
      <c r="BC296" s="181">
        <v>487680</v>
      </c>
      <c r="BD296" s="39">
        <v>1000</v>
      </c>
      <c r="BE296" s="39">
        <v>32000</v>
      </c>
      <c r="BF296" s="39">
        <v>870</v>
      </c>
      <c r="BG296" s="39">
        <v>30345.165000000001</v>
      </c>
      <c r="BH296" s="39">
        <v>240</v>
      </c>
      <c r="BI296" s="39">
        <v>9120</v>
      </c>
      <c r="BJ296" s="39"/>
      <c r="BK296" s="39"/>
      <c r="BL296" s="39"/>
      <c r="BM296" s="39"/>
      <c r="BN296" s="39"/>
      <c r="BO296" s="39"/>
      <c r="BP296" s="39">
        <v>200</v>
      </c>
      <c r="BQ296" s="39">
        <v>6000</v>
      </c>
      <c r="BR296" s="39"/>
      <c r="BS296" s="39"/>
      <c r="BT296" s="39"/>
      <c r="BU296" s="39"/>
      <c r="BV296" s="39">
        <v>1000</v>
      </c>
      <c r="BW296" s="39">
        <v>9978</v>
      </c>
      <c r="BX296" s="39">
        <v>450</v>
      </c>
      <c r="BY296" s="39">
        <v>14967</v>
      </c>
      <c r="BZ296" s="39">
        <v>2151</v>
      </c>
      <c r="CA296" s="39">
        <v>61641.4</v>
      </c>
      <c r="CB296" s="39">
        <v>500</v>
      </c>
      <c r="CC296" s="39">
        <v>3828.53</v>
      </c>
      <c r="CD296" s="39">
        <v>2530</v>
      </c>
      <c r="CE296" s="39">
        <v>113443.11</v>
      </c>
      <c r="CF296" s="39">
        <v>990</v>
      </c>
      <c r="CG296" s="39">
        <v>33026.400000000001</v>
      </c>
      <c r="CH296" s="39">
        <v>1392</v>
      </c>
      <c r="CI296" s="39">
        <v>66228.37</v>
      </c>
      <c r="CJ296" s="39">
        <v>200</v>
      </c>
      <c r="CK296" s="39">
        <v>9516</v>
      </c>
      <c r="CL296" s="39"/>
      <c r="CM296" s="39"/>
      <c r="CN296" s="39"/>
      <c r="CO296" s="39"/>
      <c r="CP296" s="39">
        <v>0</v>
      </c>
      <c r="CQ296" s="39">
        <v>0</v>
      </c>
      <c r="CR296" s="39">
        <v>200</v>
      </c>
      <c r="CS296" s="39">
        <v>6000</v>
      </c>
    </row>
    <row r="297" spans="1:97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39">
        <f>J297+N297+R297+V297+Z297+AD297+AH297+AL297+AP297+AT297+AX297+BB297+BF297+BJ297+BN297+BR297+BV297+BZ297+CD297+CH297+CL297+CP297</f>
        <v>142290</v>
      </c>
      <c r="G297" s="181">
        <f>K297+O297+S297+W297+AA297+AE297+AI297+AM297+AQ297+AU297+AY297+BC297+BG297+BK297+BO297+BS297+BW297+CA297+CE297+CI297+CM297+CQ297</f>
        <v>442556.48</v>
      </c>
      <c r="H297" s="39">
        <f>L297+P297+T297+X297+AB297+AF297+AJ297+AN297+AR297+AV297+AZ297+BD297+BH297+BL297+BP297+BT297+BX297+CB297+CF297+CJ297+CN297+CR297</f>
        <v>35780</v>
      </c>
      <c r="I297" s="39">
        <f>M297+Q297+U297+Y297+AC297+AG297+AK297+AO297+AS297+AW297+BA297+BE297+BI297+BM297+BQ297+BU297+BY297+CC297+CG297+CK297+CO297+CS297</f>
        <v>95540.52</v>
      </c>
      <c r="J297" s="39"/>
      <c r="K297" s="39"/>
      <c r="L297" s="39"/>
      <c r="M297" s="39"/>
      <c r="N297" s="39">
        <v>5749</v>
      </c>
      <c r="O297" s="39">
        <v>17706.920000000002</v>
      </c>
      <c r="P297" s="39">
        <v>200</v>
      </c>
      <c r="Q297" s="39">
        <v>616</v>
      </c>
      <c r="R297" s="39">
        <v>20000</v>
      </c>
      <c r="S297" s="39">
        <v>68000</v>
      </c>
      <c r="T297" s="39">
        <v>5000</v>
      </c>
      <c r="U297" s="39">
        <v>17000</v>
      </c>
      <c r="V297" s="39"/>
      <c r="W297" s="39"/>
      <c r="X297" s="39"/>
      <c r="Y297" s="39"/>
      <c r="Z297" s="39">
        <v>200</v>
      </c>
      <c r="AA297" s="39">
        <v>480</v>
      </c>
      <c r="AB297" s="39">
        <v>500</v>
      </c>
      <c r="AC297" s="39">
        <v>1333</v>
      </c>
      <c r="AD297" s="39"/>
      <c r="AE297" s="39"/>
      <c r="AF297" s="39"/>
      <c r="AG297" s="39"/>
      <c r="AH297" s="39">
        <v>5000</v>
      </c>
      <c r="AI297" s="39">
        <v>19200</v>
      </c>
      <c r="AJ297" s="39"/>
      <c r="AK297" s="39">
        <v>0</v>
      </c>
      <c r="AL297" s="39">
        <v>320</v>
      </c>
      <c r="AM297" s="39">
        <v>576</v>
      </c>
      <c r="AN297" s="39">
        <v>500</v>
      </c>
      <c r="AO297" s="39">
        <v>885</v>
      </c>
      <c r="AP297" s="39">
        <v>8750</v>
      </c>
      <c r="AQ297" s="39">
        <v>25725</v>
      </c>
      <c r="AR297" s="39">
        <v>300</v>
      </c>
      <c r="AS297" s="39">
        <v>882</v>
      </c>
      <c r="AT297" s="39">
        <v>400</v>
      </c>
      <c r="AU297" s="39">
        <v>1920</v>
      </c>
      <c r="AV297" s="39">
        <v>20</v>
      </c>
      <c r="AW297" s="39">
        <v>96</v>
      </c>
      <c r="AX297" s="39">
        <v>11680</v>
      </c>
      <c r="AY297" s="39">
        <v>49329.36</v>
      </c>
      <c r="AZ297" s="39">
        <v>11160</v>
      </c>
      <c r="BA297" s="39">
        <v>3688.52</v>
      </c>
      <c r="BB297" s="39"/>
      <c r="BC297" s="181"/>
      <c r="BD297" s="39">
        <v>10000</v>
      </c>
      <c r="BE297" s="39">
        <v>34000</v>
      </c>
      <c r="BF297" s="39"/>
      <c r="BG297" s="39"/>
      <c r="BH297" s="39"/>
      <c r="BI297" s="39"/>
      <c r="BJ297" s="39">
        <v>200</v>
      </c>
      <c r="BK297" s="39">
        <v>960</v>
      </c>
      <c r="BL297" s="39">
        <v>100</v>
      </c>
      <c r="BM297" s="39">
        <v>480</v>
      </c>
      <c r="BN297" s="39"/>
      <c r="BO297" s="39"/>
      <c r="BP297" s="39"/>
      <c r="BQ297" s="39"/>
      <c r="BR297" s="39"/>
      <c r="BS297" s="39"/>
      <c r="BT297" s="39"/>
      <c r="BU297" s="39"/>
      <c r="BV297" s="39">
        <v>0</v>
      </c>
      <c r="BW297" s="39">
        <v>0</v>
      </c>
      <c r="BX297" s="39">
        <v>3000</v>
      </c>
      <c r="BY297" s="39">
        <v>21000</v>
      </c>
      <c r="BZ297" s="39">
        <v>2521</v>
      </c>
      <c r="CA297" s="39">
        <v>7330</v>
      </c>
      <c r="CB297" s="39"/>
      <c r="CC297" s="39"/>
      <c r="CD297" s="39"/>
      <c r="CE297" s="39"/>
      <c r="CF297" s="39"/>
      <c r="CG297" s="39"/>
      <c r="CH297" s="39">
        <v>19280</v>
      </c>
      <c r="CI297" s="39">
        <v>74035.199999999997</v>
      </c>
      <c r="CJ297" s="39">
        <v>2000</v>
      </c>
      <c r="CK297" s="39">
        <v>7760</v>
      </c>
      <c r="CL297" s="39"/>
      <c r="CM297" s="39"/>
      <c r="CN297" s="39"/>
      <c r="CO297" s="39"/>
      <c r="CP297" s="39">
        <v>68190</v>
      </c>
      <c r="CQ297" s="39">
        <v>177294</v>
      </c>
      <c r="CR297" s="39">
        <v>3000</v>
      </c>
      <c r="CS297" s="39">
        <v>7800</v>
      </c>
    </row>
    <row r="298" spans="1:97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39">
        <f>J298+N298+R298+V298+Z298+AD298+AH298+AL298+AP298+AT298+AX298+BB298+BF298+BJ298+BN298+BR298+BV298+BZ298+CD298+CH298+CL298+CP298</f>
        <v>118890</v>
      </c>
      <c r="G298" s="181">
        <f>K298+O298+S298+W298+AA298+AE298+AI298+AM298+AQ298+AU298+AY298+BC298+BG298+BK298+BO298+BS298+BW298+CA298+CE298+CI298+CM298+CQ298</f>
        <v>250084.35</v>
      </c>
      <c r="H298" s="39">
        <f>L298+P298+T298+X298+AB298+AF298+AJ298+AN298+AR298+AV298+AZ298+BD298+BH298+BL298+BP298+BT298+BX298+CB298+CF298+CJ298+CN298+CR298</f>
        <v>68960</v>
      </c>
      <c r="I298" s="39">
        <f>M298+Q298+U298+Y298+AC298+AG298+AK298+AO298+AS298+AW298+BA298+BE298+BI298+BM298+BQ298+BU298+BY298+CC298+CG298+CK298+CO298+CS298</f>
        <v>150521.54601226994</v>
      </c>
      <c r="J298" s="39"/>
      <c r="K298" s="39"/>
      <c r="L298" s="39"/>
      <c r="M298" s="39"/>
      <c r="N298" s="39">
        <v>630</v>
      </c>
      <c r="O298" s="39">
        <v>1499.3999999999999</v>
      </c>
      <c r="P298" s="39">
        <v>700</v>
      </c>
      <c r="Q298" s="39">
        <v>1666</v>
      </c>
      <c r="R298" s="39"/>
      <c r="S298" s="39"/>
      <c r="T298" s="39"/>
      <c r="U298" s="39">
        <v>0</v>
      </c>
      <c r="V298" s="39">
        <v>2760</v>
      </c>
      <c r="W298" s="39">
        <v>4830</v>
      </c>
      <c r="X298" s="39">
        <v>300</v>
      </c>
      <c r="Y298" s="39">
        <v>525</v>
      </c>
      <c r="Z298" s="39"/>
      <c r="AA298" s="39"/>
      <c r="AB298" s="39"/>
      <c r="AC298" s="39"/>
      <c r="AD298" s="39"/>
      <c r="AE298" s="39"/>
      <c r="AF298" s="39"/>
      <c r="AG298" s="39"/>
      <c r="AH298" s="39">
        <v>8150</v>
      </c>
      <c r="AI298" s="39">
        <v>18818.5</v>
      </c>
      <c r="AJ298" s="39">
        <v>2500</v>
      </c>
      <c r="AK298" s="39">
        <v>5772.5460122699387</v>
      </c>
      <c r="AL298" s="39">
        <v>0</v>
      </c>
      <c r="AM298" s="39">
        <v>0</v>
      </c>
      <c r="AN298" s="39">
        <v>2900</v>
      </c>
      <c r="AO298" s="39">
        <v>6960</v>
      </c>
      <c r="AP298" s="39">
        <v>51200</v>
      </c>
      <c r="AQ298" s="39">
        <v>110080</v>
      </c>
      <c r="AR298" s="39">
        <v>5000</v>
      </c>
      <c r="AS298" s="39">
        <v>10750</v>
      </c>
      <c r="AT298" s="39">
        <v>2900</v>
      </c>
      <c r="AU298" s="39">
        <v>7259.07</v>
      </c>
      <c r="AV298" s="39">
        <v>1000</v>
      </c>
      <c r="AW298" s="39">
        <v>2500</v>
      </c>
      <c r="AX298" s="39"/>
      <c r="AY298" s="39"/>
      <c r="AZ298" s="39"/>
      <c r="BA298" s="39"/>
      <c r="BB298" s="39">
        <v>24500</v>
      </c>
      <c r="BC298" s="181">
        <v>45080</v>
      </c>
      <c r="BD298" s="39">
        <v>20000</v>
      </c>
      <c r="BE298" s="39">
        <v>36800</v>
      </c>
      <c r="BF298" s="39">
        <v>1300</v>
      </c>
      <c r="BG298" s="39">
        <v>2990</v>
      </c>
      <c r="BH298" s="39">
        <v>160</v>
      </c>
      <c r="BI298" s="39">
        <v>280</v>
      </c>
      <c r="BJ298" s="39">
        <v>500</v>
      </c>
      <c r="BK298" s="39">
        <v>1227</v>
      </c>
      <c r="BL298" s="39">
        <v>5000</v>
      </c>
      <c r="BM298" s="39">
        <v>12268</v>
      </c>
      <c r="BN298" s="39"/>
      <c r="BO298" s="39"/>
      <c r="BP298" s="39"/>
      <c r="BQ298" s="39"/>
      <c r="BR298" s="39">
        <v>4500</v>
      </c>
      <c r="BS298" s="39">
        <v>10575</v>
      </c>
      <c r="BT298" s="39">
        <v>1000</v>
      </c>
      <c r="BU298" s="39">
        <v>2350</v>
      </c>
      <c r="BV298" s="39">
        <v>4500</v>
      </c>
      <c r="BW298" s="39">
        <v>10305</v>
      </c>
      <c r="BX298" s="39">
        <v>20000</v>
      </c>
      <c r="BY298" s="39">
        <v>45800</v>
      </c>
      <c r="BZ298" s="39">
        <v>5000</v>
      </c>
      <c r="CA298" s="39">
        <v>9250</v>
      </c>
      <c r="CB298" s="39"/>
      <c r="CC298" s="39"/>
      <c r="CD298" s="39">
        <v>1400</v>
      </c>
      <c r="CE298" s="39">
        <v>3052</v>
      </c>
      <c r="CF298" s="39"/>
      <c r="CG298" s="39"/>
      <c r="CH298" s="39">
        <v>11550</v>
      </c>
      <c r="CI298" s="39">
        <v>25118.38</v>
      </c>
      <c r="CJ298" s="39">
        <v>5000</v>
      </c>
      <c r="CK298" s="39">
        <v>10750</v>
      </c>
      <c r="CL298" s="39">
        <v>0</v>
      </c>
      <c r="CM298" s="39">
        <v>0</v>
      </c>
      <c r="CN298" s="39">
        <v>3000</v>
      </c>
      <c r="CO298" s="39">
        <v>4500</v>
      </c>
      <c r="CP298" s="39"/>
      <c r="CQ298" s="39"/>
      <c r="CR298" s="39">
        <v>2400</v>
      </c>
      <c r="CS298" s="39">
        <v>9600</v>
      </c>
    </row>
    <row r="299" spans="1:97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39">
        <f>J299+N299+R299+V299+Z299+AD299+AH299+AL299+AP299+AT299+AX299+BB299+BF299+BJ299+BN299+BR299+BV299+BZ299+CD299+CH299+CL299+CP299</f>
        <v>381927</v>
      </c>
      <c r="G299" s="181">
        <f>K299+O299+S299+W299+AA299+AE299+AI299+AM299+AQ299+AU299+AY299+BC299+BG299+BK299+BO299+BS299+BW299+CA299+CE299+CI299+CM299+CQ299</f>
        <v>1086489.3900000001</v>
      </c>
      <c r="H299" s="39">
        <f>L299+P299+T299+X299+AB299+AF299+AJ299+AN299+AR299+AV299+AZ299+BD299+BH299+BL299+BP299+BT299+BX299+CB299+CF299+CJ299+CN299+CR299</f>
        <v>179380</v>
      </c>
      <c r="I299" s="39">
        <f>M299+Q299+U299+Y299+AC299+AG299+AK299+AO299+AS299+AW299+BA299+BE299+BI299+BM299+BQ299+BU299+BY299+CC299+CG299+CK299+CO299+CS299</f>
        <v>443147.3867741935</v>
      </c>
      <c r="J299" s="39">
        <v>1800</v>
      </c>
      <c r="K299" s="39">
        <v>5400</v>
      </c>
      <c r="L299" s="39">
        <v>800</v>
      </c>
      <c r="M299" s="39">
        <v>1552</v>
      </c>
      <c r="N299" s="39">
        <v>15400</v>
      </c>
      <c r="O299" s="39">
        <v>39578</v>
      </c>
      <c r="P299" s="39">
        <v>10000</v>
      </c>
      <c r="Q299" s="39">
        <v>25700</v>
      </c>
      <c r="R299" s="39">
        <v>9400</v>
      </c>
      <c r="S299" s="39">
        <v>26133</v>
      </c>
      <c r="T299" s="39">
        <v>10000</v>
      </c>
      <c r="U299" s="39">
        <v>27799.999999999996</v>
      </c>
      <c r="V299" s="39">
        <v>4900</v>
      </c>
      <c r="W299" s="39">
        <v>8673</v>
      </c>
      <c r="X299" s="39">
        <v>1000</v>
      </c>
      <c r="Y299" s="39">
        <v>1770</v>
      </c>
      <c r="Z299" s="39">
        <v>2400</v>
      </c>
      <c r="AA299" s="39">
        <v>5952</v>
      </c>
      <c r="AB299" s="39">
        <v>5000</v>
      </c>
      <c r="AC299" s="39">
        <v>8750</v>
      </c>
      <c r="AD299" s="39">
        <v>19000</v>
      </c>
      <c r="AE299" s="39">
        <v>64030</v>
      </c>
      <c r="AF299" s="39">
        <v>6000</v>
      </c>
      <c r="AG299" s="39">
        <v>20220</v>
      </c>
      <c r="AH299" s="39">
        <v>9300</v>
      </c>
      <c r="AI299" s="39">
        <v>25752</v>
      </c>
      <c r="AJ299" s="39">
        <v>3000</v>
      </c>
      <c r="AK299" s="39">
        <v>8307.0967741935492</v>
      </c>
      <c r="AL299" s="39">
        <v>8187</v>
      </c>
      <c r="AM299" s="39">
        <v>26413.200000000001</v>
      </c>
      <c r="AN299" s="39">
        <v>2500</v>
      </c>
      <c r="AO299" s="39">
        <v>6750</v>
      </c>
      <c r="AP299" s="39">
        <v>30600</v>
      </c>
      <c r="AQ299" s="39">
        <v>91310</v>
      </c>
      <c r="AR299" s="39">
        <v>7000</v>
      </c>
      <c r="AS299" s="39">
        <v>20650</v>
      </c>
      <c r="AT299" s="39">
        <v>10780</v>
      </c>
      <c r="AU299" s="39">
        <v>39560.76</v>
      </c>
      <c r="AV299" s="39">
        <v>3900</v>
      </c>
      <c r="AW299" s="39">
        <v>14312.33</v>
      </c>
      <c r="AX299" s="39">
        <v>42600</v>
      </c>
      <c r="AY299" s="39">
        <v>104635.38</v>
      </c>
      <c r="AZ299" s="39">
        <v>10120</v>
      </c>
      <c r="BA299" s="39">
        <v>19025.599999999999</v>
      </c>
      <c r="BB299" s="39"/>
      <c r="BC299" s="181"/>
      <c r="BD299" s="39">
        <v>30000</v>
      </c>
      <c r="BE299" s="39">
        <v>59400</v>
      </c>
      <c r="BF299" s="39">
        <v>3400</v>
      </c>
      <c r="BG299" s="39">
        <v>9146</v>
      </c>
      <c r="BH299" s="39">
        <v>160</v>
      </c>
      <c r="BI299" s="39">
        <v>432</v>
      </c>
      <c r="BJ299" s="39">
        <v>500</v>
      </c>
      <c r="BK299" s="39">
        <v>1400</v>
      </c>
      <c r="BL299" s="39">
        <v>4000</v>
      </c>
      <c r="BM299" s="39">
        <v>11200</v>
      </c>
      <c r="BN299" s="39">
        <v>14800</v>
      </c>
      <c r="BO299" s="39">
        <v>36704</v>
      </c>
      <c r="BP299" s="39">
        <v>25000</v>
      </c>
      <c r="BQ299" s="39">
        <v>62500</v>
      </c>
      <c r="BR299" s="39">
        <v>4500</v>
      </c>
      <c r="BS299" s="39">
        <v>11925</v>
      </c>
      <c r="BT299" s="39">
        <v>500</v>
      </c>
      <c r="BU299" s="39">
        <v>1325</v>
      </c>
      <c r="BV299" s="39">
        <v>12600</v>
      </c>
      <c r="BW299" s="39">
        <v>30870.000000000004</v>
      </c>
      <c r="BX299" s="39">
        <v>20000</v>
      </c>
      <c r="BY299" s="39">
        <v>49000</v>
      </c>
      <c r="BZ299" s="39">
        <v>131000</v>
      </c>
      <c r="CA299" s="39">
        <v>392913.05</v>
      </c>
      <c r="CB299" s="39">
        <v>10000</v>
      </c>
      <c r="CC299" s="39">
        <v>29993.360000000001</v>
      </c>
      <c r="CD299" s="39">
        <v>17800</v>
      </c>
      <c r="CE299" s="39">
        <v>52688</v>
      </c>
      <c r="CF299" s="39">
        <v>12000</v>
      </c>
      <c r="CG299" s="39">
        <v>35520</v>
      </c>
      <c r="CH299" s="39">
        <v>13700</v>
      </c>
      <c r="CI299" s="39">
        <v>34113</v>
      </c>
      <c r="CJ299" s="39">
        <v>8000</v>
      </c>
      <c r="CK299" s="39">
        <v>15440</v>
      </c>
      <c r="CL299" s="39">
        <v>27100</v>
      </c>
      <c r="CM299" s="39">
        <v>73893</v>
      </c>
      <c r="CN299" s="39">
        <v>5000</v>
      </c>
      <c r="CO299" s="39">
        <v>10000</v>
      </c>
      <c r="CP299" s="39">
        <v>2160</v>
      </c>
      <c r="CQ299" s="39">
        <v>5400</v>
      </c>
      <c r="CR299" s="39">
        <v>5400</v>
      </c>
      <c r="CS299" s="39">
        <v>13500</v>
      </c>
    </row>
    <row r="300" spans="1:97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39">
        <f>J300+N300+R300+V300+Z300+AD300+AH300+AL300+AP300+AT300+AX300+BB300+BF300+BJ300+BN300+BR300+BV300+BZ300+CD300+CH300+CL300+CP300</f>
        <v>207147</v>
      </c>
      <c r="G300" s="181">
        <f>K300+O300+S300+W300+AA300+AE300+AI300+AM300+AQ300+AU300+AY300+BC300+BG300+BK300+BO300+BS300+BW300+CA300+CE300+CI300+CM300+CQ300</f>
        <v>731590.77999999991</v>
      </c>
      <c r="H300" s="39">
        <f>L300+P300+T300+X300+AB300+AF300+AJ300+AN300+AR300+AV300+AZ300+BD300+BH300+BL300+BP300+BT300+BX300+CB300+CF300+CJ300+CN300+CR300</f>
        <v>114780</v>
      </c>
      <c r="I300" s="39">
        <f>M300+Q300+U300+Y300+AC300+AG300+AK300+AO300+AS300+AW300+BA300+BE300+BI300+BM300+BQ300+BU300+BY300+CC300+CG300+CK300+CO300+CS300</f>
        <v>347555.8</v>
      </c>
      <c r="J300" s="39">
        <v>160</v>
      </c>
      <c r="K300" s="39">
        <v>640</v>
      </c>
      <c r="L300" s="39">
        <v>500</v>
      </c>
      <c r="M300" s="39">
        <v>2000</v>
      </c>
      <c r="N300" s="39">
        <v>17252</v>
      </c>
      <c r="O300" s="39">
        <v>60727.040000000001</v>
      </c>
      <c r="P300" s="39">
        <v>8000</v>
      </c>
      <c r="Q300" s="39">
        <v>28160</v>
      </c>
      <c r="R300" s="39">
        <v>300</v>
      </c>
      <c r="S300" s="39">
        <v>1200</v>
      </c>
      <c r="T300" s="39">
        <v>3000</v>
      </c>
      <c r="U300" s="39">
        <v>11160</v>
      </c>
      <c r="V300" s="39">
        <v>6300</v>
      </c>
      <c r="W300" s="39">
        <v>16317</v>
      </c>
      <c r="X300" s="39">
        <v>800</v>
      </c>
      <c r="Y300" s="39">
        <v>2072</v>
      </c>
      <c r="Z300" s="39"/>
      <c r="AA300" s="39"/>
      <c r="AB300" s="39">
        <v>5000</v>
      </c>
      <c r="AC300" s="39">
        <v>15000</v>
      </c>
      <c r="AD300" s="39"/>
      <c r="AE300" s="39"/>
      <c r="AF300" s="39">
        <v>2400</v>
      </c>
      <c r="AG300" s="39">
        <v>6675</v>
      </c>
      <c r="AH300" s="39">
        <v>15000</v>
      </c>
      <c r="AI300" s="39">
        <v>52350</v>
      </c>
      <c r="AJ300" s="39">
        <v>2500</v>
      </c>
      <c r="AK300" s="39">
        <v>8750</v>
      </c>
      <c r="AL300" s="39">
        <v>9275</v>
      </c>
      <c r="AM300" s="39">
        <v>38346.75</v>
      </c>
      <c r="AN300" s="39">
        <v>1320</v>
      </c>
      <c r="AO300" s="39">
        <v>5252</v>
      </c>
      <c r="AP300" s="39">
        <v>27380</v>
      </c>
      <c r="AQ300" s="39">
        <v>104044</v>
      </c>
      <c r="AR300" s="39">
        <v>2000</v>
      </c>
      <c r="AS300" s="39">
        <v>8740</v>
      </c>
      <c r="AT300" s="39"/>
      <c r="AU300" s="39"/>
      <c r="AV300" s="39"/>
      <c r="AW300" s="39"/>
      <c r="AX300" s="39">
        <v>45940</v>
      </c>
      <c r="AY300" s="39">
        <v>163256.09</v>
      </c>
      <c r="AZ300" s="39">
        <v>6000</v>
      </c>
      <c r="BA300" s="39">
        <v>17100</v>
      </c>
      <c r="BB300" s="39">
        <v>39820</v>
      </c>
      <c r="BC300" s="181">
        <v>132600</v>
      </c>
      <c r="BD300" s="39">
        <v>40000</v>
      </c>
      <c r="BE300" s="39">
        <v>112000</v>
      </c>
      <c r="BF300" s="39">
        <v>2400</v>
      </c>
      <c r="BG300" s="39">
        <v>8160</v>
      </c>
      <c r="BH300" s="39">
        <v>160</v>
      </c>
      <c r="BI300" s="39">
        <v>756.8</v>
      </c>
      <c r="BJ300" s="39"/>
      <c r="BK300" s="39"/>
      <c r="BL300" s="39">
        <v>3000</v>
      </c>
      <c r="BM300" s="39"/>
      <c r="BN300" s="39">
        <v>1610</v>
      </c>
      <c r="BO300" s="39">
        <v>6391.7000000000007</v>
      </c>
      <c r="BP300" s="39">
        <v>2500</v>
      </c>
      <c r="BQ300" s="39">
        <v>8750</v>
      </c>
      <c r="BR300" s="39">
        <v>1800</v>
      </c>
      <c r="BS300" s="39">
        <v>6210</v>
      </c>
      <c r="BT300" s="39">
        <v>200</v>
      </c>
      <c r="BU300" s="39">
        <v>690</v>
      </c>
      <c r="BV300" s="39">
        <v>0</v>
      </c>
      <c r="BW300" s="39">
        <v>0</v>
      </c>
      <c r="BX300" s="39">
        <v>16000</v>
      </c>
      <c r="BY300" s="39">
        <v>46080</v>
      </c>
      <c r="BZ300" s="39">
        <v>6240</v>
      </c>
      <c r="CA300" s="39">
        <v>22339.200000000001</v>
      </c>
      <c r="CB300" s="39">
        <v>5000</v>
      </c>
      <c r="CC300" s="39">
        <v>17900</v>
      </c>
      <c r="CD300" s="39">
        <v>900</v>
      </c>
      <c r="CE300" s="39">
        <v>3591</v>
      </c>
      <c r="CF300" s="39">
        <v>7000</v>
      </c>
      <c r="CG300" s="39">
        <v>27930</v>
      </c>
      <c r="CH300" s="39">
        <v>19440</v>
      </c>
      <c r="CI300" s="39">
        <v>69012</v>
      </c>
      <c r="CJ300" s="39">
        <v>4000</v>
      </c>
      <c r="CK300" s="39">
        <v>11440</v>
      </c>
      <c r="CL300" s="39">
        <v>13330</v>
      </c>
      <c r="CM300" s="39">
        <v>46406</v>
      </c>
      <c r="CN300" s="39">
        <v>3000</v>
      </c>
      <c r="CO300" s="39">
        <v>7500</v>
      </c>
      <c r="CP300" s="39">
        <v>0</v>
      </c>
      <c r="CQ300" s="39">
        <v>0</v>
      </c>
      <c r="CR300" s="39">
        <v>2400</v>
      </c>
      <c r="CS300" s="39">
        <v>9600</v>
      </c>
    </row>
    <row r="301" spans="1:97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39">
        <f>J301+N301+R301+V301+Z301+AD301+AH301+AL301+AP301+AT301+AX301+BB301+BF301+BJ301+BN301+BR301+BV301+BZ301+CD301+CH301+CL301+CP301</f>
        <v>155750</v>
      </c>
      <c r="G301" s="181">
        <f>K301+O301+S301+W301+AA301+AE301+AI301+AM301+AQ301+AU301+AY301+BC301+BG301+BK301+BO301+BS301+BW301+CA301+CE301+CI301+CM301+CQ301</f>
        <v>1070727.5900000001</v>
      </c>
      <c r="H301" s="39">
        <f>L301+P301+T301+X301+AB301+AF301+AJ301+AN301+AR301+AV301+AZ301+BD301+BH301+BL301+BP301+BT301+BX301+CB301+CF301+CJ301+CN301+CR301</f>
        <v>55050</v>
      </c>
      <c r="I301" s="39">
        <f>M301+Q301+U301+Y301+AC301+AG301+AK301+AO301+AS301+AW301+BA301+BE301+BI301+BM301+BQ301+BU301+BY301+CC301+CG301+CK301+CO301+CS301</f>
        <v>283743.75</v>
      </c>
      <c r="J301" s="39"/>
      <c r="K301" s="39"/>
      <c r="L301" s="39">
        <v>150</v>
      </c>
      <c r="M301" s="39">
        <v>525</v>
      </c>
      <c r="N301" s="39">
        <v>3402</v>
      </c>
      <c r="O301" s="39">
        <v>23507.82</v>
      </c>
      <c r="P301" s="39">
        <v>600</v>
      </c>
      <c r="Q301" s="39">
        <v>4146</v>
      </c>
      <c r="R301" s="39">
        <v>12300</v>
      </c>
      <c r="S301" s="39">
        <v>131500</v>
      </c>
      <c r="T301" s="39"/>
      <c r="U301" s="39">
        <v>0</v>
      </c>
      <c r="V301" s="39">
        <v>2329</v>
      </c>
      <c r="W301" s="39">
        <v>8779.15</v>
      </c>
      <c r="X301" s="39">
        <v>500</v>
      </c>
      <c r="Y301" s="39">
        <v>1775</v>
      </c>
      <c r="Z301" s="39"/>
      <c r="AA301" s="39"/>
      <c r="AB301" s="39"/>
      <c r="AC301" s="39"/>
      <c r="AD301" s="39">
        <v>3600</v>
      </c>
      <c r="AE301" s="39">
        <v>28692</v>
      </c>
      <c r="AF301" s="39">
        <v>2000</v>
      </c>
      <c r="AG301" s="39">
        <v>15940</v>
      </c>
      <c r="AH301" s="39">
        <v>8190</v>
      </c>
      <c r="AI301" s="39">
        <v>55036.800000000003</v>
      </c>
      <c r="AJ301" s="39">
        <v>3000</v>
      </c>
      <c r="AK301" s="39">
        <v>12000</v>
      </c>
      <c r="AL301" s="39">
        <v>18493</v>
      </c>
      <c r="AM301" s="39">
        <v>118840</v>
      </c>
      <c r="AN301" s="39">
        <v>1860</v>
      </c>
      <c r="AO301" s="39">
        <v>11904</v>
      </c>
      <c r="AP301" s="39">
        <v>22400</v>
      </c>
      <c r="AQ301" s="39">
        <v>149088</v>
      </c>
      <c r="AR301" s="39">
        <v>1000</v>
      </c>
      <c r="AS301" s="39">
        <v>6920</v>
      </c>
      <c r="AT301" s="39">
        <v>4720</v>
      </c>
      <c r="AU301" s="39">
        <v>37860.129999999997</v>
      </c>
      <c r="AV301" s="39">
        <v>2500</v>
      </c>
      <c r="AW301" s="39">
        <v>20053.03</v>
      </c>
      <c r="AX301" s="39"/>
      <c r="AY301" s="39"/>
      <c r="AZ301" s="39">
        <v>2000</v>
      </c>
      <c r="BA301" s="39">
        <v>7940</v>
      </c>
      <c r="BB301" s="39">
        <v>34190</v>
      </c>
      <c r="BC301" s="181">
        <v>199669</v>
      </c>
      <c r="BD301" s="39">
        <v>7000</v>
      </c>
      <c r="BE301" s="39">
        <v>24500</v>
      </c>
      <c r="BF301" s="39"/>
      <c r="BG301" s="39"/>
      <c r="BH301" s="39"/>
      <c r="BI301" s="39"/>
      <c r="BJ301" s="39"/>
      <c r="BK301" s="39"/>
      <c r="BL301" s="39">
        <v>3000</v>
      </c>
      <c r="BM301" s="39"/>
      <c r="BN301" s="39">
        <v>6372</v>
      </c>
      <c r="BO301" s="39">
        <v>50338.8</v>
      </c>
      <c r="BP301" s="39">
        <v>1500</v>
      </c>
      <c r="BQ301" s="39">
        <v>9000</v>
      </c>
      <c r="BR301" s="39"/>
      <c r="BS301" s="39"/>
      <c r="BT301" s="39"/>
      <c r="BU301" s="39"/>
      <c r="BV301" s="39">
        <v>3200</v>
      </c>
      <c r="BW301" s="39">
        <v>19136</v>
      </c>
      <c r="BX301" s="39">
        <v>15000</v>
      </c>
      <c r="BY301" s="39">
        <v>89700</v>
      </c>
      <c r="BZ301" s="39">
        <v>20324</v>
      </c>
      <c r="CA301" s="39">
        <v>141161.89000000001</v>
      </c>
      <c r="CB301" s="39">
        <v>3000</v>
      </c>
      <c r="CC301" s="39">
        <v>20836.72</v>
      </c>
      <c r="CD301" s="39"/>
      <c r="CE301" s="39"/>
      <c r="CF301" s="39">
        <v>7000</v>
      </c>
      <c r="CG301" s="39">
        <v>28000</v>
      </c>
      <c r="CH301" s="39">
        <v>12630</v>
      </c>
      <c r="CI301" s="39">
        <v>83358</v>
      </c>
      <c r="CJ301" s="39">
        <v>3500</v>
      </c>
      <c r="CK301" s="39">
        <v>21000</v>
      </c>
      <c r="CL301" s="39">
        <v>0</v>
      </c>
      <c r="CM301" s="39">
        <v>0</v>
      </c>
      <c r="CN301" s="39">
        <v>0</v>
      </c>
      <c r="CO301" s="39">
        <v>0</v>
      </c>
      <c r="CP301" s="39">
        <v>3600</v>
      </c>
      <c r="CQ301" s="39">
        <v>23760</v>
      </c>
      <c r="CR301" s="39">
        <v>1440</v>
      </c>
      <c r="CS301" s="39">
        <v>9504</v>
      </c>
    </row>
    <row r="302" spans="1:97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39">
        <f>J302+N302+R302+V302+Z302+AD302+AH302+AL302+AP302+AT302+AX302+BB302+BF302+BJ302+BN302+BR302+BV302+BZ302+CD302+CH302+CL302+CP302</f>
        <v>488258</v>
      </c>
      <c r="G302" s="181">
        <f>K302+O302+S302+W302+AA302+AE302+AI302+AM302+AQ302+AU302+AY302+BC302+BG302+BK302+BO302+BS302+BW302+CA302+CE302+CI302+CM302+CQ302</f>
        <v>8214464.6200000001</v>
      </c>
      <c r="H302" s="39">
        <f>L302+P302+T302+X302+AB302+AF302+AJ302+AN302+AR302+AV302+AZ302+BD302+BH302+BL302+BP302+BT302+BX302+CB302+CF302+CJ302+CN302+CR302</f>
        <v>95195</v>
      </c>
      <c r="I302" s="39">
        <f>M302+Q302+U302+Y302+AC302+AG302+AK302+AO302+AS302+AW302+BA302+BE302+BI302+BM302+BQ302+BU302+BY302+CC302+CG302+CK302+CO302+CS302</f>
        <v>1366733.5089385475</v>
      </c>
      <c r="J302" s="39">
        <v>1130</v>
      </c>
      <c r="K302" s="39">
        <v>16950</v>
      </c>
      <c r="L302" s="39">
        <v>800</v>
      </c>
      <c r="M302" s="39">
        <v>5040</v>
      </c>
      <c r="N302" s="39">
        <v>5544</v>
      </c>
      <c r="O302" s="39">
        <v>88149.6</v>
      </c>
      <c r="P302" s="39">
        <v>4000</v>
      </c>
      <c r="Q302" s="39">
        <v>63600</v>
      </c>
      <c r="R302" s="39">
        <v>9860</v>
      </c>
      <c r="S302" s="39">
        <v>126414</v>
      </c>
      <c r="T302" s="39">
        <v>10000</v>
      </c>
      <c r="U302" s="39">
        <v>154700</v>
      </c>
      <c r="V302" s="39">
        <v>4810</v>
      </c>
      <c r="W302" s="39">
        <v>29389.100000000002</v>
      </c>
      <c r="X302" s="39">
        <v>1200</v>
      </c>
      <c r="Y302" s="39">
        <v>7332</v>
      </c>
      <c r="Z302" s="39"/>
      <c r="AA302" s="39"/>
      <c r="AB302" s="39">
        <v>5000</v>
      </c>
      <c r="AC302" s="39">
        <v>45000</v>
      </c>
      <c r="AD302" s="39">
        <v>2975</v>
      </c>
      <c r="AE302" s="39">
        <v>53550</v>
      </c>
      <c r="AF302" s="39">
        <v>1100</v>
      </c>
      <c r="AG302" s="39">
        <v>18900</v>
      </c>
      <c r="AH302" s="39">
        <v>8592</v>
      </c>
      <c r="AI302" s="39">
        <v>155112</v>
      </c>
      <c r="AJ302" s="39">
        <v>1500</v>
      </c>
      <c r="AK302" s="39">
        <v>27079.608938547484</v>
      </c>
      <c r="AL302" s="39">
        <v>3012</v>
      </c>
      <c r="AM302" s="39">
        <v>44975.55</v>
      </c>
      <c r="AN302" s="39">
        <v>1300</v>
      </c>
      <c r="AO302" s="39">
        <v>18160</v>
      </c>
      <c r="AP302" s="39">
        <v>55875</v>
      </c>
      <c r="AQ302" s="39">
        <v>722446</v>
      </c>
      <c r="AR302" s="39">
        <v>3500</v>
      </c>
      <c r="AS302" s="39">
        <v>49805</v>
      </c>
      <c r="AT302" s="39">
        <v>750</v>
      </c>
      <c r="AU302" s="39">
        <v>13104.87</v>
      </c>
      <c r="AV302" s="39">
        <v>835</v>
      </c>
      <c r="AW302" s="39">
        <v>14590.1</v>
      </c>
      <c r="AX302" s="39"/>
      <c r="AY302" s="39"/>
      <c r="AZ302" s="39">
        <v>5800</v>
      </c>
      <c r="BA302" s="39">
        <v>45240</v>
      </c>
      <c r="BB302" s="39">
        <v>356905</v>
      </c>
      <c r="BC302" s="181">
        <v>6424290</v>
      </c>
      <c r="BD302" s="39">
        <v>27000</v>
      </c>
      <c r="BE302" s="39">
        <v>486000</v>
      </c>
      <c r="BF302" s="39"/>
      <c r="BG302" s="39"/>
      <c r="BH302" s="39">
        <v>160</v>
      </c>
      <c r="BI302" s="39">
        <v>2156.8000000000002</v>
      </c>
      <c r="BJ302" s="39">
        <v>2300</v>
      </c>
      <c r="BK302" s="39">
        <v>34500</v>
      </c>
      <c r="BL302" s="39">
        <v>500</v>
      </c>
      <c r="BM302" s="39">
        <v>7500</v>
      </c>
      <c r="BN302" s="39">
        <v>5650</v>
      </c>
      <c r="BO302" s="39">
        <v>84750</v>
      </c>
      <c r="BP302" s="39">
        <v>6000</v>
      </c>
      <c r="BQ302" s="39">
        <v>96000</v>
      </c>
      <c r="BR302" s="39"/>
      <c r="BS302" s="39"/>
      <c r="BT302" s="39"/>
      <c r="BU302" s="39"/>
      <c r="BV302" s="39">
        <v>0</v>
      </c>
      <c r="BW302" s="39">
        <v>0</v>
      </c>
      <c r="BX302" s="39">
        <v>12000</v>
      </c>
      <c r="BY302" s="39">
        <v>232800</v>
      </c>
      <c r="BZ302" s="39"/>
      <c r="CA302" s="39"/>
      <c r="CB302" s="39"/>
      <c r="CC302" s="39"/>
      <c r="CD302" s="39">
        <v>4050</v>
      </c>
      <c r="CE302" s="39">
        <v>52204.5</v>
      </c>
      <c r="CF302" s="39">
        <v>3500</v>
      </c>
      <c r="CG302" s="39">
        <v>29330</v>
      </c>
      <c r="CH302" s="39">
        <v>10905</v>
      </c>
      <c r="CI302" s="39">
        <v>128679</v>
      </c>
      <c r="CJ302" s="39">
        <v>7000</v>
      </c>
      <c r="CK302" s="39">
        <v>7000</v>
      </c>
      <c r="CL302" s="39">
        <v>9000</v>
      </c>
      <c r="CM302" s="39">
        <v>133000</v>
      </c>
      <c r="CN302" s="39">
        <v>1000</v>
      </c>
      <c r="CO302" s="39">
        <v>10000</v>
      </c>
      <c r="CP302" s="39">
        <v>6900</v>
      </c>
      <c r="CQ302" s="39">
        <v>106950</v>
      </c>
      <c r="CR302" s="39">
        <v>3000</v>
      </c>
      <c r="CS302" s="39">
        <v>46500</v>
      </c>
    </row>
    <row r="303" spans="1:97" s="2" customFormat="1" ht="15.75" x14ac:dyDescent="0.25">
      <c r="A303" s="54"/>
      <c r="B303" s="44" t="s">
        <v>457</v>
      </c>
      <c r="C303" s="45" t="s">
        <v>458</v>
      </c>
      <c r="D303" s="44" t="s">
        <v>450</v>
      </c>
      <c r="E303" s="35" t="s">
        <v>451</v>
      </c>
      <c r="F303" s="39">
        <f>J303+N303+R303+V303+Z303+AD303+AH303+AL303+AP303+AT303+AX303+BB303+BF303+BJ303+BN303+BR303+BV303+BZ303+CD303+CH303+CL303+CP303</f>
        <v>45377</v>
      </c>
      <c r="G303" s="181">
        <f>K303+O303+S303+W303+AA303+AE303+AI303+AM303+AQ303+AU303+AY303+BC303+BG303+BK303+BO303+BS303+BW303+CA303+CE303+CI303+CM303+CQ303</f>
        <v>644278.80000000005</v>
      </c>
      <c r="H303" s="39">
        <f>L303+P303+T303+X303+AB303+AF303+AJ303+AN303+AR303+AV303+AZ303+BD303+BH303+BL303+BP303+BT303+BX303+CB303+CF303+CJ303+CN303+CR303</f>
        <v>38825</v>
      </c>
      <c r="I303" s="39">
        <f>M303+Q303+U303+Y303+AC303+AG303+AK303+AO303+AS303+AW303+BA303+BE303+BI303+BM303+BQ303+BU303+BY303+CC303+CG303+CK303+CO303+CS303</f>
        <v>606661.54</v>
      </c>
      <c r="J303" s="39">
        <v>100</v>
      </c>
      <c r="K303" s="39">
        <v>1450</v>
      </c>
      <c r="L303" s="39">
        <v>50</v>
      </c>
      <c r="M303" s="39">
        <v>675</v>
      </c>
      <c r="N303" s="39">
        <v>16026</v>
      </c>
      <c r="O303" s="39">
        <v>224364</v>
      </c>
      <c r="P303" s="39">
        <v>3800</v>
      </c>
      <c r="Q303" s="39">
        <v>53200</v>
      </c>
      <c r="R303" s="39">
        <v>3590</v>
      </c>
      <c r="S303" s="39">
        <v>47997</v>
      </c>
      <c r="T303" s="39">
        <v>500</v>
      </c>
      <c r="U303" s="39">
        <v>6700</v>
      </c>
      <c r="V303" s="39">
        <v>85</v>
      </c>
      <c r="W303" s="39">
        <v>1360</v>
      </c>
      <c r="X303" s="39">
        <v>25</v>
      </c>
      <c r="Y303" s="39">
        <v>400</v>
      </c>
      <c r="Z303" s="39">
        <v>1100</v>
      </c>
      <c r="AA303" s="39">
        <v>15605</v>
      </c>
      <c r="AB303" s="39">
        <v>500</v>
      </c>
      <c r="AC303" s="39">
        <v>10000</v>
      </c>
      <c r="AD303" s="39">
        <v>400</v>
      </c>
      <c r="AE303" s="39">
        <v>7140</v>
      </c>
      <c r="AF303" s="39">
        <v>200</v>
      </c>
      <c r="AG303" s="39">
        <v>3400</v>
      </c>
      <c r="AH303" s="39">
        <v>699</v>
      </c>
      <c r="AI303" s="39">
        <v>13980</v>
      </c>
      <c r="AJ303" s="39">
        <v>1200</v>
      </c>
      <c r="AK303" s="39">
        <v>24000</v>
      </c>
      <c r="AL303" s="39">
        <v>576</v>
      </c>
      <c r="AM303" s="39">
        <v>8928</v>
      </c>
      <c r="AN303" s="39">
        <v>600</v>
      </c>
      <c r="AO303" s="39">
        <v>8400</v>
      </c>
      <c r="AP303" s="39">
        <v>2700</v>
      </c>
      <c r="AQ303" s="39">
        <v>37800</v>
      </c>
      <c r="AR303" s="39">
        <v>300</v>
      </c>
      <c r="AS303" s="39">
        <v>3900</v>
      </c>
      <c r="AT303" s="39">
        <v>97</v>
      </c>
      <c r="AU303" s="39">
        <v>1455</v>
      </c>
      <c r="AV303" s="39">
        <v>80</v>
      </c>
      <c r="AW303" s="39">
        <v>1200</v>
      </c>
      <c r="AX303" s="39">
        <v>2790</v>
      </c>
      <c r="AY303" s="39">
        <v>39167.800000000003</v>
      </c>
      <c r="AZ303" s="39">
        <v>500</v>
      </c>
      <c r="BA303" s="39">
        <v>7051.54</v>
      </c>
      <c r="BB303" s="39">
        <v>5300</v>
      </c>
      <c r="BC303" s="181">
        <v>76850</v>
      </c>
      <c r="BD303" s="39">
        <v>2000</v>
      </c>
      <c r="BE303" s="39">
        <v>29000</v>
      </c>
      <c r="BF303" s="39">
        <v>335</v>
      </c>
      <c r="BG303" s="39">
        <v>5025</v>
      </c>
      <c r="BH303" s="39">
        <v>20</v>
      </c>
      <c r="BI303" s="39">
        <v>400</v>
      </c>
      <c r="BJ303" s="39">
        <v>2263</v>
      </c>
      <c r="BK303" s="39">
        <v>32324</v>
      </c>
      <c r="BL303" s="39">
        <v>300</v>
      </c>
      <c r="BM303" s="39">
        <v>4285</v>
      </c>
      <c r="BN303" s="39"/>
      <c r="BO303" s="39"/>
      <c r="BP303" s="39">
        <v>700</v>
      </c>
      <c r="BQ303" s="39">
        <v>14000</v>
      </c>
      <c r="BR303" s="39"/>
      <c r="BS303" s="39"/>
      <c r="BT303" s="39"/>
      <c r="BU303" s="39"/>
      <c r="BV303" s="39">
        <v>800</v>
      </c>
      <c r="BW303" s="39">
        <v>11200</v>
      </c>
      <c r="BX303" s="39">
        <v>5000</v>
      </c>
      <c r="BY303" s="39">
        <v>70000</v>
      </c>
      <c r="BZ303" s="39"/>
      <c r="CA303" s="39"/>
      <c r="CB303" s="39">
        <v>10000</v>
      </c>
      <c r="CC303" s="39">
        <v>180000</v>
      </c>
      <c r="CD303" s="39">
        <v>1776</v>
      </c>
      <c r="CE303" s="39">
        <v>12322</v>
      </c>
      <c r="CF303" s="39">
        <v>12000</v>
      </c>
      <c r="CG303" s="39">
        <v>174000</v>
      </c>
      <c r="CH303" s="39">
        <v>6740</v>
      </c>
      <c r="CI303" s="39">
        <v>107311</v>
      </c>
      <c r="CJ303" s="39">
        <v>1000</v>
      </c>
      <c r="CK303" s="39">
        <v>14550</v>
      </c>
      <c r="CL303" s="39"/>
      <c r="CM303" s="39"/>
      <c r="CN303" s="39"/>
      <c r="CO303" s="39"/>
      <c r="CP303" s="39"/>
      <c r="CQ303" s="39"/>
      <c r="CR303" s="39">
        <v>50</v>
      </c>
      <c r="CS303" s="39">
        <v>1500</v>
      </c>
    </row>
    <row r="304" spans="1:97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39">
        <f>J304+N304+R304+V304+Z304+AD304+AH304+AL304+AP304+AT304+AX304+BB304+BF304+BJ304+BN304+BR304+BV304+BZ304+CD304+CH304+CL304+CP304</f>
        <v>4570</v>
      </c>
      <c r="G304" s="181">
        <f>K304+O304+S304+W304+AA304+AE304+AI304+AM304+AQ304+AU304+AY304+BC304+BG304+BK304+BO304+BS304+BW304+CA304+CE304+CI304+CM304+CQ304</f>
        <v>616648.1</v>
      </c>
      <c r="H304" s="39">
        <f>L304+P304+T304+X304+AB304+AF304+AJ304+AN304+AR304+AV304+AZ304+BD304+BH304+BL304+BP304+BT304+BX304+CB304+CF304+CJ304+CN304+CR304</f>
        <v>3154</v>
      </c>
      <c r="I304" s="39">
        <f>M304+Q304+U304+Y304+AC304+AG304+AK304+AO304+AS304+AW304+BA304+BE304+BI304+BM304+BQ304+BU304+BY304+CC304+CG304+CK304+CO304+CS304</f>
        <v>346363.52</v>
      </c>
      <c r="J304" s="39">
        <v>800</v>
      </c>
      <c r="K304" s="39">
        <v>5186</v>
      </c>
      <c r="L304" s="39">
        <v>300</v>
      </c>
      <c r="M304" s="39">
        <v>1410</v>
      </c>
      <c r="N304" s="39">
        <v>10</v>
      </c>
      <c r="O304" s="39">
        <v>144.1</v>
      </c>
      <c r="P304" s="39">
        <v>5</v>
      </c>
      <c r="Q304" s="39">
        <v>72.05</v>
      </c>
      <c r="R304" s="39"/>
      <c r="S304" s="39"/>
      <c r="T304" s="39"/>
      <c r="U304" s="39">
        <v>0</v>
      </c>
      <c r="V304" s="39"/>
      <c r="W304" s="39"/>
      <c r="X304" s="39"/>
      <c r="Y304" s="39"/>
      <c r="Z304" s="39"/>
      <c r="AA304" s="39"/>
      <c r="AB304" s="39">
        <v>5</v>
      </c>
      <c r="AC304" s="39">
        <v>5000</v>
      </c>
      <c r="AD304" s="39"/>
      <c r="AE304" s="39"/>
      <c r="AF304" s="39"/>
      <c r="AG304" s="39"/>
      <c r="AH304" s="39">
        <v>1</v>
      </c>
      <c r="AI304" s="39">
        <v>1500</v>
      </c>
      <c r="AJ304" s="39">
        <v>2</v>
      </c>
      <c r="AK304" s="39">
        <v>3000</v>
      </c>
      <c r="AL304" s="39"/>
      <c r="AM304" s="39"/>
      <c r="AN304" s="39"/>
      <c r="AO304" s="39"/>
      <c r="AP304" s="39"/>
      <c r="AQ304" s="39"/>
      <c r="AR304" s="39"/>
      <c r="AS304" s="39"/>
      <c r="AT304" s="39">
        <v>2400</v>
      </c>
      <c r="AU304" s="39">
        <v>13200</v>
      </c>
      <c r="AV304" s="39">
        <v>2100</v>
      </c>
      <c r="AW304" s="39">
        <v>8864.4699999999993</v>
      </c>
      <c r="AX304" s="39"/>
      <c r="AY304" s="39"/>
      <c r="AZ304" s="39">
        <v>500</v>
      </c>
      <c r="BA304" s="39">
        <v>32500</v>
      </c>
      <c r="BB304" s="39">
        <v>70</v>
      </c>
      <c r="BC304" s="181">
        <v>2100</v>
      </c>
      <c r="BD304" s="39"/>
      <c r="BE304" s="39"/>
      <c r="BF304" s="39"/>
      <c r="BG304" s="39"/>
      <c r="BH304" s="39"/>
      <c r="BI304" s="39"/>
      <c r="BJ304" s="39">
        <v>220</v>
      </c>
      <c r="BK304" s="39">
        <v>322648</v>
      </c>
      <c r="BL304" s="39">
        <v>30</v>
      </c>
      <c r="BM304" s="39">
        <v>43997</v>
      </c>
      <c r="BN304" s="39"/>
      <c r="BO304" s="39"/>
      <c r="BP304" s="39">
        <v>50</v>
      </c>
      <c r="BQ304" s="39">
        <v>25000</v>
      </c>
      <c r="BR304" s="39"/>
      <c r="BS304" s="39"/>
      <c r="BT304" s="39"/>
      <c r="BU304" s="39"/>
      <c r="BV304" s="39">
        <v>51</v>
      </c>
      <c r="BW304" s="39">
        <v>91800</v>
      </c>
      <c r="BX304" s="39">
        <v>100</v>
      </c>
      <c r="BY304" s="39">
        <v>180000</v>
      </c>
      <c r="BZ304" s="39"/>
      <c r="CA304" s="39"/>
      <c r="CB304" s="39"/>
      <c r="CC304" s="39"/>
      <c r="CD304" s="39">
        <v>900</v>
      </c>
      <c r="CE304" s="39">
        <v>12510</v>
      </c>
      <c r="CF304" s="39">
        <v>30</v>
      </c>
      <c r="CG304" s="39">
        <v>1620</v>
      </c>
      <c r="CH304" s="39">
        <v>118</v>
      </c>
      <c r="CI304" s="39">
        <v>167560</v>
      </c>
      <c r="CJ304" s="39">
        <v>30</v>
      </c>
      <c r="CK304" s="39">
        <v>42600</v>
      </c>
      <c r="CL304" s="39"/>
      <c r="CM304" s="39"/>
      <c r="CN304" s="39"/>
      <c r="CO304" s="39"/>
      <c r="CP304" s="39"/>
      <c r="CQ304" s="39"/>
      <c r="CR304" s="39">
        <v>2</v>
      </c>
      <c r="CS304" s="39">
        <v>2300</v>
      </c>
    </row>
    <row r="305" spans="1:97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39">
        <f>J305+N305+R305+V305+Z305+AD305+AH305+AL305+AP305+AT305+AX305+BB305+BF305+BJ305+BN305+BR305+BV305+BZ305+CD305+CH305+CL305+CP305</f>
        <v>4919</v>
      </c>
      <c r="G305" s="181">
        <f>K305+O305+S305+W305+AA305+AE305+AI305+AM305+AQ305+AU305+AY305+BC305+BG305+BK305+BO305+BS305+BW305+CA305+CE305+CI305+CM305+CQ305</f>
        <v>254087.94</v>
      </c>
      <c r="H305" s="39">
        <f>L305+P305+T305+X305+AB305+AF305+AJ305+AN305+AR305+AV305+AZ305+BD305+BH305+BL305+BP305+BT305+BX305+CB305+CF305+CJ305+CN305+CR305</f>
        <v>2165</v>
      </c>
      <c r="I305" s="39">
        <f>M305+Q305+U305+Y305+AC305+AG305+AK305+AO305+AS305+AW305+BA305+BE305+BI305+BM305+BQ305+BU305+BY305+CC305+CG305+CK305+CO305+CS305</f>
        <v>97968.41</v>
      </c>
      <c r="J305" s="39"/>
      <c r="K305" s="39"/>
      <c r="L305" s="39"/>
      <c r="M305" s="39"/>
      <c r="N305" s="39">
        <v>462</v>
      </c>
      <c r="O305" s="39">
        <v>35574</v>
      </c>
      <c r="P305" s="39">
        <v>100</v>
      </c>
      <c r="Q305" s="39">
        <v>7700</v>
      </c>
      <c r="R305" s="39">
        <v>830</v>
      </c>
      <c r="S305" s="39">
        <v>50491</v>
      </c>
      <c r="T305" s="39">
        <v>300</v>
      </c>
      <c r="U305" s="39">
        <v>18000</v>
      </c>
      <c r="V305" s="39"/>
      <c r="W305" s="39"/>
      <c r="X305" s="39"/>
      <c r="Y305" s="39"/>
      <c r="Z305" s="39">
        <v>45</v>
      </c>
      <c r="AA305" s="39">
        <v>2250</v>
      </c>
      <c r="AB305" s="39">
        <v>10</v>
      </c>
      <c r="AC305" s="39">
        <v>1000</v>
      </c>
      <c r="AD305" s="39"/>
      <c r="AE305" s="39"/>
      <c r="AF305" s="39"/>
      <c r="AG305" s="39"/>
      <c r="AH305" s="39">
        <v>595</v>
      </c>
      <c r="AI305" s="39">
        <v>39730</v>
      </c>
      <c r="AJ305" s="39"/>
      <c r="AK305" s="39">
        <v>0</v>
      </c>
      <c r="AL305" s="39">
        <v>776</v>
      </c>
      <c r="AM305" s="39">
        <v>25746</v>
      </c>
      <c r="AN305" s="39">
        <v>150</v>
      </c>
      <c r="AO305" s="39">
        <v>1185</v>
      </c>
      <c r="AP305" s="39"/>
      <c r="AQ305" s="39"/>
      <c r="AR305" s="39"/>
      <c r="AS305" s="39"/>
      <c r="AT305" s="39">
        <v>30</v>
      </c>
      <c r="AU305" s="39">
        <v>1245</v>
      </c>
      <c r="AV305" s="39">
        <v>10</v>
      </c>
      <c r="AW305" s="39">
        <v>415</v>
      </c>
      <c r="AX305" s="39"/>
      <c r="AY305" s="39"/>
      <c r="AZ305" s="39">
        <v>300</v>
      </c>
      <c r="BA305" s="39">
        <v>10803.91</v>
      </c>
      <c r="BB305" s="39"/>
      <c r="BC305" s="39"/>
      <c r="BD305" s="39">
        <v>100</v>
      </c>
      <c r="BE305" s="39">
        <v>5000</v>
      </c>
      <c r="BF305" s="39">
        <v>100</v>
      </c>
      <c r="BG305" s="39">
        <v>4200</v>
      </c>
      <c r="BH305" s="39">
        <v>10</v>
      </c>
      <c r="BI305" s="39">
        <v>380</v>
      </c>
      <c r="BJ305" s="39">
        <v>470</v>
      </c>
      <c r="BK305" s="39">
        <v>26393</v>
      </c>
      <c r="BL305" s="39">
        <v>50</v>
      </c>
      <c r="BM305" s="39">
        <v>2807</v>
      </c>
      <c r="BN305" s="39"/>
      <c r="BO305" s="39"/>
      <c r="BP305" s="39">
        <v>50</v>
      </c>
      <c r="BQ305" s="39">
        <v>12500</v>
      </c>
      <c r="BR305" s="39"/>
      <c r="BS305" s="39"/>
      <c r="BT305" s="39"/>
      <c r="BU305" s="39"/>
      <c r="BV305" s="39">
        <v>1032</v>
      </c>
      <c r="BW305" s="39">
        <v>35088</v>
      </c>
      <c r="BX305" s="39">
        <v>1000</v>
      </c>
      <c r="BY305" s="39">
        <v>34000</v>
      </c>
      <c r="BZ305" s="39">
        <v>300</v>
      </c>
      <c r="CA305" s="39">
        <v>15660</v>
      </c>
      <c r="CB305" s="39"/>
      <c r="CC305" s="39"/>
      <c r="CD305" s="39"/>
      <c r="CE305" s="39"/>
      <c r="CF305" s="39">
        <v>50</v>
      </c>
      <c r="CG305" s="39">
        <v>1872.5</v>
      </c>
      <c r="CH305" s="39">
        <v>279</v>
      </c>
      <c r="CI305" s="39">
        <v>17710.939999999999</v>
      </c>
      <c r="CJ305" s="39">
        <v>30</v>
      </c>
      <c r="CK305" s="39">
        <v>1950</v>
      </c>
      <c r="CL305" s="39"/>
      <c r="CM305" s="39"/>
      <c r="CN305" s="39"/>
      <c r="CO305" s="39"/>
      <c r="CP305" s="39"/>
      <c r="CQ305" s="39"/>
      <c r="CR305" s="39">
        <v>5</v>
      </c>
      <c r="CS305" s="39">
        <v>355</v>
      </c>
    </row>
    <row r="306" spans="1:97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39">
        <f>J306+N306+R306+V306+Z306+AD306+AH306+AL306+AP306+AT306+AX306+BB306+BF306+BJ306+BN306+BR306+BV306+BZ306+CD306+CH306+CL306+CP306</f>
        <v>767</v>
      </c>
      <c r="G306" s="181">
        <f>K306+O306+S306+W306+AA306+AE306+AI306+AM306+AQ306+AU306+AY306+BC306+BG306+BK306+BO306+BS306+BW306+CA306+CE306+CI306+CM306+CQ306</f>
        <v>58301</v>
      </c>
      <c r="H306" s="39">
        <f>L306+P306+T306+X306+AB306+AF306+AJ306+AN306+AR306+AV306+AZ306+BD306+BH306+BL306+BP306+BT306+BX306+CB306+CF306+CJ306+CN306+CR306</f>
        <v>170</v>
      </c>
      <c r="I306" s="39">
        <f>M306+Q306+U306+Y306+AC306+AG306+AK306+AO306+AS306+AW306+BA306+BE306+BI306+BM306+BQ306+BU306+BY306+CC306+CG306+CK306+CO306+CS306</f>
        <v>27255</v>
      </c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>
        <v>55</v>
      </c>
      <c r="AA306" s="39">
        <v>4656</v>
      </c>
      <c r="AB306" s="39">
        <v>5</v>
      </c>
      <c r="AC306" s="39">
        <v>225</v>
      </c>
      <c r="AD306" s="39"/>
      <c r="AE306" s="39"/>
      <c r="AF306" s="39"/>
      <c r="AG306" s="39"/>
      <c r="AH306" s="39">
        <v>2</v>
      </c>
      <c r="AI306" s="39">
        <v>250</v>
      </c>
      <c r="AJ306" s="39"/>
      <c r="AK306" s="39">
        <v>0</v>
      </c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>
        <v>45</v>
      </c>
      <c r="BK306" s="39">
        <v>17100</v>
      </c>
      <c r="BL306" s="39">
        <v>10</v>
      </c>
      <c r="BM306" s="39">
        <v>380</v>
      </c>
      <c r="BN306" s="39"/>
      <c r="BO306" s="39"/>
      <c r="BP306" s="39">
        <v>50</v>
      </c>
      <c r="BQ306" s="39">
        <v>12500</v>
      </c>
      <c r="BR306" s="39"/>
      <c r="BS306" s="39"/>
      <c r="BT306" s="39"/>
      <c r="BU306" s="39"/>
      <c r="BV306" s="39">
        <v>10</v>
      </c>
      <c r="BW306" s="39">
        <v>2000</v>
      </c>
      <c r="BX306" s="39">
        <v>50</v>
      </c>
      <c r="BY306" s="39">
        <v>10000</v>
      </c>
      <c r="BZ306" s="39">
        <v>500</v>
      </c>
      <c r="CA306" s="39">
        <v>26100</v>
      </c>
      <c r="CB306" s="39"/>
      <c r="CC306" s="39"/>
      <c r="CD306" s="39">
        <v>90</v>
      </c>
      <c r="CE306" s="39">
        <v>5400</v>
      </c>
      <c r="CF306" s="39"/>
      <c r="CG306" s="39"/>
      <c r="CH306" s="39">
        <v>65</v>
      </c>
      <c r="CI306" s="39">
        <v>2795</v>
      </c>
      <c r="CJ306" s="39">
        <v>50</v>
      </c>
      <c r="CK306" s="39">
        <v>2150</v>
      </c>
      <c r="CL306" s="39"/>
      <c r="CM306" s="39"/>
      <c r="CN306" s="39"/>
      <c r="CO306" s="39"/>
      <c r="CP306" s="39"/>
      <c r="CQ306" s="39"/>
      <c r="CR306" s="39">
        <v>5</v>
      </c>
      <c r="CS306" s="39">
        <v>2000</v>
      </c>
    </row>
    <row r="307" spans="1:97" ht="15.75" x14ac:dyDescent="0.25">
      <c r="A307" s="142"/>
      <c r="B307" s="136" t="s">
        <v>464</v>
      </c>
      <c r="C307" s="141"/>
      <c r="D307" s="136"/>
      <c r="E307" s="136"/>
      <c r="F307" s="226">
        <f>SUM(F296:F306)</f>
        <v>1578892</v>
      </c>
      <c r="G307" s="226">
        <f t="shared" ref="G307:AW307" si="3">SUM(G296:G306)</f>
        <v>14302169.365</v>
      </c>
      <c r="H307" s="226">
        <f t="shared" si="3"/>
        <v>600564</v>
      </c>
      <c r="I307" s="226">
        <f t="shared" si="3"/>
        <v>4002911.8217250113</v>
      </c>
      <c r="J307" s="150">
        <f t="shared" si="3"/>
        <v>3990</v>
      </c>
      <c r="K307" s="150">
        <f t="shared" si="3"/>
        <v>29626</v>
      </c>
      <c r="L307" s="150">
        <f t="shared" si="3"/>
        <v>2625</v>
      </c>
      <c r="M307" s="150">
        <f t="shared" si="3"/>
        <v>12452</v>
      </c>
      <c r="N307" s="150">
        <f t="shared" si="3"/>
        <v>64516</v>
      </c>
      <c r="O307" s="150">
        <f t="shared" si="3"/>
        <v>492275.88</v>
      </c>
      <c r="P307" s="150">
        <f t="shared" si="3"/>
        <v>27525</v>
      </c>
      <c r="Q307" s="150">
        <f t="shared" si="3"/>
        <v>187860.05</v>
      </c>
      <c r="R307" s="150">
        <f t="shared" si="3"/>
        <v>58230</v>
      </c>
      <c r="S307" s="150">
        <f t="shared" si="3"/>
        <v>507044</v>
      </c>
      <c r="T307" s="150">
        <f t="shared" si="3"/>
        <v>29400</v>
      </c>
      <c r="U307" s="150">
        <f t="shared" si="3"/>
        <v>252610</v>
      </c>
      <c r="V307" s="150">
        <f t="shared" si="3"/>
        <v>21354</v>
      </c>
      <c r="W307" s="150">
        <f t="shared" si="3"/>
        <v>74438.05</v>
      </c>
      <c r="X307" s="150">
        <f t="shared" si="3"/>
        <v>3875</v>
      </c>
      <c r="Y307" s="150">
        <f t="shared" si="3"/>
        <v>15371</v>
      </c>
      <c r="Z307" s="150">
        <f t="shared" si="3"/>
        <v>4000</v>
      </c>
      <c r="AA307" s="150">
        <f t="shared" si="3"/>
        <v>34943</v>
      </c>
      <c r="AB307" s="150">
        <f t="shared" si="3"/>
        <v>17020</v>
      </c>
      <c r="AC307" s="150">
        <f t="shared" si="3"/>
        <v>136308</v>
      </c>
      <c r="AD307" s="150">
        <f t="shared" si="3"/>
        <v>26075</v>
      </c>
      <c r="AE307" s="150">
        <f t="shared" si="3"/>
        <v>156612</v>
      </c>
      <c r="AF307" s="150">
        <f t="shared" si="3"/>
        <v>11720</v>
      </c>
      <c r="AG307" s="150">
        <f t="shared" si="3"/>
        <v>65775</v>
      </c>
      <c r="AH307" s="150">
        <f t="shared" si="3"/>
        <v>55829</v>
      </c>
      <c r="AI307" s="150">
        <f t="shared" si="3"/>
        <v>392829.3</v>
      </c>
      <c r="AJ307" s="150">
        <f t="shared" si="3"/>
        <v>14302</v>
      </c>
      <c r="AK307" s="150">
        <f t="shared" si="3"/>
        <v>111109.25172501098</v>
      </c>
      <c r="AL307" s="150">
        <f t="shared" si="3"/>
        <v>40662</v>
      </c>
      <c r="AM307" s="150">
        <f t="shared" si="3"/>
        <v>264515.96999999997</v>
      </c>
      <c r="AN307" s="150">
        <f t="shared" si="3"/>
        <v>11240</v>
      </c>
      <c r="AO307" s="150">
        <f t="shared" si="3"/>
        <v>62940.1</v>
      </c>
      <c r="AP307" s="150">
        <f t="shared" si="3"/>
        <v>201935</v>
      </c>
      <c r="AQ307" s="150">
        <f t="shared" si="3"/>
        <v>1321703</v>
      </c>
      <c r="AR307" s="150">
        <f t="shared" si="3"/>
        <v>19600</v>
      </c>
      <c r="AS307" s="150">
        <f t="shared" si="3"/>
        <v>114147</v>
      </c>
      <c r="AT307" s="150">
        <f t="shared" si="3"/>
        <v>22077</v>
      </c>
      <c r="AU307" s="150">
        <f t="shared" si="3"/>
        <v>115604.82999999999</v>
      </c>
      <c r="AV307" s="150">
        <f t="shared" si="3"/>
        <v>10445</v>
      </c>
      <c r="AW307" s="150">
        <f t="shared" si="3"/>
        <v>62030.93</v>
      </c>
      <c r="AX307" s="150">
        <f t="shared" ref="AX307:CN307" si="4">SUM(AX296:AX306)</f>
        <v>103010</v>
      </c>
      <c r="AY307" s="150">
        <f t="shared" si="4"/>
        <v>356388.62999999995</v>
      </c>
      <c r="AZ307" s="150">
        <f t="shared" si="4"/>
        <v>36680</v>
      </c>
      <c r="BA307" s="150">
        <f t="shared" si="4"/>
        <v>154531.37999999998</v>
      </c>
      <c r="BB307" s="150">
        <f t="shared" si="4"/>
        <v>476025</v>
      </c>
      <c r="BC307" s="150">
        <f t="shared" si="4"/>
        <v>7368269</v>
      </c>
      <c r="BD307" s="150">
        <f t="shared" si="4"/>
        <v>137100</v>
      </c>
      <c r="BE307" s="150">
        <f t="shared" si="4"/>
        <v>818700</v>
      </c>
      <c r="BF307" s="150">
        <f t="shared" si="4"/>
        <v>8405</v>
      </c>
      <c r="BG307" s="150">
        <f t="shared" si="4"/>
        <v>59866.165000000001</v>
      </c>
      <c r="BH307" s="150">
        <f t="shared" si="4"/>
        <v>910</v>
      </c>
      <c r="BI307" s="150">
        <f t="shared" si="4"/>
        <v>13525.599999999999</v>
      </c>
      <c r="BJ307" s="150">
        <f t="shared" si="4"/>
        <v>6498</v>
      </c>
      <c r="BK307" s="150">
        <f t="shared" si="4"/>
        <v>436552</v>
      </c>
      <c r="BL307" s="150">
        <f t="shared" si="4"/>
        <v>15990</v>
      </c>
      <c r="BM307" s="150">
        <f t="shared" si="4"/>
        <v>82917</v>
      </c>
      <c r="BN307" s="150">
        <f t="shared" si="4"/>
        <v>28432</v>
      </c>
      <c r="BO307" s="150">
        <f t="shared" si="4"/>
        <v>178184.5</v>
      </c>
      <c r="BP307" s="150">
        <f t="shared" si="4"/>
        <v>36050</v>
      </c>
      <c r="BQ307" s="150">
        <f t="shared" si="4"/>
        <v>246250</v>
      </c>
      <c r="BR307" s="150">
        <f t="shared" si="4"/>
        <v>10800</v>
      </c>
      <c r="BS307" s="150">
        <f t="shared" si="4"/>
        <v>28710</v>
      </c>
      <c r="BT307" s="150">
        <f t="shared" si="4"/>
        <v>1700</v>
      </c>
      <c r="BU307" s="150">
        <f t="shared" si="4"/>
        <v>4365</v>
      </c>
      <c r="BV307" s="150">
        <f t="shared" si="4"/>
        <v>23193</v>
      </c>
      <c r="BW307" s="150">
        <f t="shared" si="4"/>
        <v>210377</v>
      </c>
      <c r="BX307" s="150">
        <f t="shared" si="4"/>
        <v>92600</v>
      </c>
      <c r="BY307" s="150">
        <f t="shared" si="4"/>
        <v>793347</v>
      </c>
      <c r="BZ307" s="150">
        <f t="shared" si="4"/>
        <v>168036</v>
      </c>
      <c r="CA307" s="150">
        <f t="shared" si="4"/>
        <v>676395.54</v>
      </c>
      <c r="CB307" s="150">
        <f t="shared" si="4"/>
        <v>28500</v>
      </c>
      <c r="CC307" s="150">
        <f t="shared" si="4"/>
        <v>252558.61</v>
      </c>
      <c r="CD307" s="150">
        <f t="shared" si="4"/>
        <v>29446</v>
      </c>
      <c r="CE307" s="150">
        <f t="shared" si="4"/>
        <v>255210.61</v>
      </c>
      <c r="CF307" s="150">
        <f t="shared" si="4"/>
        <v>42570</v>
      </c>
      <c r="CG307" s="150">
        <f t="shared" si="4"/>
        <v>331298.90000000002</v>
      </c>
      <c r="CH307" s="150">
        <f t="shared" si="4"/>
        <v>96099</v>
      </c>
      <c r="CI307" s="150">
        <f t="shared" si="4"/>
        <v>775920.8899999999</v>
      </c>
      <c r="CJ307" s="150">
        <f t="shared" si="4"/>
        <v>30810</v>
      </c>
      <c r="CK307" s="150">
        <f t="shared" si="4"/>
        <v>144156</v>
      </c>
      <c r="CL307" s="150">
        <f t="shared" si="4"/>
        <v>49430</v>
      </c>
      <c r="CM307" s="150">
        <f t="shared" si="4"/>
        <v>253299</v>
      </c>
      <c r="CN307" s="150">
        <f t="shared" si="4"/>
        <v>12000</v>
      </c>
      <c r="CO307" s="150">
        <f t="shared" ref="CO307:CS307" si="5">SUM(CO296:CO306)</f>
        <v>32000</v>
      </c>
      <c r="CP307" s="150">
        <f t="shared" si="5"/>
        <v>80850</v>
      </c>
      <c r="CQ307" s="150">
        <f t="shared" si="5"/>
        <v>313404</v>
      </c>
      <c r="CR307" s="150">
        <f t="shared" si="5"/>
        <v>17902</v>
      </c>
      <c r="CS307" s="150">
        <f t="shared" si="5"/>
        <v>108659</v>
      </c>
    </row>
    <row r="308" spans="1:97" x14ac:dyDescent="0.25">
      <c r="A308" s="40"/>
      <c r="B308" s="62"/>
      <c r="C308" s="62"/>
      <c r="D308" s="62"/>
      <c r="E308" s="62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</row>
    <row r="309" spans="1:97" ht="15.75" x14ac:dyDescent="0.25">
      <c r="A309" s="171"/>
      <c r="B309" s="170" t="s">
        <v>465</v>
      </c>
      <c r="C309" s="141"/>
      <c r="D309" s="136"/>
      <c r="E309" s="136"/>
      <c r="F309" s="226">
        <f>F293+F307</f>
        <v>8194849</v>
      </c>
      <c r="G309" s="290">
        <f t="shared" ref="G309:AW309" si="6">G293+G307</f>
        <v>36198535.281999998</v>
      </c>
      <c r="H309" s="226">
        <f t="shared" si="6"/>
        <v>1150176</v>
      </c>
      <c r="I309" s="226">
        <f t="shared" si="6"/>
        <v>29395237.056356475</v>
      </c>
      <c r="J309" s="150">
        <f t="shared" si="6"/>
        <v>4889</v>
      </c>
      <c r="K309" s="150">
        <f t="shared" si="6"/>
        <v>53384.1</v>
      </c>
      <c r="L309" s="150">
        <f t="shared" si="6"/>
        <v>3853</v>
      </c>
      <c r="M309" s="150">
        <f t="shared" si="6"/>
        <v>53619.199999999997</v>
      </c>
      <c r="N309" s="150">
        <f t="shared" si="6"/>
        <v>151614</v>
      </c>
      <c r="O309" s="150">
        <f t="shared" si="6"/>
        <v>1636030.02</v>
      </c>
      <c r="P309" s="150">
        <f t="shared" si="6"/>
        <v>49535</v>
      </c>
      <c r="Q309" s="150">
        <f t="shared" si="6"/>
        <v>492944.83999999997</v>
      </c>
      <c r="R309" s="150">
        <f t="shared" si="6"/>
        <v>134146</v>
      </c>
      <c r="S309" s="150">
        <f t="shared" si="6"/>
        <v>2881690.7</v>
      </c>
      <c r="T309" s="150">
        <f t="shared" si="6"/>
        <v>61851</v>
      </c>
      <c r="U309" s="150">
        <f t="shared" si="6"/>
        <v>1793275.8</v>
      </c>
      <c r="V309" s="150">
        <f t="shared" si="6"/>
        <v>31420</v>
      </c>
      <c r="W309" s="150">
        <f t="shared" si="6"/>
        <v>128488.74</v>
      </c>
      <c r="X309" s="150">
        <f t="shared" si="6"/>
        <v>5072</v>
      </c>
      <c r="Y309" s="150">
        <f t="shared" si="6"/>
        <v>36333.270000000004</v>
      </c>
      <c r="Z309" s="150">
        <f t="shared" si="6"/>
        <v>73225</v>
      </c>
      <c r="AA309" s="150">
        <f t="shared" si="6"/>
        <v>2055017</v>
      </c>
      <c r="AB309" s="150">
        <f t="shared" si="6"/>
        <v>56260</v>
      </c>
      <c r="AC309" s="150">
        <f t="shared" si="6"/>
        <v>3895201</v>
      </c>
      <c r="AD309" s="150">
        <f t="shared" si="6"/>
        <v>46827</v>
      </c>
      <c r="AE309" s="150">
        <f t="shared" si="6"/>
        <v>538556</v>
      </c>
      <c r="AF309" s="150">
        <f t="shared" si="6"/>
        <v>15185</v>
      </c>
      <c r="AG309" s="150">
        <f t="shared" si="6"/>
        <v>211766</v>
      </c>
      <c r="AH309" s="150">
        <f t="shared" si="6"/>
        <v>4907399</v>
      </c>
      <c r="AI309" s="150">
        <f t="shared" si="6"/>
        <v>1983481.2399999998</v>
      </c>
      <c r="AJ309" s="150">
        <f t="shared" si="6"/>
        <v>25282</v>
      </c>
      <c r="AK309" s="150">
        <f t="shared" si="6"/>
        <v>900367.89635647368</v>
      </c>
      <c r="AL309" s="150">
        <f t="shared" si="6"/>
        <v>59261</v>
      </c>
      <c r="AM309" s="150">
        <f t="shared" si="6"/>
        <v>882170.65</v>
      </c>
      <c r="AN309" s="150">
        <f t="shared" si="6"/>
        <v>23346</v>
      </c>
      <c r="AO309" s="150">
        <f t="shared" si="6"/>
        <v>420478.02</v>
      </c>
      <c r="AP309" s="150">
        <f t="shared" si="6"/>
        <v>298160</v>
      </c>
      <c r="AQ309" s="150">
        <f t="shared" si="6"/>
        <v>2979184.37</v>
      </c>
      <c r="AR309" s="150">
        <f t="shared" si="6"/>
        <v>34100</v>
      </c>
      <c r="AS309" s="150">
        <f t="shared" si="6"/>
        <v>383013</v>
      </c>
      <c r="AT309" s="150">
        <f t="shared" si="6"/>
        <v>41776</v>
      </c>
      <c r="AU309" s="150">
        <f t="shared" si="6"/>
        <v>229674.93</v>
      </c>
      <c r="AV309" s="150">
        <f t="shared" si="6"/>
        <v>18505</v>
      </c>
      <c r="AW309" s="150">
        <f t="shared" si="6"/>
        <v>130051.22</v>
      </c>
      <c r="AX309" s="150">
        <f t="shared" ref="AX309:CN309" si="7">AX293+AX307</f>
        <v>125930</v>
      </c>
      <c r="AY309" s="150">
        <f t="shared" si="7"/>
        <v>612559.09</v>
      </c>
      <c r="AZ309" s="150">
        <f t="shared" si="7"/>
        <v>110785</v>
      </c>
      <c r="BA309" s="150">
        <f t="shared" si="7"/>
        <v>1976080.5099999998</v>
      </c>
      <c r="BB309" s="150">
        <f t="shared" si="7"/>
        <v>1452282</v>
      </c>
      <c r="BC309" s="150">
        <f t="shared" si="7"/>
        <v>7962470.5499999998</v>
      </c>
      <c r="BD309" s="150">
        <f t="shared" si="7"/>
        <v>223535</v>
      </c>
      <c r="BE309" s="150">
        <f t="shared" si="7"/>
        <v>7698404.7999999998</v>
      </c>
      <c r="BF309" s="150">
        <f t="shared" si="7"/>
        <v>35713</v>
      </c>
      <c r="BG309" s="150">
        <f t="shared" si="7"/>
        <v>883292.40500000003</v>
      </c>
      <c r="BH309" s="150">
        <f t="shared" si="7"/>
        <v>14502</v>
      </c>
      <c r="BI309" s="150">
        <f t="shared" si="7"/>
        <v>1208151.3200000003</v>
      </c>
      <c r="BJ309" s="150">
        <f t="shared" si="7"/>
        <v>16366</v>
      </c>
      <c r="BK309" s="150">
        <f t="shared" si="7"/>
        <v>1140167</v>
      </c>
      <c r="BL309" s="150">
        <f t="shared" si="7"/>
        <v>18007</v>
      </c>
      <c r="BM309" s="150">
        <f t="shared" si="7"/>
        <v>192177</v>
      </c>
      <c r="BN309" s="150">
        <f t="shared" si="7"/>
        <v>63541</v>
      </c>
      <c r="BO309" s="150">
        <f t="shared" si="7"/>
        <v>1936649.1670000001</v>
      </c>
      <c r="BP309" s="150">
        <f t="shared" si="7"/>
        <v>44037</v>
      </c>
      <c r="BQ309" s="150">
        <f t="shared" si="7"/>
        <v>555930</v>
      </c>
      <c r="BR309" s="150">
        <f t="shared" si="7"/>
        <v>19650</v>
      </c>
      <c r="BS309" s="150">
        <f t="shared" si="7"/>
        <v>149840.33000000002</v>
      </c>
      <c r="BT309" s="150">
        <f t="shared" si="7"/>
        <v>4400</v>
      </c>
      <c r="BU309" s="150">
        <f t="shared" si="7"/>
        <v>24496.400000000001</v>
      </c>
      <c r="BV309" s="150">
        <f t="shared" si="7"/>
        <v>41158</v>
      </c>
      <c r="BW309" s="150">
        <f t="shared" si="7"/>
        <v>560652.30000000005</v>
      </c>
      <c r="BX309" s="150">
        <f t="shared" si="7"/>
        <v>150660</v>
      </c>
      <c r="BY309" s="150">
        <f t="shared" si="7"/>
        <v>2807448.5</v>
      </c>
      <c r="BZ309" s="150">
        <f t="shared" si="7"/>
        <v>254215</v>
      </c>
      <c r="CA309" s="150">
        <f t="shared" si="7"/>
        <v>4502167.46</v>
      </c>
      <c r="CB309" s="150">
        <f t="shared" si="7"/>
        <v>56450</v>
      </c>
      <c r="CC309" s="150">
        <f t="shared" si="7"/>
        <v>744425.48</v>
      </c>
      <c r="CD309" s="150">
        <f t="shared" si="7"/>
        <v>44536</v>
      </c>
      <c r="CE309" s="150">
        <f t="shared" si="7"/>
        <v>520587.75</v>
      </c>
      <c r="CF309" s="150">
        <f t="shared" si="7"/>
        <v>88982</v>
      </c>
      <c r="CG309" s="150">
        <f t="shared" si="7"/>
        <v>2563316.0499999998</v>
      </c>
      <c r="CH309" s="150">
        <f t="shared" si="7"/>
        <v>177112</v>
      </c>
      <c r="CI309" s="150">
        <f t="shared" si="7"/>
        <v>3368559.74</v>
      </c>
      <c r="CJ309" s="150">
        <f t="shared" si="7"/>
        <v>67552</v>
      </c>
      <c r="CK309" s="150">
        <f t="shared" si="7"/>
        <v>2031917.75</v>
      </c>
      <c r="CL309" s="150">
        <f t="shared" si="7"/>
        <v>124727</v>
      </c>
      <c r="CM309" s="150">
        <f t="shared" si="7"/>
        <v>777848.74</v>
      </c>
      <c r="CN309" s="150">
        <f t="shared" si="7"/>
        <v>39000</v>
      </c>
      <c r="CO309" s="150">
        <f t="shared" ref="CO309:CS309" si="8">CO293+CO307</f>
        <v>678300</v>
      </c>
      <c r="CP309" s="150">
        <f t="shared" si="8"/>
        <v>90902</v>
      </c>
      <c r="CQ309" s="150">
        <f t="shared" si="8"/>
        <v>416063</v>
      </c>
      <c r="CR309" s="150">
        <f t="shared" si="8"/>
        <v>39277</v>
      </c>
      <c r="CS309" s="150">
        <f t="shared" si="8"/>
        <v>597539</v>
      </c>
    </row>
    <row r="310" spans="1:97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</row>
    <row r="311" spans="1:97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181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</row>
    <row r="312" spans="1:97" s="74" customFormat="1" x14ac:dyDescent="0.25">
      <c r="B312" s="75"/>
      <c r="C312" s="75"/>
      <c r="D312" s="75"/>
      <c r="E312" s="75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</row>
    <row r="313" spans="1:97" s="74" customFormat="1" x14ac:dyDescent="0.25">
      <c r="B313" s="75"/>
      <c r="C313" s="75"/>
      <c r="D313" s="75"/>
      <c r="E313" s="75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288"/>
      <c r="BC313" s="212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</row>
    <row r="314" spans="1:97" s="74" customFormat="1" x14ac:dyDescent="0.25">
      <c r="B314" s="75"/>
      <c r="C314" s="75"/>
      <c r="D314" s="75"/>
      <c r="E314" s="75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</row>
    <row r="315" spans="1:97" s="74" customFormat="1" x14ac:dyDescent="0.25">
      <c r="B315" s="75"/>
      <c r="C315" s="75"/>
      <c r="D315" s="75"/>
      <c r="E315" s="75"/>
      <c r="F315" s="212"/>
      <c r="G315" s="212"/>
      <c r="H315" s="212"/>
      <c r="I315" s="212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</row>
    <row r="316" spans="1:97" s="74" customFormat="1" x14ac:dyDescent="0.25">
      <c r="B316" s="75"/>
      <c r="C316" s="75"/>
      <c r="D316" s="75"/>
      <c r="E316" s="75"/>
      <c r="F316" s="96"/>
      <c r="G316" s="212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</row>
    <row r="317" spans="1:97" s="74" customFormat="1" x14ac:dyDescent="0.25">
      <c r="B317" s="75"/>
      <c r="C317" s="75"/>
      <c r="D317" s="75"/>
      <c r="E317" s="75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</row>
    <row r="318" spans="1:97" s="74" customFormat="1" x14ac:dyDescent="0.25">
      <c r="B318" s="75"/>
      <c r="C318" s="75"/>
      <c r="D318" s="75"/>
      <c r="E318" s="75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</row>
    <row r="319" spans="1:97" s="74" customFormat="1" x14ac:dyDescent="0.25">
      <c r="B319" s="75"/>
      <c r="C319" s="75"/>
      <c r="D319" s="75"/>
      <c r="E319" s="75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213"/>
      <c r="CQ319" s="96"/>
      <c r="CR319" s="96"/>
      <c r="CS319" s="96"/>
    </row>
    <row r="320" spans="1:97" s="74" customFormat="1" x14ac:dyDescent="0.25">
      <c r="B320" s="75"/>
      <c r="C320" s="75"/>
      <c r="D320" s="75"/>
      <c r="E320" s="75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213"/>
      <c r="CQ320" s="96"/>
      <c r="CR320" s="96"/>
      <c r="CS320" s="96"/>
    </row>
    <row r="321" spans="2:97" s="74" customFormat="1" x14ac:dyDescent="0.25">
      <c r="B321" s="75"/>
      <c r="C321" s="75"/>
      <c r="D321" s="75"/>
      <c r="E321" s="75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213"/>
      <c r="CQ321" s="96"/>
      <c r="CR321" s="96"/>
      <c r="CS321" s="96"/>
    </row>
    <row r="322" spans="2:97" s="74" customFormat="1" x14ac:dyDescent="0.25">
      <c r="B322" s="75"/>
      <c r="C322" s="75"/>
      <c r="D322" s="75"/>
      <c r="E322" s="75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214"/>
      <c r="CQ322" s="96"/>
      <c r="CR322" s="96"/>
      <c r="CS322" s="96"/>
    </row>
    <row r="323" spans="2:97" s="74" customFormat="1" x14ac:dyDescent="0.25">
      <c r="B323" s="75"/>
      <c r="C323" s="75"/>
      <c r="D323" s="75"/>
      <c r="E323" s="75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213"/>
      <c r="CQ323" s="96"/>
      <c r="CR323" s="96"/>
      <c r="CS323" s="96"/>
    </row>
    <row r="324" spans="2:97" s="74" customFormat="1" x14ac:dyDescent="0.25">
      <c r="B324" s="75"/>
      <c r="C324" s="75"/>
      <c r="D324" s="75"/>
      <c r="E324" s="75"/>
      <c r="F324" s="225"/>
      <c r="G324" s="225"/>
      <c r="H324" s="225"/>
      <c r="I324" s="225"/>
      <c r="J324" s="225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214"/>
      <c r="CQ324" s="96"/>
      <c r="CR324" s="96"/>
      <c r="CS324" s="96"/>
    </row>
    <row r="325" spans="2:97" s="74" customFormat="1" x14ac:dyDescent="0.25">
      <c r="B325" s="75"/>
      <c r="C325" s="75"/>
      <c r="D325" s="75"/>
      <c r="E325" s="75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213"/>
      <c r="CQ325" s="96"/>
      <c r="CR325" s="96"/>
      <c r="CS325" s="96"/>
    </row>
    <row r="326" spans="2:97" s="74" customFormat="1" x14ac:dyDescent="0.25">
      <c r="B326" s="75"/>
      <c r="C326" s="75"/>
      <c r="D326" s="75"/>
      <c r="E326" s="75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214"/>
      <c r="CQ326" s="96"/>
      <c r="CR326" s="96"/>
      <c r="CS326" s="96"/>
    </row>
    <row r="327" spans="2:97" s="74" customFormat="1" x14ac:dyDescent="0.25">
      <c r="B327" s="75"/>
      <c r="C327" s="75"/>
      <c r="D327" s="75"/>
      <c r="E327" s="75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213"/>
      <c r="CQ327" s="96"/>
      <c r="CR327" s="96"/>
      <c r="CS327" s="96"/>
    </row>
    <row r="328" spans="2:97" s="74" customFormat="1" x14ac:dyDescent="0.25">
      <c r="B328" s="75"/>
      <c r="C328" s="75"/>
      <c r="D328" s="75"/>
      <c r="E328" s="75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214"/>
      <c r="CQ328" s="96"/>
      <c r="CR328" s="96"/>
      <c r="CS328" s="96"/>
    </row>
    <row r="329" spans="2:97" s="74" customFormat="1" x14ac:dyDescent="0.25">
      <c r="B329" s="75"/>
      <c r="C329" s="75"/>
      <c r="D329" s="75"/>
      <c r="E329" s="75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213"/>
      <c r="CQ329" s="96"/>
      <c r="CR329" s="96"/>
      <c r="CS329" s="96"/>
    </row>
    <row r="330" spans="2:97" s="74" customFormat="1" x14ac:dyDescent="0.25">
      <c r="B330" s="75"/>
      <c r="C330" s="75"/>
      <c r="D330" s="75"/>
      <c r="E330" s="75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214"/>
      <c r="CQ330" s="96"/>
      <c r="CR330" s="96"/>
      <c r="CS330" s="96"/>
    </row>
    <row r="331" spans="2:97" s="74" customFormat="1" x14ac:dyDescent="0.25">
      <c r="B331" s="75"/>
      <c r="C331" s="75"/>
      <c r="D331" s="75"/>
      <c r="E331" s="75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213"/>
      <c r="CQ331" s="96"/>
      <c r="CR331" s="96"/>
      <c r="CS331" s="96"/>
    </row>
    <row r="332" spans="2:97" s="74" customFormat="1" x14ac:dyDescent="0.25">
      <c r="B332" s="75"/>
      <c r="C332" s="75"/>
      <c r="D332" s="75"/>
      <c r="E332" s="75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214"/>
      <c r="CQ332" s="96"/>
      <c r="CR332" s="96"/>
      <c r="CS332" s="96"/>
    </row>
    <row r="333" spans="2:97" s="74" customFormat="1" x14ac:dyDescent="0.25">
      <c r="B333" s="75"/>
      <c r="C333" s="75"/>
      <c r="D333" s="75"/>
      <c r="E333" s="75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214"/>
      <c r="CQ333" s="96"/>
      <c r="CR333" s="96"/>
      <c r="CS333" s="96"/>
    </row>
    <row r="334" spans="2:97" s="74" customFormat="1" x14ac:dyDescent="0.25">
      <c r="B334" s="75"/>
      <c r="C334" s="75"/>
      <c r="D334" s="75"/>
      <c r="E334" s="75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214"/>
      <c r="CQ334" s="96"/>
      <c r="CR334" s="96"/>
      <c r="CS334" s="96"/>
    </row>
    <row r="335" spans="2:97" s="74" customFormat="1" x14ac:dyDescent="0.25">
      <c r="B335" s="75"/>
      <c r="C335" s="75"/>
      <c r="D335" s="75"/>
      <c r="E335" s="75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214"/>
      <c r="CQ335" s="96"/>
      <c r="CR335" s="96"/>
      <c r="CS335" s="96"/>
    </row>
    <row r="336" spans="2:97" s="74" customFormat="1" x14ac:dyDescent="0.25">
      <c r="B336" s="75"/>
      <c r="C336" s="75"/>
      <c r="D336" s="75"/>
      <c r="E336" s="75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213"/>
      <c r="CQ336" s="96"/>
      <c r="CR336" s="96"/>
      <c r="CS336" s="96"/>
    </row>
    <row r="337" spans="2:97" s="74" customFormat="1" x14ac:dyDescent="0.25">
      <c r="B337" s="75"/>
      <c r="C337" s="75"/>
      <c r="D337" s="75"/>
      <c r="E337" s="75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213"/>
      <c r="CQ337" s="96"/>
      <c r="CR337" s="96"/>
      <c r="CS337" s="96"/>
    </row>
    <row r="338" spans="2:97" s="74" customFormat="1" x14ac:dyDescent="0.25">
      <c r="B338" s="75"/>
      <c r="C338" s="75"/>
      <c r="D338" s="75"/>
      <c r="E338" s="75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214"/>
      <c r="CQ338" s="96"/>
      <c r="CR338" s="96"/>
      <c r="CS338" s="96"/>
    </row>
    <row r="339" spans="2:97" s="74" customFormat="1" x14ac:dyDescent="0.25">
      <c r="B339" s="75"/>
      <c r="C339" s="75"/>
      <c r="D339" s="75"/>
      <c r="E339" s="75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213"/>
      <c r="CQ339" s="96"/>
      <c r="CR339" s="96"/>
      <c r="CS339" s="96"/>
    </row>
    <row r="340" spans="2:97" s="74" customFormat="1" x14ac:dyDescent="0.25">
      <c r="B340" s="75"/>
      <c r="C340" s="75"/>
      <c r="D340" s="75"/>
      <c r="E340" s="75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214"/>
      <c r="CQ340" s="96"/>
      <c r="CR340" s="96"/>
      <c r="CS340" s="96"/>
    </row>
    <row r="341" spans="2:97" s="74" customFormat="1" x14ac:dyDescent="0.25">
      <c r="B341" s="75"/>
      <c r="C341" s="75"/>
      <c r="D341" s="75"/>
      <c r="E341" s="75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</row>
    <row r="342" spans="2:97" s="74" customFormat="1" x14ac:dyDescent="0.25">
      <c r="B342" s="75"/>
      <c r="C342" s="75"/>
      <c r="D342" s="75"/>
      <c r="E342" s="75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</row>
    <row r="343" spans="2:97" s="74" customFormat="1" x14ac:dyDescent="0.25">
      <c r="B343" s="75"/>
      <c r="C343" s="75"/>
      <c r="D343" s="75"/>
      <c r="E343" s="75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</row>
    <row r="344" spans="2:97" s="74" customFormat="1" x14ac:dyDescent="0.25">
      <c r="B344" s="75"/>
      <c r="C344" s="75"/>
      <c r="D344" s="75"/>
      <c r="E344" s="75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</row>
    <row r="345" spans="2:97" s="74" customFormat="1" x14ac:dyDescent="0.25">
      <c r="B345" s="75"/>
      <c r="C345" s="75"/>
      <c r="D345" s="75"/>
      <c r="E345" s="75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</row>
    <row r="346" spans="2:97" s="74" customFormat="1" x14ac:dyDescent="0.25">
      <c r="B346" s="75"/>
      <c r="C346" s="75"/>
      <c r="D346" s="75"/>
      <c r="E346" s="75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</row>
    <row r="347" spans="2:97" s="74" customFormat="1" x14ac:dyDescent="0.25">
      <c r="B347" s="75"/>
      <c r="C347" s="75"/>
      <c r="D347" s="75"/>
      <c r="E347" s="75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</row>
    <row r="348" spans="2:97" s="74" customFormat="1" x14ac:dyDescent="0.25">
      <c r="B348" s="75"/>
      <c r="C348" s="75"/>
      <c r="D348" s="75"/>
      <c r="E348" s="75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</row>
    <row r="349" spans="2:97" s="74" customFormat="1" x14ac:dyDescent="0.25">
      <c r="B349" s="75"/>
      <c r="C349" s="75"/>
      <c r="D349" s="75"/>
      <c r="E349" s="75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</row>
    <row r="350" spans="2:97" s="74" customFormat="1" x14ac:dyDescent="0.25">
      <c r="B350" s="75"/>
      <c r="C350" s="75"/>
      <c r="D350" s="75"/>
      <c r="E350" s="75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</row>
    <row r="351" spans="2:97" s="74" customFormat="1" x14ac:dyDescent="0.25">
      <c r="B351" s="75"/>
      <c r="C351" s="75"/>
      <c r="D351" s="75"/>
      <c r="E351" s="75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</row>
    <row r="352" spans="2:97" s="74" customFormat="1" x14ac:dyDescent="0.25">
      <c r="B352" s="75"/>
      <c r="C352" s="75"/>
      <c r="D352" s="75"/>
      <c r="E352" s="75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</row>
    <row r="353" spans="2:97" s="74" customFormat="1" x14ac:dyDescent="0.25">
      <c r="B353" s="75"/>
      <c r="C353" s="75"/>
      <c r="D353" s="75"/>
      <c r="E353" s="75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</row>
    <row r="354" spans="2:97" s="74" customFormat="1" x14ac:dyDescent="0.25">
      <c r="B354" s="75"/>
      <c r="C354" s="75"/>
      <c r="D354" s="75"/>
      <c r="E354" s="75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</row>
    <row r="355" spans="2:97" s="74" customFormat="1" x14ac:dyDescent="0.25">
      <c r="B355" s="75"/>
      <c r="C355" s="75"/>
      <c r="D355" s="75"/>
      <c r="E355" s="75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</row>
    <row r="356" spans="2:97" s="74" customFormat="1" x14ac:dyDescent="0.25">
      <c r="B356" s="75"/>
      <c r="C356" s="75"/>
      <c r="D356" s="75"/>
      <c r="E356" s="75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</row>
    <row r="357" spans="2:97" s="74" customFormat="1" x14ac:dyDescent="0.25">
      <c r="B357" s="75"/>
      <c r="C357" s="75"/>
      <c r="D357" s="75"/>
      <c r="E357" s="75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</row>
    <row r="358" spans="2:97" s="74" customFormat="1" x14ac:dyDescent="0.25">
      <c r="B358" s="75"/>
      <c r="C358" s="75"/>
      <c r="D358" s="75"/>
      <c r="E358" s="75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</row>
    <row r="359" spans="2:97" s="74" customFormat="1" x14ac:dyDescent="0.25">
      <c r="B359" s="75"/>
      <c r="C359" s="75"/>
      <c r="D359" s="75"/>
      <c r="E359" s="75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</row>
    <row r="360" spans="2:97" s="74" customFormat="1" x14ac:dyDescent="0.25">
      <c r="B360" s="75"/>
      <c r="C360" s="75"/>
      <c r="D360" s="75"/>
      <c r="E360" s="75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</row>
    <row r="361" spans="2:97" s="74" customFormat="1" x14ac:dyDescent="0.25">
      <c r="B361" s="75"/>
      <c r="C361" s="75"/>
      <c r="D361" s="75"/>
      <c r="E361" s="75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</row>
    <row r="362" spans="2:97" s="74" customFormat="1" x14ac:dyDescent="0.25">
      <c r="B362" s="75"/>
      <c r="C362" s="75"/>
      <c r="D362" s="75"/>
      <c r="E362" s="75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</row>
    <row r="363" spans="2:97" s="74" customFormat="1" x14ac:dyDescent="0.25">
      <c r="B363" s="75"/>
      <c r="C363" s="75"/>
      <c r="D363" s="75"/>
      <c r="E363" s="75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</row>
    <row r="364" spans="2:97" s="74" customFormat="1" x14ac:dyDescent="0.25">
      <c r="B364" s="75"/>
      <c r="C364" s="75"/>
      <c r="D364" s="75"/>
      <c r="E364" s="75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</row>
    <row r="365" spans="2:97" s="74" customFormat="1" x14ac:dyDescent="0.25">
      <c r="B365" s="75"/>
      <c r="C365" s="75"/>
      <c r="D365" s="75"/>
      <c r="E365" s="75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</row>
    <row r="366" spans="2:97" s="74" customFormat="1" x14ac:dyDescent="0.25">
      <c r="B366" s="75"/>
      <c r="C366" s="75"/>
      <c r="D366" s="75"/>
      <c r="E366" s="75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</row>
    <row r="367" spans="2:97" s="74" customFormat="1" x14ac:dyDescent="0.25">
      <c r="B367" s="75"/>
      <c r="C367" s="75"/>
      <c r="D367" s="75"/>
      <c r="E367" s="75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</row>
    <row r="368" spans="2:97" s="74" customFormat="1" x14ac:dyDescent="0.25">
      <c r="B368" s="75"/>
      <c r="C368" s="75"/>
      <c r="D368" s="75"/>
      <c r="E368" s="75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</row>
    <row r="369" spans="2:97" s="74" customFormat="1" x14ac:dyDescent="0.25">
      <c r="B369" s="75"/>
      <c r="C369" s="75"/>
      <c r="D369" s="75"/>
      <c r="E369" s="75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</row>
    <row r="370" spans="2:97" s="74" customFormat="1" x14ac:dyDescent="0.25">
      <c r="B370" s="75"/>
      <c r="C370" s="75"/>
      <c r="D370" s="75"/>
      <c r="E370" s="75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</row>
    <row r="371" spans="2:97" s="74" customFormat="1" x14ac:dyDescent="0.25">
      <c r="B371" s="75"/>
      <c r="C371" s="75"/>
      <c r="D371" s="75"/>
      <c r="E371" s="75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</row>
    <row r="372" spans="2:97" s="74" customFormat="1" x14ac:dyDescent="0.25">
      <c r="B372" s="75"/>
      <c r="C372" s="75"/>
      <c r="D372" s="75"/>
      <c r="E372" s="75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</row>
    <row r="373" spans="2:97" s="74" customFormat="1" x14ac:dyDescent="0.25">
      <c r="B373" s="75"/>
      <c r="C373" s="75"/>
      <c r="D373" s="75"/>
      <c r="E373" s="75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</row>
    <row r="374" spans="2:97" s="74" customFormat="1" x14ac:dyDescent="0.25">
      <c r="B374" s="75"/>
      <c r="C374" s="75"/>
      <c r="D374" s="75"/>
      <c r="E374" s="75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</row>
    <row r="375" spans="2:97" s="74" customFormat="1" x14ac:dyDescent="0.25">
      <c r="B375" s="75"/>
      <c r="C375" s="75"/>
      <c r="D375" s="75"/>
      <c r="E375" s="75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</row>
    <row r="376" spans="2:97" s="74" customFormat="1" x14ac:dyDescent="0.25">
      <c r="B376" s="75"/>
      <c r="C376" s="75"/>
      <c r="D376" s="75"/>
      <c r="E376" s="75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</row>
    <row r="377" spans="2:97" s="74" customFormat="1" x14ac:dyDescent="0.25">
      <c r="B377" s="75"/>
      <c r="C377" s="75"/>
      <c r="D377" s="75"/>
      <c r="E377" s="75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</row>
    <row r="378" spans="2:97" s="74" customFormat="1" x14ac:dyDescent="0.25">
      <c r="B378" s="75"/>
      <c r="C378" s="75"/>
      <c r="D378" s="75"/>
      <c r="E378" s="75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</row>
    <row r="379" spans="2:97" s="74" customFormat="1" x14ac:dyDescent="0.25">
      <c r="B379" s="75"/>
      <c r="C379" s="75"/>
      <c r="D379" s="75"/>
      <c r="E379" s="75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</row>
    <row r="380" spans="2:97" s="74" customFormat="1" x14ac:dyDescent="0.25">
      <c r="B380" s="75"/>
      <c r="C380" s="75"/>
      <c r="D380" s="75"/>
      <c r="E380" s="75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</row>
    <row r="381" spans="2:97" s="74" customFormat="1" x14ac:dyDescent="0.25">
      <c r="B381" s="75"/>
      <c r="C381" s="75"/>
      <c r="D381" s="75"/>
      <c r="E381" s="75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</row>
    <row r="382" spans="2:97" s="74" customFormat="1" x14ac:dyDescent="0.25">
      <c r="B382" s="75"/>
      <c r="C382" s="75"/>
      <c r="D382" s="75"/>
      <c r="E382" s="75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</row>
    <row r="383" spans="2:97" s="74" customFormat="1" x14ac:dyDescent="0.25">
      <c r="B383" s="75"/>
      <c r="C383" s="75"/>
      <c r="D383" s="75"/>
      <c r="E383" s="75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</row>
    <row r="384" spans="2:97" s="74" customFormat="1" x14ac:dyDescent="0.25">
      <c r="B384" s="75"/>
      <c r="C384" s="75"/>
      <c r="D384" s="75"/>
      <c r="E384" s="75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</row>
    <row r="385" spans="2:97" s="74" customFormat="1" x14ac:dyDescent="0.25">
      <c r="B385" s="75"/>
      <c r="C385" s="75"/>
      <c r="D385" s="75"/>
      <c r="E385" s="75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</row>
    <row r="386" spans="2:97" s="74" customFormat="1" x14ac:dyDescent="0.25">
      <c r="B386" s="75"/>
      <c r="C386" s="75"/>
      <c r="D386" s="75"/>
      <c r="E386" s="75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</row>
    <row r="387" spans="2:97" s="74" customFormat="1" x14ac:dyDescent="0.25">
      <c r="B387" s="75"/>
      <c r="C387" s="75"/>
      <c r="D387" s="75"/>
      <c r="E387" s="75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</row>
    <row r="388" spans="2:97" s="74" customFormat="1" x14ac:dyDescent="0.25">
      <c r="B388" s="75"/>
      <c r="C388" s="75"/>
      <c r="D388" s="75"/>
      <c r="E388" s="75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</row>
    <row r="389" spans="2:97" s="74" customFormat="1" x14ac:dyDescent="0.25">
      <c r="B389" s="75"/>
      <c r="C389" s="75"/>
      <c r="D389" s="75"/>
      <c r="E389" s="75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</row>
    <row r="390" spans="2:97" s="74" customFormat="1" x14ac:dyDescent="0.25">
      <c r="B390" s="75"/>
      <c r="C390" s="75"/>
      <c r="D390" s="75"/>
      <c r="E390" s="75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</row>
    <row r="391" spans="2:97" s="74" customFormat="1" x14ac:dyDescent="0.25">
      <c r="B391" s="75"/>
      <c r="C391" s="75"/>
      <c r="D391" s="75"/>
      <c r="E391" s="75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</row>
    <row r="392" spans="2:97" s="74" customFormat="1" x14ac:dyDescent="0.25">
      <c r="B392" s="75"/>
      <c r="C392" s="75"/>
      <c r="D392" s="75"/>
      <c r="E392" s="75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</row>
    <row r="393" spans="2:97" s="74" customFormat="1" x14ac:dyDescent="0.25">
      <c r="B393" s="75"/>
      <c r="C393" s="75"/>
      <c r="D393" s="75"/>
      <c r="E393" s="75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</row>
    <row r="394" spans="2:97" s="74" customFormat="1" x14ac:dyDescent="0.25">
      <c r="B394" s="75"/>
      <c r="C394" s="75"/>
      <c r="D394" s="75"/>
      <c r="E394" s="75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</row>
    <row r="395" spans="2:97" s="74" customFormat="1" x14ac:dyDescent="0.25">
      <c r="B395" s="75"/>
      <c r="C395" s="75"/>
      <c r="D395" s="75"/>
      <c r="E395" s="75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</row>
    <row r="396" spans="2:97" s="74" customFormat="1" x14ac:dyDescent="0.25">
      <c r="B396" s="75"/>
      <c r="C396" s="75"/>
      <c r="D396" s="75"/>
      <c r="E396" s="75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</row>
    <row r="397" spans="2:97" s="74" customFormat="1" x14ac:dyDescent="0.25">
      <c r="B397" s="75"/>
      <c r="C397" s="75"/>
      <c r="D397" s="75"/>
      <c r="E397" s="75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</row>
    <row r="398" spans="2:97" s="74" customFormat="1" x14ac:dyDescent="0.25">
      <c r="B398" s="75"/>
      <c r="C398" s="75"/>
      <c r="D398" s="75"/>
      <c r="E398" s="75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</row>
    <row r="399" spans="2:97" s="74" customFormat="1" x14ac:dyDescent="0.25">
      <c r="B399" s="75"/>
      <c r="C399" s="75"/>
      <c r="D399" s="75"/>
      <c r="E399" s="75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</row>
    <row r="400" spans="2:97" s="74" customFormat="1" x14ac:dyDescent="0.25">
      <c r="B400" s="75"/>
      <c r="C400" s="75"/>
      <c r="D400" s="75"/>
      <c r="E400" s="75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</row>
    <row r="401" spans="2:97" s="74" customFormat="1" x14ac:dyDescent="0.25">
      <c r="B401" s="75"/>
      <c r="C401" s="75"/>
      <c r="D401" s="75"/>
      <c r="E401" s="75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</row>
    <row r="402" spans="2:97" s="74" customFormat="1" x14ac:dyDescent="0.25">
      <c r="B402" s="75"/>
      <c r="C402" s="75"/>
      <c r="D402" s="75"/>
      <c r="E402" s="75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</row>
    <row r="403" spans="2:97" s="74" customFormat="1" x14ac:dyDescent="0.25">
      <c r="B403" s="75"/>
      <c r="C403" s="75"/>
      <c r="D403" s="75"/>
      <c r="E403" s="75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</row>
    <row r="404" spans="2:97" s="74" customFormat="1" x14ac:dyDescent="0.25">
      <c r="B404" s="75"/>
      <c r="C404" s="75"/>
      <c r="D404" s="75"/>
      <c r="E404" s="75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</row>
    <row r="405" spans="2:97" s="74" customFormat="1" x14ac:dyDescent="0.25">
      <c r="B405" s="75"/>
      <c r="C405" s="75"/>
      <c r="D405" s="75"/>
      <c r="E405" s="75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</row>
    <row r="406" spans="2:97" s="74" customFormat="1" x14ac:dyDescent="0.25">
      <c r="B406" s="75"/>
      <c r="C406" s="75"/>
      <c r="D406" s="75"/>
      <c r="E406" s="75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</row>
    <row r="407" spans="2:97" s="74" customFormat="1" x14ac:dyDescent="0.25">
      <c r="B407" s="75"/>
      <c r="C407" s="75"/>
      <c r="D407" s="75"/>
      <c r="E407" s="75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</row>
    <row r="408" spans="2:97" s="74" customFormat="1" x14ac:dyDescent="0.25">
      <c r="B408" s="75"/>
      <c r="C408" s="75"/>
      <c r="D408" s="75"/>
      <c r="E408" s="75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</row>
    <row r="409" spans="2:97" s="74" customFormat="1" x14ac:dyDescent="0.25">
      <c r="B409" s="75"/>
      <c r="C409" s="75"/>
      <c r="D409" s="75"/>
      <c r="E409" s="75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</row>
    <row r="410" spans="2:97" s="74" customFormat="1" x14ac:dyDescent="0.25">
      <c r="B410" s="75"/>
      <c r="C410" s="75"/>
      <c r="D410" s="75"/>
      <c r="E410" s="75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</row>
    <row r="411" spans="2:97" s="74" customFormat="1" x14ac:dyDescent="0.25">
      <c r="B411" s="75"/>
      <c r="C411" s="75"/>
      <c r="D411" s="75"/>
      <c r="E411" s="75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</row>
    <row r="412" spans="2:97" s="74" customFormat="1" x14ac:dyDescent="0.25">
      <c r="B412" s="75"/>
      <c r="C412" s="75"/>
      <c r="D412" s="75"/>
      <c r="E412" s="75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</row>
    <row r="413" spans="2:97" s="74" customFormat="1" x14ac:dyDescent="0.25">
      <c r="B413" s="75"/>
      <c r="C413" s="75"/>
      <c r="D413" s="75"/>
      <c r="E413" s="75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96"/>
      <c r="CJ413" s="96"/>
      <c r="CK413" s="96"/>
      <c r="CL413" s="96"/>
      <c r="CM413" s="96"/>
      <c r="CN413" s="96"/>
      <c r="CO413" s="96"/>
      <c r="CP413" s="96"/>
      <c r="CQ413" s="96"/>
      <c r="CR413" s="96"/>
      <c r="CS413" s="96"/>
    </row>
    <row r="414" spans="2:97" s="74" customFormat="1" x14ac:dyDescent="0.25">
      <c r="B414" s="75"/>
      <c r="C414" s="75"/>
      <c r="D414" s="75"/>
      <c r="E414" s="75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96"/>
      <c r="CJ414" s="96"/>
      <c r="CK414" s="96"/>
      <c r="CL414" s="96"/>
      <c r="CM414" s="96"/>
      <c r="CN414" s="96"/>
      <c r="CO414" s="96"/>
      <c r="CP414" s="96"/>
      <c r="CQ414" s="96"/>
      <c r="CR414" s="96"/>
      <c r="CS414" s="96"/>
    </row>
    <row r="415" spans="2:97" s="74" customFormat="1" x14ac:dyDescent="0.25">
      <c r="B415" s="75"/>
      <c r="C415" s="75"/>
      <c r="D415" s="75"/>
      <c r="E415" s="75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96"/>
      <c r="CJ415" s="96"/>
      <c r="CK415" s="96"/>
      <c r="CL415" s="96"/>
      <c r="CM415" s="96"/>
      <c r="CN415" s="96"/>
      <c r="CO415" s="96"/>
      <c r="CP415" s="96"/>
      <c r="CQ415" s="96"/>
      <c r="CR415" s="96"/>
      <c r="CS415" s="96"/>
    </row>
    <row r="416" spans="2:97" s="74" customFormat="1" x14ac:dyDescent="0.25">
      <c r="B416" s="75"/>
      <c r="C416" s="75"/>
      <c r="D416" s="75"/>
      <c r="E416" s="75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96"/>
      <c r="CJ416" s="96"/>
      <c r="CK416" s="96"/>
      <c r="CL416" s="96"/>
      <c r="CM416" s="96"/>
      <c r="CN416" s="96"/>
      <c r="CO416" s="96"/>
      <c r="CP416" s="96"/>
      <c r="CQ416" s="96"/>
      <c r="CR416" s="96"/>
      <c r="CS416" s="96"/>
    </row>
    <row r="417" spans="2:97" s="74" customFormat="1" x14ac:dyDescent="0.25">
      <c r="B417" s="75"/>
      <c r="C417" s="75"/>
      <c r="D417" s="75"/>
      <c r="E417" s="75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  <c r="BU417" s="96"/>
      <c r="BV417" s="96"/>
      <c r="BW417" s="96"/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96"/>
      <c r="CJ417" s="96"/>
      <c r="CK417" s="96"/>
      <c r="CL417" s="96"/>
      <c r="CM417" s="96"/>
      <c r="CN417" s="96"/>
      <c r="CO417" s="96"/>
      <c r="CP417" s="96"/>
      <c r="CQ417" s="96"/>
      <c r="CR417" s="96"/>
      <c r="CS417" s="96"/>
    </row>
    <row r="418" spans="2:97" s="74" customFormat="1" x14ac:dyDescent="0.25">
      <c r="B418" s="75"/>
      <c r="C418" s="75"/>
      <c r="D418" s="75"/>
      <c r="E418" s="75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  <c r="BU418" s="96"/>
      <c r="BV418" s="96"/>
      <c r="BW418" s="96"/>
      <c r="BX418" s="96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96"/>
      <c r="CJ418" s="96"/>
      <c r="CK418" s="96"/>
      <c r="CL418" s="96"/>
      <c r="CM418" s="96"/>
      <c r="CN418" s="96"/>
      <c r="CO418" s="96"/>
      <c r="CP418" s="96"/>
      <c r="CQ418" s="96"/>
      <c r="CR418" s="96"/>
      <c r="CS418" s="96"/>
    </row>
    <row r="419" spans="2:97" s="74" customFormat="1" x14ac:dyDescent="0.25">
      <c r="B419" s="75"/>
      <c r="C419" s="75"/>
      <c r="D419" s="75"/>
      <c r="E419" s="75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  <c r="BU419" s="96"/>
      <c r="BV419" s="96"/>
      <c r="BW419" s="96"/>
      <c r="BX419" s="96"/>
      <c r="BY419" s="96"/>
      <c r="BZ419" s="96"/>
      <c r="CA419" s="96"/>
      <c r="CB419" s="96"/>
      <c r="CC419" s="96"/>
      <c r="CD419" s="96"/>
      <c r="CE419" s="96"/>
      <c r="CF419" s="96"/>
      <c r="CG419" s="96"/>
      <c r="CH419" s="96"/>
      <c r="CI419" s="96"/>
      <c r="CJ419" s="96"/>
      <c r="CK419" s="96"/>
      <c r="CL419" s="96"/>
      <c r="CM419" s="96"/>
      <c r="CN419" s="96"/>
      <c r="CO419" s="96"/>
      <c r="CP419" s="96"/>
      <c r="CQ419" s="96"/>
      <c r="CR419" s="96"/>
      <c r="CS419" s="96"/>
    </row>
    <row r="420" spans="2:97" s="74" customFormat="1" x14ac:dyDescent="0.25">
      <c r="B420" s="75"/>
      <c r="C420" s="75"/>
      <c r="D420" s="75"/>
      <c r="E420" s="75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  <c r="BU420" s="96"/>
      <c r="BV420" s="96"/>
      <c r="BW420" s="96"/>
      <c r="BX420" s="96"/>
      <c r="BY420" s="96"/>
      <c r="BZ420" s="96"/>
      <c r="CA420" s="96"/>
      <c r="CB420" s="96"/>
      <c r="CC420" s="96"/>
      <c r="CD420" s="96"/>
      <c r="CE420" s="96"/>
      <c r="CF420" s="96"/>
      <c r="CG420" s="96"/>
      <c r="CH420" s="96"/>
      <c r="CI420" s="96"/>
      <c r="CJ420" s="96"/>
      <c r="CK420" s="96"/>
      <c r="CL420" s="96"/>
      <c r="CM420" s="96"/>
      <c r="CN420" s="96"/>
      <c r="CO420" s="96"/>
      <c r="CP420" s="96"/>
      <c r="CQ420" s="96"/>
      <c r="CR420" s="96"/>
      <c r="CS420" s="96"/>
    </row>
    <row r="421" spans="2:97" s="74" customFormat="1" x14ac:dyDescent="0.25">
      <c r="B421" s="75"/>
      <c r="C421" s="75"/>
      <c r="D421" s="75"/>
      <c r="E421" s="75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  <c r="BU421" s="96"/>
      <c r="BV421" s="96"/>
      <c r="BW421" s="96"/>
      <c r="BX421" s="96"/>
      <c r="BY421" s="96"/>
      <c r="BZ421" s="96"/>
      <c r="CA421" s="96"/>
      <c r="CB421" s="96"/>
      <c r="CC421" s="96"/>
      <c r="CD421" s="96"/>
      <c r="CE421" s="96"/>
      <c r="CF421" s="96"/>
      <c r="CG421" s="96"/>
      <c r="CH421" s="96"/>
      <c r="CI421" s="96"/>
      <c r="CJ421" s="96"/>
      <c r="CK421" s="96"/>
      <c r="CL421" s="96"/>
      <c r="CM421" s="96"/>
      <c r="CN421" s="96"/>
      <c r="CO421" s="96"/>
      <c r="CP421" s="96"/>
      <c r="CQ421" s="96"/>
      <c r="CR421" s="96"/>
      <c r="CS421" s="96"/>
    </row>
    <row r="422" spans="2:97" s="74" customFormat="1" x14ac:dyDescent="0.25">
      <c r="B422" s="75"/>
      <c r="C422" s="75"/>
      <c r="D422" s="75"/>
      <c r="E422" s="75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I422" s="96"/>
      <c r="CJ422" s="96"/>
      <c r="CK422" s="96"/>
      <c r="CL422" s="96"/>
      <c r="CM422" s="96"/>
      <c r="CN422" s="96"/>
      <c r="CO422" s="96"/>
      <c r="CP422" s="96"/>
      <c r="CQ422" s="96"/>
      <c r="CR422" s="96"/>
      <c r="CS422" s="96"/>
    </row>
    <row r="423" spans="2:97" s="74" customFormat="1" x14ac:dyDescent="0.25">
      <c r="B423" s="75"/>
      <c r="C423" s="75"/>
      <c r="D423" s="75"/>
      <c r="E423" s="75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I423" s="96"/>
      <c r="CJ423" s="96"/>
      <c r="CK423" s="96"/>
      <c r="CL423" s="96"/>
      <c r="CM423" s="96"/>
      <c r="CN423" s="96"/>
      <c r="CO423" s="96"/>
      <c r="CP423" s="96"/>
      <c r="CQ423" s="96"/>
      <c r="CR423" s="96"/>
      <c r="CS423" s="96"/>
    </row>
    <row r="424" spans="2:97" s="74" customFormat="1" x14ac:dyDescent="0.25">
      <c r="B424" s="75"/>
      <c r="C424" s="75"/>
      <c r="D424" s="75"/>
      <c r="E424" s="75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I424" s="96"/>
      <c r="CJ424" s="96"/>
      <c r="CK424" s="96"/>
      <c r="CL424" s="96"/>
      <c r="CM424" s="96"/>
      <c r="CN424" s="96"/>
      <c r="CO424" s="96"/>
      <c r="CP424" s="96"/>
      <c r="CQ424" s="96"/>
      <c r="CR424" s="96"/>
      <c r="CS424" s="96"/>
    </row>
    <row r="425" spans="2:97" s="74" customFormat="1" x14ac:dyDescent="0.25">
      <c r="B425" s="75"/>
      <c r="C425" s="75"/>
      <c r="D425" s="75"/>
      <c r="E425" s="75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  <c r="BU425" s="96"/>
      <c r="BV425" s="96"/>
      <c r="BW425" s="96"/>
      <c r="BX425" s="96"/>
      <c r="BY425" s="96"/>
      <c r="BZ425" s="96"/>
      <c r="CA425" s="96"/>
      <c r="CB425" s="96"/>
      <c r="CC425" s="96"/>
      <c r="CD425" s="96"/>
      <c r="CE425" s="96"/>
      <c r="CF425" s="96"/>
      <c r="CG425" s="96"/>
      <c r="CH425" s="96"/>
      <c r="CI425" s="96"/>
      <c r="CJ425" s="96"/>
      <c r="CK425" s="96"/>
      <c r="CL425" s="96"/>
      <c r="CM425" s="96"/>
      <c r="CN425" s="96"/>
      <c r="CO425" s="96"/>
      <c r="CP425" s="96"/>
      <c r="CQ425" s="96"/>
      <c r="CR425" s="96"/>
      <c r="CS425" s="96"/>
    </row>
    <row r="426" spans="2:97" s="74" customFormat="1" x14ac:dyDescent="0.25">
      <c r="B426" s="75"/>
      <c r="C426" s="75"/>
      <c r="D426" s="75"/>
      <c r="E426" s="75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  <c r="CD426" s="96"/>
      <c r="CE426" s="96"/>
      <c r="CF426" s="96"/>
      <c r="CG426" s="96"/>
      <c r="CH426" s="96"/>
      <c r="CI426" s="96"/>
      <c r="CJ426" s="96"/>
      <c r="CK426" s="96"/>
      <c r="CL426" s="96"/>
      <c r="CM426" s="96"/>
      <c r="CN426" s="96"/>
      <c r="CO426" s="96"/>
      <c r="CP426" s="96"/>
      <c r="CQ426" s="96"/>
      <c r="CR426" s="96"/>
      <c r="CS426" s="96"/>
    </row>
    <row r="427" spans="2:97" s="74" customFormat="1" x14ac:dyDescent="0.25">
      <c r="B427" s="75"/>
      <c r="C427" s="75"/>
      <c r="D427" s="75"/>
      <c r="E427" s="75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I427" s="96"/>
      <c r="CJ427" s="96"/>
      <c r="CK427" s="96"/>
      <c r="CL427" s="96"/>
      <c r="CM427" s="96"/>
      <c r="CN427" s="96"/>
      <c r="CO427" s="96"/>
      <c r="CP427" s="96"/>
      <c r="CQ427" s="96"/>
      <c r="CR427" s="96"/>
      <c r="CS427" s="96"/>
    </row>
    <row r="428" spans="2:97" s="74" customFormat="1" x14ac:dyDescent="0.25">
      <c r="B428" s="75"/>
      <c r="C428" s="75"/>
      <c r="D428" s="75"/>
      <c r="E428" s="75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  <c r="CD428" s="96"/>
      <c r="CE428" s="96"/>
      <c r="CF428" s="96"/>
      <c r="CG428" s="96"/>
      <c r="CH428" s="96"/>
      <c r="CI428" s="96"/>
      <c r="CJ428" s="96"/>
      <c r="CK428" s="96"/>
      <c r="CL428" s="96"/>
      <c r="CM428" s="96"/>
      <c r="CN428" s="96"/>
      <c r="CO428" s="96"/>
      <c r="CP428" s="96"/>
      <c r="CQ428" s="96"/>
      <c r="CR428" s="96"/>
      <c r="CS428" s="96"/>
    </row>
    <row r="429" spans="2:97" s="74" customFormat="1" x14ac:dyDescent="0.25">
      <c r="B429" s="75"/>
      <c r="C429" s="75"/>
      <c r="D429" s="75"/>
      <c r="E429" s="75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I429" s="96"/>
      <c r="CJ429" s="96"/>
      <c r="CK429" s="96"/>
      <c r="CL429" s="96"/>
      <c r="CM429" s="96"/>
      <c r="CN429" s="96"/>
      <c r="CO429" s="96"/>
      <c r="CP429" s="96"/>
      <c r="CQ429" s="96"/>
      <c r="CR429" s="96"/>
      <c r="CS429" s="96"/>
    </row>
    <row r="430" spans="2:97" s="74" customFormat="1" x14ac:dyDescent="0.25">
      <c r="B430" s="75"/>
      <c r="C430" s="75"/>
      <c r="D430" s="75"/>
      <c r="E430" s="75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  <c r="CD430" s="96"/>
      <c r="CE430" s="96"/>
      <c r="CF430" s="96"/>
      <c r="CG430" s="96"/>
      <c r="CH430" s="96"/>
      <c r="CI430" s="96"/>
      <c r="CJ430" s="96"/>
      <c r="CK430" s="96"/>
      <c r="CL430" s="96"/>
      <c r="CM430" s="96"/>
      <c r="CN430" s="96"/>
      <c r="CO430" s="96"/>
      <c r="CP430" s="96"/>
      <c r="CQ430" s="96"/>
      <c r="CR430" s="96"/>
      <c r="CS430" s="96"/>
    </row>
    <row r="431" spans="2:97" s="74" customFormat="1" x14ac:dyDescent="0.25">
      <c r="B431" s="75"/>
      <c r="C431" s="75"/>
      <c r="D431" s="75"/>
      <c r="E431" s="75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I431" s="96"/>
      <c r="CJ431" s="96"/>
      <c r="CK431" s="96"/>
      <c r="CL431" s="96"/>
      <c r="CM431" s="96"/>
      <c r="CN431" s="96"/>
      <c r="CO431" s="96"/>
      <c r="CP431" s="96"/>
      <c r="CQ431" s="96"/>
      <c r="CR431" s="96"/>
      <c r="CS431" s="96"/>
    </row>
    <row r="432" spans="2:97" s="74" customFormat="1" x14ac:dyDescent="0.25">
      <c r="B432" s="75"/>
      <c r="C432" s="75"/>
      <c r="D432" s="75"/>
      <c r="E432" s="75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I432" s="96"/>
      <c r="CJ432" s="96"/>
      <c r="CK432" s="96"/>
      <c r="CL432" s="96"/>
      <c r="CM432" s="96"/>
      <c r="CN432" s="96"/>
      <c r="CO432" s="96"/>
      <c r="CP432" s="96"/>
      <c r="CQ432" s="96"/>
      <c r="CR432" s="96"/>
      <c r="CS432" s="96"/>
    </row>
    <row r="433" spans="2:97" s="74" customFormat="1" x14ac:dyDescent="0.25">
      <c r="B433" s="75"/>
      <c r="C433" s="75"/>
      <c r="D433" s="75"/>
      <c r="E433" s="75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I433" s="96"/>
      <c r="CJ433" s="96"/>
      <c r="CK433" s="96"/>
      <c r="CL433" s="96"/>
      <c r="CM433" s="96"/>
      <c r="CN433" s="96"/>
      <c r="CO433" s="96"/>
      <c r="CP433" s="96"/>
      <c r="CQ433" s="96"/>
      <c r="CR433" s="96"/>
      <c r="CS433" s="96"/>
    </row>
    <row r="434" spans="2:97" s="74" customFormat="1" x14ac:dyDescent="0.25">
      <c r="B434" s="75"/>
      <c r="C434" s="75"/>
      <c r="D434" s="75"/>
      <c r="E434" s="75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I434" s="96"/>
      <c r="CJ434" s="96"/>
      <c r="CK434" s="96"/>
      <c r="CL434" s="96"/>
      <c r="CM434" s="96"/>
      <c r="CN434" s="96"/>
      <c r="CO434" s="96"/>
      <c r="CP434" s="96"/>
      <c r="CQ434" s="96"/>
      <c r="CR434" s="96"/>
      <c r="CS434" s="96"/>
    </row>
    <row r="435" spans="2:97" s="74" customFormat="1" x14ac:dyDescent="0.25">
      <c r="B435" s="75"/>
      <c r="C435" s="75"/>
      <c r="D435" s="75"/>
      <c r="E435" s="75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I435" s="96"/>
      <c r="CJ435" s="96"/>
      <c r="CK435" s="96"/>
      <c r="CL435" s="96"/>
      <c r="CM435" s="96"/>
      <c r="CN435" s="96"/>
      <c r="CO435" s="96"/>
      <c r="CP435" s="96"/>
      <c r="CQ435" s="96"/>
      <c r="CR435" s="96"/>
      <c r="CS435" s="96"/>
    </row>
    <row r="436" spans="2:97" s="74" customFormat="1" x14ac:dyDescent="0.25">
      <c r="B436" s="75"/>
      <c r="C436" s="75"/>
      <c r="D436" s="75"/>
      <c r="E436" s="75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I436" s="96"/>
      <c r="CJ436" s="96"/>
      <c r="CK436" s="96"/>
      <c r="CL436" s="96"/>
      <c r="CM436" s="96"/>
      <c r="CN436" s="96"/>
      <c r="CO436" s="96"/>
      <c r="CP436" s="96"/>
      <c r="CQ436" s="96"/>
      <c r="CR436" s="96"/>
      <c r="CS436" s="96"/>
    </row>
    <row r="437" spans="2:97" s="74" customFormat="1" x14ac:dyDescent="0.25">
      <c r="B437" s="75"/>
      <c r="C437" s="75"/>
      <c r="D437" s="75"/>
      <c r="E437" s="75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I437" s="96"/>
      <c r="CJ437" s="96"/>
      <c r="CK437" s="96"/>
      <c r="CL437" s="96"/>
      <c r="CM437" s="96"/>
      <c r="CN437" s="96"/>
      <c r="CO437" s="96"/>
      <c r="CP437" s="96"/>
      <c r="CQ437" s="96"/>
      <c r="CR437" s="96"/>
      <c r="CS437" s="96"/>
    </row>
    <row r="438" spans="2:97" s="74" customFormat="1" x14ac:dyDescent="0.25">
      <c r="B438" s="75"/>
      <c r="C438" s="75"/>
      <c r="D438" s="75"/>
      <c r="E438" s="75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I438" s="96"/>
      <c r="CJ438" s="96"/>
      <c r="CK438" s="96"/>
      <c r="CL438" s="96"/>
      <c r="CM438" s="96"/>
      <c r="CN438" s="96"/>
      <c r="CO438" s="96"/>
      <c r="CP438" s="96"/>
      <c r="CQ438" s="96"/>
      <c r="CR438" s="96"/>
      <c r="CS438" s="96"/>
    </row>
    <row r="439" spans="2:97" s="74" customFormat="1" x14ac:dyDescent="0.25">
      <c r="B439" s="75"/>
      <c r="C439" s="75"/>
      <c r="D439" s="75"/>
      <c r="E439" s="75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I439" s="96"/>
      <c r="CJ439" s="96"/>
      <c r="CK439" s="96"/>
      <c r="CL439" s="96"/>
      <c r="CM439" s="96"/>
      <c r="CN439" s="96"/>
      <c r="CO439" s="96"/>
      <c r="CP439" s="96"/>
      <c r="CQ439" s="96"/>
      <c r="CR439" s="96"/>
      <c r="CS439" s="96"/>
    </row>
    <row r="440" spans="2:97" s="74" customFormat="1" x14ac:dyDescent="0.25">
      <c r="B440" s="75"/>
      <c r="C440" s="75"/>
      <c r="D440" s="75"/>
      <c r="E440" s="75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I440" s="96"/>
      <c r="CJ440" s="96"/>
      <c r="CK440" s="96"/>
      <c r="CL440" s="96"/>
      <c r="CM440" s="96"/>
      <c r="CN440" s="96"/>
      <c r="CO440" s="96"/>
      <c r="CP440" s="96"/>
      <c r="CQ440" s="96"/>
      <c r="CR440" s="96"/>
      <c r="CS440" s="96"/>
    </row>
    <row r="441" spans="2:97" s="74" customFormat="1" x14ac:dyDescent="0.25">
      <c r="B441" s="75"/>
      <c r="C441" s="75"/>
      <c r="D441" s="75"/>
      <c r="E441" s="75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I441" s="96"/>
      <c r="CJ441" s="96"/>
      <c r="CK441" s="96"/>
      <c r="CL441" s="96"/>
      <c r="CM441" s="96"/>
      <c r="CN441" s="96"/>
      <c r="CO441" s="96"/>
      <c r="CP441" s="96"/>
      <c r="CQ441" s="96"/>
      <c r="CR441" s="96"/>
      <c r="CS441" s="96"/>
    </row>
    <row r="442" spans="2:97" s="74" customFormat="1" x14ac:dyDescent="0.25">
      <c r="B442" s="75"/>
      <c r="C442" s="75"/>
      <c r="D442" s="75"/>
      <c r="E442" s="75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I442" s="96"/>
      <c r="CJ442" s="96"/>
      <c r="CK442" s="96"/>
      <c r="CL442" s="96"/>
      <c r="CM442" s="96"/>
      <c r="CN442" s="96"/>
      <c r="CO442" s="96"/>
      <c r="CP442" s="96"/>
      <c r="CQ442" s="96"/>
      <c r="CR442" s="96"/>
      <c r="CS442" s="96"/>
    </row>
    <row r="443" spans="2:97" s="74" customFormat="1" x14ac:dyDescent="0.25">
      <c r="B443" s="75"/>
      <c r="C443" s="75"/>
      <c r="D443" s="75"/>
      <c r="E443" s="75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</row>
    <row r="444" spans="2:97" s="74" customFormat="1" x14ac:dyDescent="0.25">
      <c r="B444" s="75"/>
      <c r="C444" s="75"/>
      <c r="D444" s="75"/>
      <c r="E444" s="75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I444" s="96"/>
      <c r="CJ444" s="96"/>
      <c r="CK444" s="96"/>
      <c r="CL444" s="96"/>
      <c r="CM444" s="96"/>
      <c r="CN444" s="96"/>
      <c r="CO444" s="96"/>
      <c r="CP444" s="96"/>
      <c r="CQ444" s="96"/>
      <c r="CR444" s="96"/>
      <c r="CS444" s="96"/>
    </row>
    <row r="445" spans="2:97" s="74" customFormat="1" x14ac:dyDescent="0.25">
      <c r="B445" s="75"/>
      <c r="C445" s="75"/>
      <c r="D445" s="75"/>
      <c r="E445" s="75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I445" s="96"/>
      <c r="CJ445" s="96"/>
      <c r="CK445" s="96"/>
      <c r="CL445" s="96"/>
      <c r="CM445" s="96"/>
      <c r="CN445" s="96"/>
      <c r="CO445" s="96"/>
      <c r="CP445" s="96"/>
      <c r="CQ445" s="96"/>
      <c r="CR445" s="96"/>
      <c r="CS445" s="96"/>
    </row>
    <row r="446" spans="2:97" s="74" customFormat="1" x14ac:dyDescent="0.25">
      <c r="B446" s="75"/>
      <c r="C446" s="75"/>
      <c r="D446" s="75"/>
      <c r="E446" s="75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I446" s="96"/>
      <c r="CJ446" s="96"/>
      <c r="CK446" s="96"/>
      <c r="CL446" s="96"/>
      <c r="CM446" s="96"/>
      <c r="CN446" s="96"/>
      <c r="CO446" s="96"/>
      <c r="CP446" s="96"/>
      <c r="CQ446" s="96"/>
      <c r="CR446" s="96"/>
      <c r="CS446" s="96"/>
    </row>
    <row r="447" spans="2:97" s="74" customFormat="1" x14ac:dyDescent="0.25">
      <c r="B447" s="75"/>
      <c r="C447" s="75"/>
      <c r="D447" s="75"/>
      <c r="E447" s="75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</row>
    <row r="448" spans="2:97" s="74" customFormat="1" x14ac:dyDescent="0.25">
      <c r="B448" s="75"/>
      <c r="C448" s="75"/>
      <c r="D448" s="75"/>
      <c r="E448" s="75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</row>
    <row r="449" spans="2:97" s="74" customFormat="1" x14ac:dyDescent="0.25">
      <c r="B449" s="75"/>
      <c r="C449" s="75"/>
      <c r="D449" s="75"/>
      <c r="E449" s="75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</row>
    <row r="450" spans="2:97" s="74" customFormat="1" x14ac:dyDescent="0.25">
      <c r="B450" s="75"/>
      <c r="C450" s="75"/>
      <c r="D450" s="75"/>
      <c r="E450" s="75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</row>
    <row r="451" spans="2:97" s="74" customFormat="1" x14ac:dyDescent="0.25">
      <c r="B451" s="75"/>
      <c r="C451" s="75"/>
      <c r="D451" s="75"/>
      <c r="E451" s="75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</row>
    <row r="452" spans="2:97" s="74" customFormat="1" x14ac:dyDescent="0.25">
      <c r="B452" s="75"/>
      <c r="C452" s="75"/>
      <c r="D452" s="75"/>
      <c r="E452" s="75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</row>
    <row r="453" spans="2:97" s="74" customFormat="1" x14ac:dyDescent="0.25">
      <c r="B453" s="75"/>
      <c r="C453" s="75"/>
      <c r="D453" s="75"/>
      <c r="E453" s="75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6"/>
      <c r="CM453" s="96"/>
      <c r="CN453" s="96"/>
      <c r="CO453" s="96"/>
      <c r="CP453" s="96"/>
      <c r="CQ453" s="96"/>
      <c r="CR453" s="96"/>
      <c r="CS453" s="96"/>
    </row>
    <row r="454" spans="2:97" s="74" customFormat="1" x14ac:dyDescent="0.25">
      <c r="B454" s="75"/>
      <c r="C454" s="75"/>
      <c r="D454" s="75"/>
      <c r="E454" s="75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I454" s="96"/>
      <c r="CJ454" s="96"/>
      <c r="CK454" s="96"/>
      <c r="CL454" s="96"/>
      <c r="CM454" s="96"/>
      <c r="CN454" s="96"/>
      <c r="CO454" s="96"/>
      <c r="CP454" s="96"/>
      <c r="CQ454" s="96"/>
      <c r="CR454" s="96"/>
      <c r="CS454" s="96"/>
    </row>
    <row r="455" spans="2:97" s="74" customFormat="1" x14ac:dyDescent="0.25">
      <c r="B455" s="75"/>
      <c r="C455" s="75"/>
      <c r="D455" s="75"/>
      <c r="E455" s="75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</row>
    <row r="456" spans="2:97" s="74" customFormat="1" x14ac:dyDescent="0.25">
      <c r="B456" s="75"/>
      <c r="C456" s="75"/>
      <c r="D456" s="75"/>
      <c r="E456" s="75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I456" s="96"/>
      <c r="CJ456" s="96"/>
      <c r="CK456" s="96"/>
      <c r="CL456" s="96"/>
      <c r="CM456" s="96"/>
      <c r="CN456" s="96"/>
      <c r="CO456" s="96"/>
      <c r="CP456" s="96"/>
      <c r="CQ456" s="96"/>
      <c r="CR456" s="96"/>
      <c r="CS456" s="96"/>
    </row>
    <row r="457" spans="2:97" s="74" customFormat="1" x14ac:dyDescent="0.25">
      <c r="B457" s="75"/>
      <c r="C457" s="75"/>
      <c r="D457" s="75"/>
      <c r="E457" s="75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I457" s="96"/>
      <c r="CJ457" s="96"/>
      <c r="CK457" s="96"/>
      <c r="CL457" s="96"/>
      <c r="CM457" s="96"/>
      <c r="CN457" s="96"/>
      <c r="CO457" s="96"/>
      <c r="CP457" s="96"/>
      <c r="CQ457" s="96"/>
      <c r="CR457" s="96"/>
      <c r="CS457" s="96"/>
    </row>
    <row r="458" spans="2:97" s="74" customFormat="1" x14ac:dyDescent="0.25">
      <c r="B458" s="75"/>
      <c r="C458" s="75"/>
      <c r="D458" s="75"/>
      <c r="E458" s="75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I458" s="96"/>
      <c r="CJ458" s="96"/>
      <c r="CK458" s="96"/>
      <c r="CL458" s="96"/>
      <c r="CM458" s="96"/>
      <c r="CN458" s="96"/>
      <c r="CO458" s="96"/>
      <c r="CP458" s="96"/>
      <c r="CQ458" s="96"/>
      <c r="CR458" s="96"/>
      <c r="CS458" s="96"/>
    </row>
    <row r="459" spans="2:97" s="74" customFormat="1" x14ac:dyDescent="0.25">
      <c r="B459" s="75"/>
      <c r="C459" s="75"/>
      <c r="D459" s="75"/>
      <c r="E459" s="75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I459" s="96"/>
      <c r="CJ459" s="96"/>
      <c r="CK459" s="96"/>
      <c r="CL459" s="96"/>
      <c r="CM459" s="96"/>
      <c r="CN459" s="96"/>
      <c r="CO459" s="96"/>
      <c r="CP459" s="96"/>
      <c r="CQ459" s="96"/>
      <c r="CR459" s="96"/>
      <c r="CS459" s="96"/>
    </row>
    <row r="460" spans="2:97" s="74" customFormat="1" x14ac:dyDescent="0.25">
      <c r="B460" s="75"/>
      <c r="C460" s="75"/>
      <c r="D460" s="75"/>
      <c r="E460" s="75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</row>
    <row r="461" spans="2:97" s="74" customFormat="1" x14ac:dyDescent="0.25">
      <c r="B461" s="75"/>
      <c r="C461" s="75"/>
      <c r="D461" s="75"/>
      <c r="E461" s="75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</row>
    <row r="462" spans="2:97" s="74" customFormat="1" x14ac:dyDescent="0.25">
      <c r="B462" s="75"/>
      <c r="C462" s="75"/>
      <c r="D462" s="75"/>
      <c r="E462" s="75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</row>
    <row r="463" spans="2:97" s="74" customFormat="1" x14ac:dyDescent="0.25">
      <c r="B463" s="75"/>
      <c r="C463" s="75"/>
      <c r="D463" s="75"/>
      <c r="E463" s="75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</row>
    <row r="464" spans="2:97" s="74" customFormat="1" x14ac:dyDescent="0.25">
      <c r="B464" s="75"/>
      <c r="C464" s="75"/>
      <c r="D464" s="75"/>
      <c r="E464" s="75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</row>
    <row r="465" spans="2:97" s="74" customFormat="1" x14ac:dyDescent="0.25">
      <c r="B465" s="75"/>
      <c r="C465" s="75"/>
      <c r="D465" s="75"/>
      <c r="E465" s="75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</row>
    <row r="466" spans="2:97" s="74" customFormat="1" x14ac:dyDescent="0.25">
      <c r="B466" s="75"/>
      <c r="C466" s="75"/>
      <c r="D466" s="75"/>
      <c r="E466" s="75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I466" s="96"/>
      <c r="CJ466" s="96"/>
      <c r="CK466" s="96"/>
      <c r="CL466" s="96"/>
      <c r="CM466" s="96"/>
      <c r="CN466" s="96"/>
      <c r="CO466" s="96"/>
      <c r="CP466" s="96"/>
      <c r="CQ466" s="96"/>
      <c r="CR466" s="96"/>
      <c r="CS466" s="96"/>
    </row>
    <row r="467" spans="2:97" s="74" customFormat="1" x14ac:dyDescent="0.25">
      <c r="B467" s="75"/>
      <c r="C467" s="75"/>
      <c r="D467" s="75"/>
      <c r="E467" s="75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</row>
    <row r="468" spans="2:97" s="74" customFormat="1" x14ac:dyDescent="0.25">
      <c r="B468" s="75"/>
      <c r="C468" s="75"/>
      <c r="D468" s="75"/>
      <c r="E468" s="75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</row>
    <row r="469" spans="2:97" s="74" customFormat="1" x14ac:dyDescent="0.25">
      <c r="B469" s="75"/>
      <c r="C469" s="75"/>
      <c r="D469" s="75"/>
      <c r="E469" s="75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</row>
    <row r="470" spans="2:97" s="74" customFormat="1" x14ac:dyDescent="0.25">
      <c r="B470" s="75"/>
      <c r="C470" s="75"/>
      <c r="D470" s="75"/>
      <c r="E470" s="75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</row>
    <row r="471" spans="2:97" s="74" customFormat="1" x14ac:dyDescent="0.25">
      <c r="B471" s="75"/>
      <c r="C471" s="75"/>
      <c r="D471" s="75"/>
      <c r="E471" s="75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</row>
    <row r="472" spans="2:97" s="74" customFormat="1" x14ac:dyDescent="0.25">
      <c r="B472" s="75"/>
      <c r="C472" s="75"/>
      <c r="D472" s="75"/>
      <c r="E472" s="75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</row>
    <row r="473" spans="2:97" s="74" customFormat="1" x14ac:dyDescent="0.25">
      <c r="B473" s="75"/>
      <c r="C473" s="75"/>
      <c r="D473" s="75"/>
      <c r="E473" s="75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</row>
    <row r="474" spans="2:97" s="74" customFormat="1" x14ac:dyDescent="0.25">
      <c r="B474" s="75"/>
      <c r="C474" s="75"/>
      <c r="D474" s="75"/>
      <c r="E474" s="75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I474" s="96"/>
      <c r="CJ474" s="96"/>
      <c r="CK474" s="96"/>
      <c r="CL474" s="96"/>
      <c r="CM474" s="96"/>
      <c r="CN474" s="96"/>
      <c r="CO474" s="96"/>
      <c r="CP474" s="96"/>
      <c r="CQ474" s="96"/>
      <c r="CR474" s="96"/>
      <c r="CS474" s="96"/>
    </row>
    <row r="475" spans="2:97" s="74" customFormat="1" x14ac:dyDescent="0.25">
      <c r="B475" s="75"/>
      <c r="C475" s="75"/>
      <c r="D475" s="75"/>
      <c r="E475" s="75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I475" s="96"/>
      <c r="CJ475" s="96"/>
      <c r="CK475" s="96"/>
      <c r="CL475" s="96"/>
      <c r="CM475" s="96"/>
      <c r="CN475" s="96"/>
      <c r="CO475" s="96"/>
      <c r="CP475" s="96"/>
      <c r="CQ475" s="96"/>
      <c r="CR475" s="96"/>
      <c r="CS475" s="96"/>
    </row>
    <row r="476" spans="2:97" s="74" customFormat="1" x14ac:dyDescent="0.25">
      <c r="B476" s="75"/>
      <c r="C476" s="75"/>
      <c r="D476" s="75"/>
      <c r="E476" s="75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I476" s="96"/>
      <c r="CJ476" s="96"/>
      <c r="CK476" s="96"/>
      <c r="CL476" s="96"/>
      <c r="CM476" s="96"/>
      <c r="CN476" s="96"/>
      <c r="CO476" s="96"/>
      <c r="CP476" s="96"/>
      <c r="CQ476" s="96"/>
      <c r="CR476" s="96"/>
      <c r="CS476" s="96"/>
    </row>
    <row r="477" spans="2:97" s="74" customFormat="1" x14ac:dyDescent="0.25">
      <c r="B477" s="75"/>
      <c r="C477" s="75"/>
      <c r="D477" s="75"/>
      <c r="E477" s="75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</row>
    <row r="478" spans="2:97" s="74" customFormat="1" x14ac:dyDescent="0.25">
      <c r="B478" s="75"/>
      <c r="C478" s="75"/>
      <c r="D478" s="75"/>
      <c r="E478" s="75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</row>
    <row r="479" spans="2:97" s="74" customFormat="1" x14ac:dyDescent="0.25">
      <c r="B479" s="75"/>
      <c r="C479" s="75"/>
      <c r="D479" s="75"/>
      <c r="E479" s="75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</row>
    <row r="480" spans="2:97" s="74" customFormat="1" x14ac:dyDescent="0.25">
      <c r="B480" s="75"/>
      <c r="C480" s="75"/>
      <c r="D480" s="75"/>
      <c r="E480" s="75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</row>
    <row r="481" spans="2:97" s="74" customFormat="1" x14ac:dyDescent="0.25">
      <c r="B481" s="75"/>
      <c r="C481" s="75"/>
      <c r="D481" s="75"/>
      <c r="E481" s="75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</row>
    <row r="482" spans="2:97" s="74" customFormat="1" x14ac:dyDescent="0.25">
      <c r="B482" s="75"/>
      <c r="C482" s="75"/>
      <c r="D482" s="75"/>
      <c r="E482" s="75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</row>
    <row r="483" spans="2:97" s="74" customFormat="1" x14ac:dyDescent="0.25">
      <c r="B483" s="75"/>
      <c r="C483" s="75"/>
      <c r="D483" s="75"/>
      <c r="E483" s="75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</row>
    <row r="484" spans="2:97" s="74" customFormat="1" x14ac:dyDescent="0.25">
      <c r="B484" s="75"/>
      <c r="C484" s="75"/>
      <c r="D484" s="75"/>
      <c r="E484" s="75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</row>
    <row r="485" spans="2:97" s="74" customFormat="1" x14ac:dyDescent="0.25">
      <c r="B485" s="75"/>
      <c r="C485" s="75"/>
      <c r="D485" s="75"/>
      <c r="E485" s="75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</row>
    <row r="486" spans="2:97" s="74" customFormat="1" x14ac:dyDescent="0.25">
      <c r="B486" s="75"/>
      <c r="C486" s="75"/>
      <c r="D486" s="75"/>
      <c r="E486" s="75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</row>
    <row r="487" spans="2:97" s="74" customFormat="1" x14ac:dyDescent="0.25">
      <c r="B487" s="75"/>
      <c r="C487" s="75"/>
      <c r="D487" s="75"/>
      <c r="E487" s="75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I487" s="96"/>
      <c r="CJ487" s="96"/>
      <c r="CK487" s="96"/>
      <c r="CL487" s="96"/>
      <c r="CM487" s="96"/>
      <c r="CN487" s="96"/>
      <c r="CO487" s="96"/>
      <c r="CP487" s="96"/>
      <c r="CQ487" s="96"/>
      <c r="CR487" s="96"/>
      <c r="CS487" s="96"/>
    </row>
    <row r="488" spans="2:97" s="74" customFormat="1" x14ac:dyDescent="0.25">
      <c r="B488" s="75"/>
      <c r="C488" s="75"/>
      <c r="D488" s="75"/>
      <c r="E488" s="75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I488" s="96"/>
      <c r="CJ488" s="96"/>
      <c r="CK488" s="96"/>
      <c r="CL488" s="96"/>
      <c r="CM488" s="96"/>
      <c r="CN488" s="96"/>
      <c r="CO488" s="96"/>
      <c r="CP488" s="96"/>
      <c r="CQ488" s="96"/>
      <c r="CR488" s="96"/>
      <c r="CS488" s="96"/>
    </row>
    <row r="489" spans="2:97" s="74" customFormat="1" x14ac:dyDescent="0.25">
      <c r="B489" s="75"/>
      <c r="C489" s="75"/>
      <c r="D489" s="75"/>
      <c r="E489" s="75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I489" s="96"/>
      <c r="CJ489" s="96"/>
      <c r="CK489" s="96"/>
      <c r="CL489" s="96"/>
      <c r="CM489" s="96"/>
      <c r="CN489" s="96"/>
      <c r="CO489" s="96"/>
      <c r="CP489" s="96"/>
      <c r="CQ489" s="96"/>
      <c r="CR489" s="96"/>
      <c r="CS489" s="96"/>
    </row>
    <row r="490" spans="2:97" s="74" customFormat="1" x14ac:dyDescent="0.25">
      <c r="B490" s="75"/>
      <c r="C490" s="75"/>
      <c r="D490" s="75"/>
      <c r="E490" s="75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I490" s="96"/>
      <c r="CJ490" s="96"/>
      <c r="CK490" s="96"/>
      <c r="CL490" s="96"/>
      <c r="CM490" s="96"/>
      <c r="CN490" s="96"/>
      <c r="CO490" s="96"/>
      <c r="CP490" s="96"/>
      <c r="CQ490" s="96"/>
      <c r="CR490" s="96"/>
      <c r="CS490" s="96"/>
    </row>
    <row r="491" spans="2:97" s="74" customFormat="1" x14ac:dyDescent="0.25">
      <c r="B491" s="75"/>
      <c r="C491" s="75"/>
      <c r="D491" s="75"/>
      <c r="E491" s="75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I491" s="96"/>
      <c r="CJ491" s="96"/>
      <c r="CK491" s="96"/>
      <c r="CL491" s="96"/>
      <c r="CM491" s="96"/>
      <c r="CN491" s="96"/>
      <c r="CO491" s="96"/>
      <c r="CP491" s="96"/>
      <c r="CQ491" s="96"/>
      <c r="CR491" s="96"/>
      <c r="CS491" s="96"/>
    </row>
    <row r="492" spans="2:97" s="74" customFormat="1" x14ac:dyDescent="0.25">
      <c r="B492" s="75"/>
      <c r="C492" s="75"/>
      <c r="D492" s="75"/>
      <c r="E492" s="75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</row>
    <row r="493" spans="2:97" s="74" customFormat="1" x14ac:dyDescent="0.25">
      <c r="B493" s="75"/>
      <c r="C493" s="75"/>
      <c r="D493" s="75"/>
      <c r="E493" s="75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I493" s="96"/>
      <c r="CJ493" s="96"/>
      <c r="CK493" s="96"/>
      <c r="CL493" s="96"/>
      <c r="CM493" s="96"/>
      <c r="CN493" s="96"/>
      <c r="CO493" s="96"/>
      <c r="CP493" s="96"/>
      <c r="CQ493" s="96"/>
      <c r="CR493" s="96"/>
      <c r="CS493" s="96"/>
    </row>
    <row r="494" spans="2:97" s="74" customFormat="1" x14ac:dyDescent="0.25">
      <c r="B494" s="75"/>
      <c r="C494" s="75"/>
      <c r="D494" s="75"/>
      <c r="E494" s="75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96"/>
      <c r="CJ494" s="96"/>
      <c r="CK494" s="96"/>
      <c r="CL494" s="96"/>
      <c r="CM494" s="96"/>
      <c r="CN494" s="96"/>
      <c r="CO494" s="96"/>
      <c r="CP494" s="96"/>
      <c r="CQ494" s="96"/>
      <c r="CR494" s="96"/>
      <c r="CS494" s="96"/>
    </row>
    <row r="495" spans="2:97" s="74" customFormat="1" x14ac:dyDescent="0.25">
      <c r="B495" s="75"/>
      <c r="C495" s="75"/>
      <c r="D495" s="75"/>
      <c r="E495" s="75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  <c r="CD495" s="96"/>
      <c r="CE495" s="96"/>
      <c r="CF495" s="96"/>
      <c r="CG495" s="96"/>
      <c r="CH495" s="96"/>
      <c r="CI495" s="96"/>
      <c r="CJ495" s="96"/>
      <c r="CK495" s="96"/>
      <c r="CL495" s="96"/>
      <c r="CM495" s="96"/>
      <c r="CN495" s="96"/>
      <c r="CO495" s="96"/>
      <c r="CP495" s="96"/>
      <c r="CQ495" s="96"/>
      <c r="CR495" s="96"/>
      <c r="CS495" s="96"/>
    </row>
    <row r="496" spans="2:97" s="74" customFormat="1" x14ac:dyDescent="0.25">
      <c r="B496" s="75"/>
      <c r="C496" s="75"/>
      <c r="D496" s="75"/>
      <c r="E496" s="75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</row>
    <row r="497" spans="2:97" s="74" customFormat="1" x14ac:dyDescent="0.25">
      <c r="B497" s="75"/>
      <c r="C497" s="75"/>
      <c r="D497" s="75"/>
      <c r="E497" s="75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96"/>
      <c r="CJ497" s="96"/>
      <c r="CK497" s="96"/>
      <c r="CL497" s="96"/>
      <c r="CM497" s="96"/>
      <c r="CN497" s="96"/>
      <c r="CO497" s="96"/>
      <c r="CP497" s="96"/>
      <c r="CQ497" s="96"/>
      <c r="CR497" s="96"/>
      <c r="CS497" s="96"/>
    </row>
    <row r="498" spans="2:97" s="74" customFormat="1" x14ac:dyDescent="0.25">
      <c r="B498" s="75"/>
      <c r="C498" s="75"/>
      <c r="D498" s="75"/>
      <c r="E498" s="75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6"/>
      <c r="CM498" s="96"/>
      <c r="CN498" s="96"/>
      <c r="CO498" s="96"/>
      <c r="CP498" s="96"/>
      <c r="CQ498" s="96"/>
      <c r="CR498" s="96"/>
      <c r="CS498" s="96"/>
    </row>
    <row r="499" spans="2:97" s="74" customFormat="1" x14ac:dyDescent="0.25">
      <c r="B499" s="75"/>
      <c r="C499" s="75"/>
      <c r="D499" s="75"/>
      <c r="E499" s="75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96"/>
      <c r="CJ499" s="96"/>
      <c r="CK499" s="96"/>
      <c r="CL499" s="96"/>
      <c r="CM499" s="96"/>
      <c r="CN499" s="96"/>
      <c r="CO499" s="96"/>
      <c r="CP499" s="96"/>
      <c r="CQ499" s="96"/>
      <c r="CR499" s="96"/>
      <c r="CS499" s="96"/>
    </row>
    <row r="500" spans="2:97" s="74" customFormat="1" x14ac:dyDescent="0.25">
      <c r="B500" s="75"/>
      <c r="C500" s="75"/>
      <c r="D500" s="75"/>
      <c r="E500" s="75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</row>
    <row r="501" spans="2:97" s="74" customFormat="1" x14ac:dyDescent="0.25">
      <c r="B501" s="75"/>
      <c r="C501" s="75"/>
      <c r="D501" s="75"/>
      <c r="E501" s="75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96"/>
      <c r="CJ501" s="96"/>
      <c r="CK501" s="96"/>
      <c r="CL501" s="96"/>
      <c r="CM501" s="96"/>
      <c r="CN501" s="96"/>
      <c r="CO501" s="96"/>
      <c r="CP501" s="96"/>
      <c r="CQ501" s="96"/>
      <c r="CR501" s="96"/>
      <c r="CS501" s="96"/>
    </row>
    <row r="502" spans="2:97" s="74" customFormat="1" x14ac:dyDescent="0.25">
      <c r="B502" s="75"/>
      <c r="C502" s="75"/>
      <c r="D502" s="75"/>
      <c r="E502" s="75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  <c r="CD502" s="96"/>
      <c r="CE502" s="96"/>
      <c r="CF502" s="96"/>
      <c r="CG502" s="96"/>
      <c r="CH502" s="96"/>
      <c r="CI502" s="96"/>
      <c r="CJ502" s="96"/>
      <c r="CK502" s="96"/>
      <c r="CL502" s="96"/>
      <c r="CM502" s="96"/>
      <c r="CN502" s="96"/>
      <c r="CO502" s="96"/>
      <c r="CP502" s="96"/>
      <c r="CQ502" s="96"/>
      <c r="CR502" s="96"/>
      <c r="CS502" s="96"/>
    </row>
    <row r="503" spans="2:97" s="74" customFormat="1" x14ac:dyDescent="0.25">
      <c r="B503" s="75"/>
      <c r="C503" s="75"/>
      <c r="D503" s="75"/>
      <c r="E503" s="75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  <c r="CD503" s="96"/>
      <c r="CE503" s="96"/>
      <c r="CF503" s="96"/>
      <c r="CG503" s="96"/>
      <c r="CH503" s="96"/>
      <c r="CI503" s="96"/>
      <c r="CJ503" s="96"/>
      <c r="CK503" s="96"/>
      <c r="CL503" s="96"/>
      <c r="CM503" s="96"/>
      <c r="CN503" s="96"/>
      <c r="CO503" s="96"/>
      <c r="CP503" s="96"/>
      <c r="CQ503" s="96"/>
      <c r="CR503" s="96"/>
      <c r="CS503" s="96"/>
    </row>
    <row r="504" spans="2:97" s="74" customFormat="1" x14ac:dyDescent="0.25">
      <c r="B504" s="75"/>
      <c r="C504" s="75"/>
      <c r="D504" s="75"/>
      <c r="E504" s="75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  <c r="CD504" s="96"/>
      <c r="CE504" s="96"/>
      <c r="CF504" s="96"/>
      <c r="CG504" s="96"/>
      <c r="CH504" s="96"/>
      <c r="CI504" s="96"/>
      <c r="CJ504" s="96"/>
      <c r="CK504" s="96"/>
      <c r="CL504" s="96"/>
      <c r="CM504" s="96"/>
      <c r="CN504" s="96"/>
      <c r="CO504" s="96"/>
      <c r="CP504" s="96"/>
      <c r="CQ504" s="96"/>
      <c r="CR504" s="96"/>
      <c r="CS504" s="96"/>
    </row>
    <row r="505" spans="2:97" s="74" customFormat="1" x14ac:dyDescent="0.25">
      <c r="B505" s="75"/>
      <c r="C505" s="75"/>
      <c r="D505" s="75"/>
      <c r="E505" s="75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  <c r="CD505" s="96"/>
      <c r="CE505" s="96"/>
      <c r="CF505" s="96"/>
      <c r="CG505" s="96"/>
      <c r="CH505" s="96"/>
      <c r="CI505" s="96"/>
      <c r="CJ505" s="96"/>
      <c r="CK505" s="96"/>
      <c r="CL505" s="96"/>
      <c r="CM505" s="96"/>
      <c r="CN505" s="96"/>
      <c r="CO505" s="96"/>
      <c r="CP505" s="96"/>
      <c r="CQ505" s="96"/>
      <c r="CR505" s="96"/>
      <c r="CS505" s="96"/>
    </row>
    <row r="506" spans="2:97" s="74" customFormat="1" x14ac:dyDescent="0.25">
      <c r="B506" s="75"/>
      <c r="C506" s="75"/>
      <c r="D506" s="75"/>
      <c r="E506" s="75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96"/>
      <c r="CJ506" s="96"/>
      <c r="CK506" s="96"/>
      <c r="CL506" s="96"/>
      <c r="CM506" s="96"/>
      <c r="CN506" s="96"/>
      <c r="CO506" s="96"/>
      <c r="CP506" s="96"/>
      <c r="CQ506" s="96"/>
      <c r="CR506" s="96"/>
      <c r="CS506" s="96"/>
    </row>
    <row r="507" spans="2:97" s="74" customFormat="1" x14ac:dyDescent="0.25">
      <c r="B507" s="75"/>
      <c r="C507" s="75"/>
      <c r="D507" s="75"/>
      <c r="E507" s="75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  <c r="BU507" s="96"/>
      <c r="BV507" s="96"/>
      <c r="BW507" s="96"/>
      <c r="BX507" s="96"/>
      <c r="BY507" s="96"/>
      <c r="BZ507" s="96"/>
      <c r="CA507" s="96"/>
      <c r="CB507" s="96"/>
      <c r="CC507" s="96"/>
      <c r="CD507" s="96"/>
      <c r="CE507" s="96"/>
      <c r="CF507" s="96"/>
      <c r="CG507" s="96"/>
      <c r="CH507" s="96"/>
      <c r="CI507" s="96"/>
      <c r="CJ507" s="96"/>
      <c r="CK507" s="96"/>
      <c r="CL507" s="96"/>
      <c r="CM507" s="96"/>
      <c r="CN507" s="96"/>
      <c r="CO507" s="96"/>
      <c r="CP507" s="96"/>
      <c r="CQ507" s="96"/>
      <c r="CR507" s="96"/>
      <c r="CS507" s="96"/>
    </row>
    <row r="508" spans="2:97" s="74" customFormat="1" x14ac:dyDescent="0.25">
      <c r="B508" s="75"/>
      <c r="C508" s="75"/>
      <c r="D508" s="75"/>
      <c r="E508" s="75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96"/>
      <c r="CJ508" s="96"/>
      <c r="CK508" s="96"/>
      <c r="CL508" s="96"/>
      <c r="CM508" s="96"/>
      <c r="CN508" s="96"/>
      <c r="CO508" s="96"/>
      <c r="CP508" s="96"/>
      <c r="CQ508" s="96"/>
      <c r="CR508" s="96"/>
      <c r="CS508" s="96"/>
    </row>
    <row r="509" spans="2:97" s="74" customFormat="1" x14ac:dyDescent="0.25">
      <c r="B509" s="75"/>
      <c r="C509" s="75"/>
      <c r="D509" s="75"/>
      <c r="E509" s="75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96"/>
      <c r="CJ509" s="96"/>
      <c r="CK509" s="96"/>
      <c r="CL509" s="96"/>
      <c r="CM509" s="96"/>
      <c r="CN509" s="96"/>
      <c r="CO509" s="96"/>
      <c r="CP509" s="96"/>
      <c r="CQ509" s="96"/>
      <c r="CR509" s="96"/>
      <c r="CS509" s="96"/>
    </row>
    <row r="510" spans="2:97" s="74" customFormat="1" x14ac:dyDescent="0.25">
      <c r="B510" s="75"/>
      <c r="C510" s="75"/>
      <c r="D510" s="75"/>
      <c r="E510" s="75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96"/>
      <c r="CJ510" s="96"/>
      <c r="CK510" s="96"/>
      <c r="CL510" s="96"/>
      <c r="CM510" s="96"/>
      <c r="CN510" s="96"/>
      <c r="CO510" s="96"/>
      <c r="CP510" s="96"/>
      <c r="CQ510" s="96"/>
      <c r="CR510" s="96"/>
      <c r="CS510" s="96"/>
    </row>
    <row r="511" spans="2:97" s="74" customFormat="1" x14ac:dyDescent="0.25">
      <c r="B511" s="75"/>
      <c r="C511" s="75"/>
      <c r="D511" s="75"/>
      <c r="E511" s="75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96"/>
      <c r="CJ511" s="96"/>
      <c r="CK511" s="96"/>
      <c r="CL511" s="96"/>
      <c r="CM511" s="96"/>
      <c r="CN511" s="96"/>
      <c r="CO511" s="96"/>
      <c r="CP511" s="96"/>
      <c r="CQ511" s="96"/>
      <c r="CR511" s="96"/>
      <c r="CS511" s="96"/>
    </row>
    <row r="512" spans="2:97" s="74" customFormat="1" x14ac:dyDescent="0.25">
      <c r="B512" s="75"/>
      <c r="C512" s="75"/>
      <c r="D512" s="75"/>
      <c r="E512" s="75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96"/>
      <c r="CJ512" s="96"/>
      <c r="CK512" s="96"/>
      <c r="CL512" s="96"/>
      <c r="CM512" s="96"/>
      <c r="CN512" s="96"/>
      <c r="CO512" s="96"/>
      <c r="CP512" s="96"/>
      <c r="CQ512" s="96"/>
      <c r="CR512" s="96"/>
      <c r="CS512" s="96"/>
    </row>
    <row r="513" spans="2:97" s="74" customFormat="1" x14ac:dyDescent="0.25">
      <c r="B513" s="75"/>
      <c r="C513" s="75"/>
      <c r="D513" s="75"/>
      <c r="E513" s="75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96"/>
      <c r="CJ513" s="96"/>
      <c r="CK513" s="96"/>
      <c r="CL513" s="96"/>
      <c r="CM513" s="96"/>
      <c r="CN513" s="96"/>
      <c r="CO513" s="96"/>
      <c r="CP513" s="96"/>
      <c r="CQ513" s="96"/>
      <c r="CR513" s="96"/>
      <c r="CS513" s="96"/>
    </row>
  </sheetData>
  <autoFilter ref="A4:CS293"/>
  <mergeCells count="166">
    <mergeCell ref="CH1:CK1"/>
    <mergeCell ref="CL1:CO1"/>
    <mergeCell ref="CP1:CS1"/>
    <mergeCell ref="AX1:BA1"/>
    <mergeCell ref="BB1:BE1"/>
    <mergeCell ref="BF1:BI1"/>
    <mergeCell ref="BJ1:BM1"/>
    <mergeCell ref="BN1:BQ1"/>
    <mergeCell ref="BR1:BU1"/>
    <mergeCell ref="BV1:BY1"/>
    <mergeCell ref="BZ1:CC1"/>
    <mergeCell ref="CD1:CG1"/>
    <mergeCell ref="N1:Q1"/>
    <mergeCell ref="R1:U1"/>
    <mergeCell ref="V1:Y1"/>
    <mergeCell ref="Z1:AC1"/>
    <mergeCell ref="AD1:AG1"/>
    <mergeCell ref="AH1:AK1"/>
    <mergeCell ref="AL1:AO1"/>
    <mergeCell ref="AP1:AS1"/>
    <mergeCell ref="AT1:AW1"/>
    <mergeCell ref="CN3:CO3"/>
    <mergeCell ref="CP3:CQ3"/>
    <mergeCell ref="CR3:CS3"/>
    <mergeCell ref="A3:A4"/>
    <mergeCell ref="B3:B4"/>
    <mergeCell ref="C3:C4"/>
    <mergeCell ref="D3:D4"/>
    <mergeCell ref="E3:E4"/>
    <mergeCell ref="CF3:CG3"/>
    <mergeCell ref="CH3:CI3"/>
    <mergeCell ref="CJ3:CK3"/>
    <mergeCell ref="CL3:CM3"/>
    <mergeCell ref="BX3:BY3"/>
    <mergeCell ref="BZ3:CA3"/>
    <mergeCell ref="CB3:CC3"/>
    <mergeCell ref="CD3:CE3"/>
    <mergeCell ref="BP3:BQ3"/>
    <mergeCell ref="BR3:BS3"/>
    <mergeCell ref="BT3:BU3"/>
    <mergeCell ref="BV3:BW3"/>
    <mergeCell ref="BH3:BI3"/>
    <mergeCell ref="BJ3:BK3"/>
    <mergeCell ref="BL3:BM3"/>
    <mergeCell ref="BN3:BO3"/>
    <mergeCell ref="AF3:AG3"/>
    <mergeCell ref="AH3:AI3"/>
    <mergeCell ref="AZ3:BA3"/>
    <mergeCell ref="BB3:BC3"/>
    <mergeCell ref="BD3:BE3"/>
    <mergeCell ref="BF3:BG3"/>
    <mergeCell ref="AR3:AS3"/>
    <mergeCell ref="AT3:AU3"/>
    <mergeCell ref="AV3:AW3"/>
    <mergeCell ref="AX3:AY3"/>
    <mergeCell ref="T3:U3"/>
    <mergeCell ref="V3:W3"/>
    <mergeCell ref="X3:Y3"/>
    <mergeCell ref="Z3:AA3"/>
    <mergeCell ref="BV2:BY2"/>
    <mergeCell ref="BZ2:CC2"/>
    <mergeCell ref="CD2:CG2"/>
    <mergeCell ref="Z2:AC2"/>
    <mergeCell ref="AD2:AG2"/>
    <mergeCell ref="AH2:AK2"/>
    <mergeCell ref="AL2:AO2"/>
    <mergeCell ref="AP2:AS2"/>
    <mergeCell ref="AT2:AW2"/>
    <mergeCell ref="AJ3:AK3"/>
    <mergeCell ref="AL3:AM3"/>
    <mergeCell ref="AN3:AO3"/>
    <mergeCell ref="AP3:AQ3"/>
    <mergeCell ref="AB3:AC3"/>
    <mergeCell ref="AD3:AE3"/>
    <mergeCell ref="CH2:CK2"/>
    <mergeCell ref="CL2:CO2"/>
    <mergeCell ref="CP2:CS2"/>
    <mergeCell ref="AX2:BA2"/>
    <mergeCell ref="BB2:BE2"/>
    <mergeCell ref="BF2:BI2"/>
    <mergeCell ref="BJ2:BM2"/>
    <mergeCell ref="BN2:BQ2"/>
    <mergeCell ref="BR2:BU2"/>
    <mergeCell ref="A281:A285"/>
    <mergeCell ref="A286:A288"/>
    <mergeCell ref="A289:A292"/>
    <mergeCell ref="N2:Q2"/>
    <mergeCell ref="R2:U2"/>
    <mergeCell ref="V2:Y2"/>
    <mergeCell ref="N3:O3"/>
    <mergeCell ref="P3:Q3"/>
    <mergeCell ref="R3:S3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J1:M1"/>
    <mergeCell ref="A1:E2"/>
    <mergeCell ref="A5:A8"/>
    <mergeCell ref="A9:A12"/>
    <mergeCell ref="A13:A19"/>
    <mergeCell ref="A20:A21"/>
    <mergeCell ref="A22:A26"/>
    <mergeCell ref="A27:A29"/>
    <mergeCell ref="F2:I2"/>
    <mergeCell ref="J2:M2"/>
    <mergeCell ref="F3:G3"/>
    <mergeCell ref="H3:I3"/>
    <mergeCell ref="J3:K3"/>
    <mergeCell ref="L3:M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15"/>
  <sheetViews>
    <sheetView zoomScaleNormal="100" workbookViewId="0">
      <pane xSplit="5" ySplit="4" topLeftCell="AS5" activePane="bottomRight" state="frozen"/>
      <selection pane="topRight" activeCell="G1" sqref="G1"/>
      <selection pane="bottomLeft" activeCell="A5" sqref="A5"/>
      <selection pane="bottomRight" activeCell="BH30" sqref="BH30"/>
    </sheetView>
  </sheetViews>
  <sheetFormatPr defaultRowHeight="15" x14ac:dyDescent="0.25"/>
  <cols>
    <col min="1" max="1" width="3.140625" style="38" customWidth="1"/>
    <col min="2" max="2" width="20.140625" style="61" customWidth="1"/>
    <col min="3" max="3" width="25.85546875" style="61" customWidth="1"/>
    <col min="4" max="4" width="15" style="61" customWidth="1"/>
    <col min="5" max="5" width="14.5703125" style="61" customWidth="1"/>
    <col min="6" max="6" width="14.85546875" style="133" bestFit="1" customWidth="1"/>
    <col min="7" max="7" width="15.7109375" style="133" customWidth="1"/>
    <col min="8" max="8" width="11.140625" style="133" customWidth="1"/>
    <col min="9" max="9" width="18" style="133" customWidth="1"/>
    <col min="10" max="10" width="13.42578125" style="133" bestFit="1" customWidth="1"/>
    <col min="11" max="11" width="15" style="133" bestFit="1" customWidth="1"/>
    <col min="12" max="12" width="11.28515625" style="133" bestFit="1" customWidth="1"/>
    <col min="13" max="13" width="12.28515625" style="133" bestFit="1" customWidth="1"/>
    <col min="14" max="14" width="13.28515625" style="133" bestFit="1" customWidth="1"/>
    <col min="15" max="15" width="15" style="133" bestFit="1" customWidth="1"/>
    <col min="16" max="16" width="12.140625" style="133" bestFit="1" customWidth="1"/>
    <col min="17" max="17" width="13.42578125" style="133" bestFit="1" customWidth="1"/>
    <col min="18" max="18" width="13.28515625" style="133" bestFit="1" customWidth="1"/>
    <col min="19" max="19" width="14.85546875" style="133" bestFit="1" customWidth="1"/>
    <col min="20" max="20" width="12.28515625" style="133" bestFit="1" customWidth="1"/>
    <col min="21" max="21" width="13.42578125" style="133" bestFit="1" customWidth="1"/>
    <col min="22" max="22" width="13.28515625" style="133" bestFit="1" customWidth="1"/>
    <col min="23" max="23" width="15" style="133" bestFit="1" customWidth="1"/>
    <col min="24" max="24" width="12.28515625" style="133" bestFit="1" customWidth="1"/>
    <col min="25" max="25" width="13.42578125" style="133" bestFit="1" customWidth="1"/>
    <col min="26" max="26" width="13.28515625" style="133" bestFit="1" customWidth="1"/>
    <col min="27" max="27" width="15" style="133" bestFit="1" customWidth="1"/>
    <col min="28" max="28" width="12.28515625" style="133" bestFit="1" customWidth="1"/>
    <col min="29" max="30" width="13.42578125" style="133" bestFit="1" customWidth="1"/>
    <col min="31" max="31" width="15" style="133" bestFit="1" customWidth="1"/>
    <col min="32" max="32" width="12.28515625" style="133" bestFit="1" customWidth="1"/>
    <col min="33" max="33" width="13.42578125" style="133" bestFit="1" customWidth="1"/>
    <col min="34" max="34" width="13.28515625" style="133" bestFit="1" customWidth="1"/>
    <col min="35" max="35" width="15" style="133" bestFit="1" customWidth="1"/>
    <col min="36" max="36" width="12.28515625" style="133" bestFit="1" customWidth="1"/>
    <col min="37" max="37" width="14.85546875" style="133" bestFit="1" customWidth="1"/>
    <col min="38" max="38" width="13.28515625" style="133" bestFit="1" customWidth="1"/>
    <col min="39" max="39" width="14.85546875" style="133" bestFit="1" customWidth="1"/>
    <col min="40" max="40" width="12.140625" style="133" bestFit="1" customWidth="1"/>
    <col min="41" max="41" width="13.42578125" style="133" bestFit="1" customWidth="1"/>
    <col min="42" max="42" width="13.28515625" style="133" bestFit="1" customWidth="1"/>
    <col min="43" max="43" width="13.42578125" style="133" bestFit="1" customWidth="1"/>
    <col min="44" max="44" width="11.28515625" style="133" bestFit="1" customWidth="1"/>
    <col min="45" max="45" width="13.42578125" style="133" bestFit="1" customWidth="1"/>
    <col min="46" max="46" width="12.28515625" style="133" bestFit="1" customWidth="1"/>
    <col min="47" max="47" width="13.42578125" style="133" bestFit="1" customWidth="1"/>
    <col min="48" max="48" width="11.28515625" style="133" bestFit="1" customWidth="1"/>
    <col min="49" max="49" width="12.28515625" style="133" bestFit="1" customWidth="1"/>
    <col min="50" max="50" width="12.28515625" style="96" bestFit="1" customWidth="1"/>
    <col min="51" max="51" width="13.42578125" style="2" bestFit="1" customWidth="1"/>
    <col min="52" max="52" width="12.28515625" style="2" bestFit="1" customWidth="1"/>
    <col min="53" max="53" width="13.42578125" style="2" bestFit="1" customWidth="1"/>
    <col min="54" max="54" width="13.28515625" style="2" bestFit="1" customWidth="1"/>
    <col min="55" max="55" width="15" style="2" bestFit="1" customWidth="1"/>
    <col min="56" max="56" width="12.28515625" style="2" bestFit="1" customWidth="1"/>
    <col min="57" max="57" width="13.42578125" style="2" bestFit="1" customWidth="1"/>
    <col min="58" max="16384" width="9.140625" style="38"/>
  </cols>
  <sheetData>
    <row r="1" spans="1:57" s="256" customFormat="1" ht="16.5" customHeight="1" x14ac:dyDescent="0.25">
      <c r="A1" s="323" t="s">
        <v>630</v>
      </c>
      <c r="B1" s="323"/>
      <c r="C1" s="323"/>
      <c r="D1" s="323"/>
      <c r="E1" s="323"/>
      <c r="F1" s="255"/>
      <c r="G1" s="255"/>
      <c r="H1" s="255"/>
      <c r="I1" s="255"/>
      <c r="J1" s="334"/>
      <c r="K1" s="335"/>
      <c r="L1" s="335"/>
      <c r="M1" s="335"/>
      <c r="N1" s="334"/>
      <c r="O1" s="335"/>
      <c r="P1" s="335"/>
      <c r="Q1" s="335"/>
      <c r="R1" s="334"/>
      <c r="S1" s="335"/>
      <c r="T1" s="335"/>
      <c r="U1" s="335"/>
      <c r="V1" s="334"/>
      <c r="W1" s="335"/>
      <c r="X1" s="335"/>
      <c r="Y1" s="335"/>
      <c r="Z1" s="334"/>
      <c r="AA1" s="335"/>
      <c r="AB1" s="335"/>
      <c r="AC1" s="335"/>
      <c r="AD1" s="334"/>
      <c r="AE1" s="335"/>
      <c r="AF1" s="335"/>
      <c r="AG1" s="335"/>
      <c r="AH1" s="334"/>
      <c r="AI1" s="335"/>
      <c r="AJ1" s="335"/>
      <c r="AK1" s="335"/>
      <c r="AL1" s="334"/>
      <c r="AM1" s="335"/>
      <c r="AN1" s="335"/>
      <c r="AO1" s="335"/>
      <c r="AP1" s="334"/>
      <c r="AQ1" s="335"/>
      <c r="AR1" s="335"/>
      <c r="AS1" s="335"/>
      <c r="AT1" s="334"/>
      <c r="AU1" s="335"/>
      <c r="AV1" s="335"/>
      <c r="AW1" s="335"/>
      <c r="AX1" s="334"/>
      <c r="AY1" s="335"/>
      <c r="AZ1" s="335"/>
      <c r="BA1" s="335"/>
      <c r="BB1" s="334"/>
      <c r="BC1" s="335"/>
      <c r="BD1" s="335"/>
      <c r="BE1" s="335"/>
    </row>
    <row r="2" spans="1:57" ht="15.75" x14ac:dyDescent="0.25">
      <c r="A2" s="309"/>
      <c r="B2" s="309"/>
      <c r="C2" s="309"/>
      <c r="D2" s="309"/>
      <c r="E2" s="309"/>
      <c r="F2" s="336" t="s">
        <v>471</v>
      </c>
      <c r="G2" s="337"/>
      <c r="H2" s="337"/>
      <c r="I2" s="337"/>
      <c r="J2" s="336" t="s">
        <v>606</v>
      </c>
      <c r="K2" s="337"/>
      <c r="L2" s="337"/>
      <c r="M2" s="337"/>
      <c r="N2" s="336" t="s">
        <v>607</v>
      </c>
      <c r="O2" s="337"/>
      <c r="P2" s="337"/>
      <c r="Q2" s="337"/>
      <c r="R2" s="336" t="s">
        <v>608</v>
      </c>
      <c r="S2" s="337"/>
      <c r="T2" s="337"/>
      <c r="U2" s="337"/>
      <c r="V2" s="336" t="s">
        <v>609</v>
      </c>
      <c r="W2" s="337"/>
      <c r="X2" s="337"/>
      <c r="Y2" s="337"/>
      <c r="Z2" s="336" t="s">
        <v>610</v>
      </c>
      <c r="AA2" s="337"/>
      <c r="AB2" s="337"/>
      <c r="AC2" s="337"/>
      <c r="AD2" s="336" t="s">
        <v>611</v>
      </c>
      <c r="AE2" s="337"/>
      <c r="AF2" s="337"/>
      <c r="AG2" s="337"/>
      <c r="AH2" s="336" t="s">
        <v>612</v>
      </c>
      <c r="AI2" s="337"/>
      <c r="AJ2" s="337"/>
      <c r="AK2" s="337"/>
      <c r="AL2" s="336" t="s">
        <v>613</v>
      </c>
      <c r="AM2" s="337"/>
      <c r="AN2" s="337"/>
      <c r="AO2" s="337"/>
      <c r="AP2" s="336" t="s">
        <v>614</v>
      </c>
      <c r="AQ2" s="337"/>
      <c r="AR2" s="337"/>
      <c r="AS2" s="337"/>
      <c r="AT2" s="336" t="s">
        <v>615</v>
      </c>
      <c r="AU2" s="337"/>
      <c r="AV2" s="337"/>
      <c r="AW2" s="337"/>
      <c r="AX2" s="336" t="s">
        <v>616</v>
      </c>
      <c r="AY2" s="337"/>
      <c r="AZ2" s="337"/>
      <c r="BA2" s="337"/>
      <c r="BB2" s="336" t="s">
        <v>560</v>
      </c>
      <c r="BC2" s="337"/>
      <c r="BD2" s="337"/>
      <c r="BE2" s="337"/>
    </row>
    <row r="3" spans="1:57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301" t="s">
        <v>4</v>
      </c>
      <c r="F3" s="320" t="s">
        <v>466</v>
      </c>
      <c r="G3" s="320"/>
      <c r="H3" s="320" t="s">
        <v>467</v>
      </c>
      <c r="I3" s="320"/>
      <c r="J3" s="320" t="s">
        <v>466</v>
      </c>
      <c r="K3" s="320"/>
      <c r="L3" s="320" t="s">
        <v>467</v>
      </c>
      <c r="M3" s="320"/>
      <c r="N3" s="320" t="s">
        <v>466</v>
      </c>
      <c r="O3" s="320"/>
      <c r="P3" s="320" t="s">
        <v>467</v>
      </c>
      <c r="Q3" s="320"/>
      <c r="R3" s="320" t="s">
        <v>466</v>
      </c>
      <c r="S3" s="320"/>
      <c r="T3" s="320" t="s">
        <v>467</v>
      </c>
      <c r="U3" s="320"/>
      <c r="V3" s="320" t="s">
        <v>466</v>
      </c>
      <c r="W3" s="320"/>
      <c r="X3" s="320" t="s">
        <v>467</v>
      </c>
      <c r="Y3" s="320"/>
      <c r="Z3" s="320" t="s">
        <v>466</v>
      </c>
      <c r="AA3" s="320"/>
      <c r="AB3" s="320" t="s">
        <v>467</v>
      </c>
      <c r="AC3" s="320"/>
      <c r="AD3" s="320" t="s">
        <v>466</v>
      </c>
      <c r="AE3" s="320"/>
      <c r="AF3" s="320" t="s">
        <v>467</v>
      </c>
      <c r="AG3" s="320"/>
      <c r="AH3" s="320" t="s">
        <v>466</v>
      </c>
      <c r="AI3" s="320"/>
      <c r="AJ3" s="320" t="s">
        <v>467</v>
      </c>
      <c r="AK3" s="320"/>
      <c r="AL3" s="320" t="s">
        <v>466</v>
      </c>
      <c r="AM3" s="320"/>
      <c r="AN3" s="320" t="s">
        <v>467</v>
      </c>
      <c r="AO3" s="320"/>
      <c r="AP3" s="320" t="s">
        <v>466</v>
      </c>
      <c r="AQ3" s="320"/>
      <c r="AR3" s="320" t="s">
        <v>467</v>
      </c>
      <c r="AS3" s="320"/>
      <c r="AT3" s="320" t="s">
        <v>466</v>
      </c>
      <c r="AU3" s="320"/>
      <c r="AV3" s="320" t="s">
        <v>467</v>
      </c>
      <c r="AW3" s="320"/>
      <c r="AX3" s="320" t="s">
        <v>466</v>
      </c>
      <c r="AY3" s="320"/>
      <c r="AZ3" s="320" t="s">
        <v>467</v>
      </c>
      <c r="BA3" s="320"/>
      <c r="BB3" s="320" t="s">
        <v>466</v>
      </c>
      <c r="BC3" s="320"/>
      <c r="BD3" s="320" t="s">
        <v>467</v>
      </c>
      <c r="BE3" s="320"/>
    </row>
    <row r="4" spans="1:57" ht="15.75" x14ac:dyDescent="0.25">
      <c r="A4" s="304"/>
      <c r="B4" s="302"/>
      <c r="C4" s="304"/>
      <c r="D4" s="306"/>
      <c r="E4" s="302"/>
      <c r="F4" s="130" t="s">
        <v>468</v>
      </c>
      <c r="G4" s="131" t="s">
        <v>469</v>
      </c>
      <c r="H4" s="130" t="s">
        <v>470</v>
      </c>
      <c r="I4" s="131" t="s">
        <v>469</v>
      </c>
      <c r="J4" s="130" t="s">
        <v>468</v>
      </c>
      <c r="K4" s="131" t="s">
        <v>469</v>
      </c>
      <c r="L4" s="130" t="s">
        <v>470</v>
      </c>
      <c r="M4" s="131" t="s">
        <v>469</v>
      </c>
      <c r="N4" s="143" t="s">
        <v>468</v>
      </c>
      <c r="O4" s="144" t="s">
        <v>469</v>
      </c>
      <c r="P4" s="143" t="s">
        <v>470</v>
      </c>
      <c r="Q4" s="144" t="s">
        <v>469</v>
      </c>
      <c r="R4" s="143" t="s">
        <v>468</v>
      </c>
      <c r="S4" s="144" t="s">
        <v>469</v>
      </c>
      <c r="T4" s="143" t="s">
        <v>470</v>
      </c>
      <c r="U4" s="144" t="s">
        <v>469</v>
      </c>
      <c r="V4" s="143" t="s">
        <v>468</v>
      </c>
      <c r="W4" s="144" t="s">
        <v>469</v>
      </c>
      <c r="X4" s="143" t="s">
        <v>470</v>
      </c>
      <c r="Y4" s="144" t="s">
        <v>469</v>
      </c>
      <c r="Z4" s="143" t="s">
        <v>468</v>
      </c>
      <c r="AA4" s="144" t="s">
        <v>469</v>
      </c>
      <c r="AB4" s="143" t="s">
        <v>470</v>
      </c>
      <c r="AC4" s="144" t="s">
        <v>469</v>
      </c>
      <c r="AD4" s="143" t="s">
        <v>468</v>
      </c>
      <c r="AE4" s="144" t="s">
        <v>469</v>
      </c>
      <c r="AF4" s="143" t="s">
        <v>470</v>
      </c>
      <c r="AG4" s="144" t="s">
        <v>469</v>
      </c>
      <c r="AH4" s="143" t="s">
        <v>468</v>
      </c>
      <c r="AI4" s="144" t="s">
        <v>469</v>
      </c>
      <c r="AJ4" s="143" t="s">
        <v>470</v>
      </c>
      <c r="AK4" s="144" t="s">
        <v>469</v>
      </c>
      <c r="AL4" s="143" t="s">
        <v>468</v>
      </c>
      <c r="AM4" s="144" t="s">
        <v>469</v>
      </c>
      <c r="AN4" s="143" t="s">
        <v>470</v>
      </c>
      <c r="AO4" s="144" t="s">
        <v>469</v>
      </c>
      <c r="AP4" s="143" t="s">
        <v>468</v>
      </c>
      <c r="AQ4" s="144" t="s">
        <v>469</v>
      </c>
      <c r="AR4" s="143" t="s">
        <v>470</v>
      </c>
      <c r="AS4" s="144" t="s">
        <v>469</v>
      </c>
      <c r="AT4" s="143" t="s">
        <v>468</v>
      </c>
      <c r="AU4" s="144" t="s">
        <v>469</v>
      </c>
      <c r="AV4" s="143" t="s">
        <v>470</v>
      </c>
      <c r="AW4" s="144" t="s">
        <v>469</v>
      </c>
      <c r="AX4" s="143" t="s">
        <v>468</v>
      </c>
      <c r="AY4" s="144" t="s">
        <v>469</v>
      </c>
      <c r="AZ4" s="143" t="s">
        <v>470</v>
      </c>
      <c r="BA4" s="144" t="s">
        <v>469</v>
      </c>
      <c r="BB4" s="143" t="s">
        <v>468</v>
      </c>
      <c r="BC4" s="144" t="s">
        <v>469</v>
      </c>
      <c r="BD4" s="143" t="s">
        <v>470</v>
      </c>
      <c r="BE4" s="144" t="s">
        <v>469</v>
      </c>
    </row>
    <row r="5" spans="1:57" ht="15.75" x14ac:dyDescent="0.25">
      <c r="A5" s="338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2">
        <f>J5+N5+R5+V5+Z5+AD5+AH5+AL5+AP5+AT5+AX5+BB5</f>
        <v>4884</v>
      </c>
      <c r="G5" s="172">
        <f>K5+O5+S5+W5+AA5+AE5+AI5+AM5+AQ5+AU5+AY5+BC5</f>
        <v>63037</v>
      </c>
      <c r="H5" s="172">
        <f>L5+P5+T5+X5+AB5+AF5+AJ5+AN5+AR5+AV5+AZ5+BD5</f>
        <v>350</v>
      </c>
      <c r="I5" s="172">
        <f>M5+Q5+U5+Y5+AC5+AG5+AK5+AO5+AS5+AW5+BA5+BE5</f>
        <v>3535</v>
      </c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>
        <v>3090</v>
      </c>
      <c r="AA5" s="172">
        <v>25956</v>
      </c>
      <c r="AB5" s="172"/>
      <c r="AC5" s="172"/>
      <c r="AD5" s="172"/>
      <c r="AE5" s="172"/>
      <c r="AF5" s="172"/>
      <c r="AG5" s="172"/>
      <c r="AH5" s="172"/>
      <c r="AI5" s="172"/>
      <c r="AJ5" s="172">
        <v>220</v>
      </c>
      <c r="AK5" s="172"/>
      <c r="AL5" s="172">
        <v>690</v>
      </c>
      <c r="AM5" s="172">
        <v>20562</v>
      </c>
      <c r="AN5" s="172">
        <v>100</v>
      </c>
      <c r="AO5" s="172">
        <v>2980</v>
      </c>
      <c r="AP5" s="172">
        <v>324</v>
      </c>
      <c r="AQ5" s="172">
        <v>4039</v>
      </c>
      <c r="AR5" s="172"/>
      <c r="AS5" s="172"/>
      <c r="AT5" s="172"/>
      <c r="AU5" s="172"/>
      <c r="AV5" s="172"/>
      <c r="AW5" s="172"/>
      <c r="AX5" s="173"/>
      <c r="AY5" s="173"/>
      <c r="AZ5" s="173"/>
      <c r="BA5" s="173"/>
      <c r="BB5" s="173">
        <v>780</v>
      </c>
      <c r="BC5" s="173">
        <v>12480</v>
      </c>
      <c r="BD5" s="173">
        <v>30</v>
      </c>
      <c r="BE5" s="173">
        <v>555</v>
      </c>
    </row>
    <row r="6" spans="1:57" ht="15.75" x14ac:dyDescent="0.25">
      <c r="A6" s="338"/>
      <c r="B6" s="5" t="s">
        <v>8</v>
      </c>
      <c r="C6" s="6" t="s">
        <v>518</v>
      </c>
      <c r="D6" s="6" t="s">
        <v>6</v>
      </c>
      <c r="E6" s="27" t="s">
        <v>7</v>
      </c>
      <c r="F6" s="172">
        <f>J6+N6+R6+V6+Z6+AD6+AH6+AL6+AP6+AT6+AX6+BB6</f>
        <v>3156</v>
      </c>
      <c r="G6" s="172">
        <f>K6+O6+S6+W6+AA6+AE6+AI6+AM6+AQ6+AU6+AY6+BC6</f>
        <v>76209</v>
      </c>
      <c r="H6" s="172">
        <f>L6+P6+T6+X6+AB6+AF6+AJ6+AN6+AR6+AV6+AZ6+BD6</f>
        <v>595</v>
      </c>
      <c r="I6" s="172">
        <f>M6+Q6+U6+Y6+AC6+AG6+AK6+AO6+AS6+AW6+BA6+BE6</f>
        <v>11952.05</v>
      </c>
      <c r="J6" s="172"/>
      <c r="K6" s="172"/>
      <c r="L6" s="172"/>
      <c r="M6" s="172"/>
      <c r="N6" s="172"/>
      <c r="O6" s="172"/>
      <c r="P6" s="172"/>
      <c r="Q6" s="172"/>
      <c r="R6" s="172">
        <v>51</v>
      </c>
      <c r="S6" s="172">
        <v>1071</v>
      </c>
      <c r="T6" s="172">
        <v>300</v>
      </c>
      <c r="U6" s="172">
        <v>5700</v>
      </c>
      <c r="V6" s="172"/>
      <c r="W6" s="172"/>
      <c r="X6" s="172">
        <v>30</v>
      </c>
      <c r="Y6" s="172">
        <v>594</v>
      </c>
      <c r="Z6" s="172">
        <v>99</v>
      </c>
      <c r="AA6" s="172">
        <v>4224</v>
      </c>
      <c r="AB6" s="172"/>
      <c r="AC6" s="172"/>
      <c r="AD6" s="172">
        <v>2220</v>
      </c>
      <c r="AE6" s="172">
        <v>51800</v>
      </c>
      <c r="AF6" s="172"/>
      <c r="AG6" s="172"/>
      <c r="AH6" s="172">
        <v>240</v>
      </c>
      <c r="AI6" s="172">
        <v>4624</v>
      </c>
      <c r="AJ6" s="172">
        <v>200</v>
      </c>
      <c r="AK6" s="172">
        <v>3852</v>
      </c>
      <c r="AL6" s="172"/>
      <c r="AM6" s="172"/>
      <c r="AN6" s="172"/>
      <c r="AO6" s="172"/>
      <c r="AP6" s="172">
        <v>252</v>
      </c>
      <c r="AQ6" s="172">
        <v>7980</v>
      </c>
      <c r="AR6" s="172"/>
      <c r="AS6" s="172"/>
      <c r="AT6" s="172">
        <v>90</v>
      </c>
      <c r="AU6" s="172">
        <v>2040</v>
      </c>
      <c r="AV6" s="172">
        <v>15</v>
      </c>
      <c r="AW6" s="172">
        <v>340.05</v>
      </c>
      <c r="AX6" s="173">
        <v>60</v>
      </c>
      <c r="AY6" s="173">
        <v>1100</v>
      </c>
      <c r="AZ6" s="173">
        <v>20</v>
      </c>
      <c r="BA6" s="173">
        <v>266</v>
      </c>
      <c r="BB6" s="173">
        <v>144</v>
      </c>
      <c r="BC6" s="173">
        <v>3370</v>
      </c>
      <c r="BD6" s="173">
        <v>30</v>
      </c>
      <c r="BE6" s="173">
        <v>1200</v>
      </c>
    </row>
    <row r="7" spans="1:57" ht="15.75" x14ac:dyDescent="0.25">
      <c r="A7" s="338"/>
      <c r="B7" s="5" t="s">
        <v>8</v>
      </c>
      <c r="C7" s="6" t="s">
        <v>9</v>
      </c>
      <c r="D7" s="6" t="s">
        <v>6</v>
      </c>
      <c r="E7" s="27" t="s">
        <v>10</v>
      </c>
      <c r="F7" s="172">
        <f>J7+N7+R7+V7+Z7+AD7+AH7+AL7+AP7+AT7+AX7+BB7</f>
        <v>0</v>
      </c>
      <c r="G7" s="172">
        <f>K7+O7+S7+W7+AA7+AE7+AI7+AM7+AQ7+AU7+AY7+BC7</f>
        <v>0</v>
      </c>
      <c r="H7" s="172">
        <f>L7+P7+T7+X7+AB7+AF7+AJ7+AN7+AR7+AV7+AZ7+BD7</f>
        <v>200</v>
      </c>
      <c r="I7" s="172">
        <f>M7+Q7+U7+Y7+AC7+AG7+AK7+AO7+AS7+AW7+BA7+BE7</f>
        <v>9000</v>
      </c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3"/>
      <c r="AY7" s="173"/>
      <c r="AZ7" s="173"/>
      <c r="BA7" s="173"/>
      <c r="BB7" s="173"/>
      <c r="BC7" s="173"/>
      <c r="BD7" s="173">
        <v>200</v>
      </c>
      <c r="BE7" s="173">
        <v>9000</v>
      </c>
    </row>
    <row r="8" spans="1:57" ht="15.75" x14ac:dyDescent="0.25">
      <c r="A8" s="338"/>
      <c r="B8" s="5" t="s">
        <v>8</v>
      </c>
      <c r="C8" s="6" t="s">
        <v>11</v>
      </c>
      <c r="D8" s="6" t="s">
        <v>6</v>
      </c>
      <c r="E8" s="27" t="s">
        <v>10</v>
      </c>
      <c r="F8" s="172">
        <f>J8+N8+R8+V8+Z8+AD8+AH8+AL8+AP8+AT8+AX8+BB8</f>
        <v>0</v>
      </c>
      <c r="G8" s="172">
        <f>K8+O8+S8+W8+AA8+AE8+AI8+AM8+AQ8+AU8+AY8+BC8</f>
        <v>0</v>
      </c>
      <c r="H8" s="172">
        <f>L8+P8+T8+X8+AB8+AF8+AJ8+AN8+AR8+AV8+AZ8+BD8</f>
        <v>133</v>
      </c>
      <c r="I8" s="172">
        <f>M8+Q8+U8+Y8+AC8+AG8+AK8+AO8+AS8+AW8+BA8+BE8</f>
        <v>26125</v>
      </c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>
        <v>33</v>
      </c>
      <c r="AS8" s="172">
        <v>4125</v>
      </c>
      <c r="AT8" s="172"/>
      <c r="AU8" s="172"/>
      <c r="AV8" s="172"/>
      <c r="AW8" s="172"/>
      <c r="AX8" s="173"/>
      <c r="AY8" s="173"/>
      <c r="AZ8" s="173"/>
      <c r="BA8" s="173"/>
      <c r="BB8" s="173"/>
      <c r="BC8" s="173"/>
      <c r="BD8" s="173">
        <v>100</v>
      </c>
      <c r="BE8" s="173">
        <v>22000</v>
      </c>
    </row>
    <row r="9" spans="1:57" ht="15.75" x14ac:dyDescent="0.25">
      <c r="A9" s="338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2">
        <f>J9+N9+R9+V9+Z9+AD9+AH9+AL9+AP9+AT9+AX9+BB9</f>
        <v>236</v>
      </c>
      <c r="G9" s="172">
        <f>K9+O9+S9+W9+AA9+AE9+AI9+AM9+AQ9+AU9+AY9+BC9</f>
        <v>29458</v>
      </c>
      <c r="H9" s="172">
        <f>L9+P9+T9+X9+AB9+AF9+AJ9+AN9+AR9+AV9+AZ9+BD9</f>
        <v>114</v>
      </c>
      <c r="I9" s="172">
        <f>M9+Q9+U9+Y9+AC9+AG9+AK9+AO9+AS9+AW9+BA9+BE9</f>
        <v>12192</v>
      </c>
      <c r="J9" s="172"/>
      <c r="K9" s="172"/>
      <c r="L9" s="172"/>
      <c r="M9" s="172"/>
      <c r="N9" s="172">
        <v>58</v>
      </c>
      <c r="O9" s="172">
        <v>6612</v>
      </c>
      <c r="P9" s="172">
        <v>10</v>
      </c>
      <c r="Q9" s="172">
        <v>1140</v>
      </c>
      <c r="R9" s="172">
        <v>7</v>
      </c>
      <c r="S9" s="172">
        <v>833</v>
      </c>
      <c r="T9" s="172">
        <v>30</v>
      </c>
      <c r="U9" s="172">
        <v>3540</v>
      </c>
      <c r="V9" s="172"/>
      <c r="W9" s="172"/>
      <c r="X9" s="172"/>
      <c r="Y9" s="172"/>
      <c r="Z9" s="172">
        <v>125</v>
      </c>
      <c r="AA9" s="172">
        <v>16125</v>
      </c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>
        <v>46</v>
      </c>
      <c r="AU9" s="172">
        <v>5888</v>
      </c>
      <c r="AV9" s="172">
        <v>4</v>
      </c>
      <c r="AW9" s="172">
        <v>512</v>
      </c>
      <c r="AX9" s="173"/>
      <c r="AY9" s="173"/>
      <c r="AZ9" s="173"/>
      <c r="BA9" s="173"/>
      <c r="BB9" s="173"/>
      <c r="BC9" s="173"/>
      <c r="BD9" s="173">
        <v>70</v>
      </c>
      <c r="BE9" s="173">
        <v>7000</v>
      </c>
    </row>
    <row r="10" spans="1:57" ht="15.75" x14ac:dyDescent="0.25">
      <c r="A10" s="338"/>
      <c r="B10" s="5" t="s">
        <v>15</v>
      </c>
      <c r="C10" s="6" t="s">
        <v>16</v>
      </c>
      <c r="D10" s="6" t="s">
        <v>14</v>
      </c>
      <c r="E10" s="26" t="s">
        <v>10</v>
      </c>
      <c r="F10" s="172">
        <f>J10+N10+R10+V10+Z10+AD10+AH10+AL10+AP10+AT10+AX10+BB10</f>
        <v>0</v>
      </c>
      <c r="G10" s="172">
        <f>K10+O10+S10+W10+AA10+AE10+AI10+AM10+AQ10+AU10+AY10+BC10</f>
        <v>0</v>
      </c>
      <c r="H10" s="172">
        <f>L10+P10+T10+X10+AB10+AF10+AJ10+AN10+AR10+AV10+AZ10+BD10</f>
        <v>167</v>
      </c>
      <c r="I10" s="172">
        <f>M10+Q10+U10+Y10+AC10+AG10+AK10+AO10+AS10+AW10+BA10+BE10</f>
        <v>24400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>
        <v>67</v>
      </c>
      <c r="AS10" s="172">
        <v>13400</v>
      </c>
      <c r="AT10" s="172"/>
      <c r="AU10" s="172"/>
      <c r="AV10" s="172"/>
      <c r="AW10" s="172"/>
      <c r="AX10" s="173"/>
      <c r="AY10" s="173"/>
      <c r="AZ10" s="173"/>
      <c r="BA10" s="173"/>
      <c r="BB10" s="173"/>
      <c r="BC10" s="173"/>
      <c r="BD10" s="173">
        <v>100</v>
      </c>
      <c r="BE10" s="173">
        <v>11000</v>
      </c>
    </row>
    <row r="11" spans="1:57" ht="15.75" x14ac:dyDescent="0.25">
      <c r="A11" s="338"/>
      <c r="B11" s="5" t="s">
        <v>15</v>
      </c>
      <c r="C11" s="6" t="s">
        <v>17</v>
      </c>
      <c r="D11" s="6" t="s">
        <v>14</v>
      </c>
      <c r="E11" s="26" t="s">
        <v>18</v>
      </c>
      <c r="F11" s="172">
        <f>J11+N11+R11+V11+Z11+AD11+AH11+AL11+AP11+AT11+AX11+BB11</f>
        <v>21560</v>
      </c>
      <c r="G11" s="172">
        <f>K11+O11+S11+W11+AA11+AE11+AI11+AM11+AQ11+AU11+AY11+BC11</f>
        <v>40472.149999999994</v>
      </c>
      <c r="H11" s="172">
        <f>L11+P11+T11+X11+AB11+AF11+AJ11+AN11+AR11+AV11+AZ11+BD11</f>
        <v>2700</v>
      </c>
      <c r="I11" s="172">
        <f>M11+Q11+U11+Y11+AC11+AG11+AK11+AO11+AS11+AW11+BA11+BE11</f>
        <v>4447</v>
      </c>
      <c r="J11" s="172"/>
      <c r="K11" s="172"/>
      <c r="L11" s="172"/>
      <c r="M11" s="172"/>
      <c r="N11" s="172"/>
      <c r="O11" s="172"/>
      <c r="P11" s="172"/>
      <c r="Q11" s="172"/>
      <c r="R11" s="172">
        <v>400</v>
      </c>
      <c r="S11" s="172">
        <v>1360</v>
      </c>
      <c r="T11" s="172">
        <v>500</v>
      </c>
      <c r="U11" s="172">
        <v>800</v>
      </c>
      <c r="V11" s="172"/>
      <c r="W11" s="172"/>
      <c r="X11" s="172"/>
      <c r="Y11" s="172"/>
      <c r="Z11" s="172">
        <v>100</v>
      </c>
      <c r="AA11" s="172">
        <v>157.94999999999999</v>
      </c>
      <c r="AB11" s="172"/>
      <c r="AC11" s="172"/>
      <c r="AD11" s="172"/>
      <c r="AE11" s="172"/>
      <c r="AF11" s="172">
        <v>500</v>
      </c>
      <c r="AG11" s="172">
        <v>800</v>
      </c>
      <c r="AH11" s="172"/>
      <c r="AI11" s="172"/>
      <c r="AJ11" s="172">
        <v>1000</v>
      </c>
      <c r="AK11" s="172">
        <v>1488</v>
      </c>
      <c r="AL11" s="172">
        <v>17580</v>
      </c>
      <c r="AM11" s="172">
        <v>33402</v>
      </c>
      <c r="AN11" s="172">
        <v>400</v>
      </c>
      <c r="AO11" s="172">
        <v>760</v>
      </c>
      <c r="AP11" s="172">
        <v>1900</v>
      </c>
      <c r="AQ11" s="172">
        <v>3040</v>
      </c>
      <c r="AR11" s="172"/>
      <c r="AS11" s="172"/>
      <c r="AT11" s="172">
        <v>1580</v>
      </c>
      <c r="AU11" s="172">
        <v>2512.1999999999998</v>
      </c>
      <c r="AV11" s="172">
        <v>100</v>
      </c>
      <c r="AW11" s="172">
        <v>159</v>
      </c>
      <c r="AX11" s="173"/>
      <c r="AY11" s="173"/>
      <c r="AZ11" s="173"/>
      <c r="BA11" s="173"/>
      <c r="BB11" s="173"/>
      <c r="BC11" s="173"/>
      <c r="BD11" s="173">
        <v>200</v>
      </c>
      <c r="BE11" s="173">
        <v>440</v>
      </c>
    </row>
    <row r="12" spans="1:57" ht="15.75" x14ac:dyDescent="0.25">
      <c r="A12" s="338"/>
      <c r="B12" s="5" t="s">
        <v>15</v>
      </c>
      <c r="C12" s="6" t="s">
        <v>19</v>
      </c>
      <c r="D12" s="6" t="s">
        <v>14</v>
      </c>
      <c r="E12" s="26" t="s">
        <v>18</v>
      </c>
      <c r="F12" s="172">
        <f>J12+N12+R12+V12+Z12+AD12+AH12+AL12+AP12+AT12+AX12+BB12</f>
        <v>5580</v>
      </c>
      <c r="G12" s="172">
        <f>K12+O12+S12+W12+AA12+AE12+AI12+AM12+AQ12+AU12+AY12+BC12</f>
        <v>17676.7</v>
      </c>
      <c r="H12" s="172">
        <f>L12+P12+T12+X12+AB12+AF12+AJ12+AN12+AR12+AV12+AZ12+BD12</f>
        <v>6060</v>
      </c>
      <c r="I12" s="172">
        <f>M12+Q12+U12+Y12+AC12+AG12+AK12+AO12+AS12+AW12+BA12+BE12</f>
        <v>16808.900000000001</v>
      </c>
      <c r="J12" s="172"/>
      <c r="K12" s="172"/>
      <c r="L12" s="172">
        <v>1000</v>
      </c>
      <c r="M12" s="172">
        <v>2500</v>
      </c>
      <c r="N12" s="172"/>
      <c r="O12" s="172"/>
      <c r="P12" s="172"/>
      <c r="Q12" s="172"/>
      <c r="R12" s="172"/>
      <c r="S12" s="172"/>
      <c r="T12" s="172">
        <v>500</v>
      </c>
      <c r="U12" s="172">
        <v>1125</v>
      </c>
      <c r="V12" s="172"/>
      <c r="W12" s="172"/>
      <c r="X12" s="172"/>
      <c r="Y12" s="172"/>
      <c r="Z12" s="172">
        <v>600</v>
      </c>
      <c r="AA12" s="172">
        <v>1887</v>
      </c>
      <c r="AB12" s="172">
        <v>400</v>
      </c>
      <c r="AC12" s="172">
        <v>1360</v>
      </c>
      <c r="AD12" s="172">
        <v>1700</v>
      </c>
      <c r="AE12" s="172">
        <v>5091</v>
      </c>
      <c r="AF12" s="172">
        <v>2000</v>
      </c>
      <c r="AG12" s="172">
        <v>5400</v>
      </c>
      <c r="AH12" s="172">
        <v>200</v>
      </c>
      <c r="AI12" s="172">
        <v>585.9</v>
      </c>
      <c r="AJ12" s="172">
        <v>1000</v>
      </c>
      <c r="AK12" s="172">
        <v>2929.5</v>
      </c>
      <c r="AL12" s="172"/>
      <c r="AM12" s="172"/>
      <c r="AN12" s="172"/>
      <c r="AO12" s="172"/>
      <c r="AP12" s="172">
        <v>2460</v>
      </c>
      <c r="AQ12" s="172">
        <v>8118</v>
      </c>
      <c r="AR12" s="172"/>
      <c r="AS12" s="172"/>
      <c r="AT12" s="172">
        <v>520</v>
      </c>
      <c r="AU12" s="172">
        <v>1606.8</v>
      </c>
      <c r="AV12" s="172">
        <v>160</v>
      </c>
      <c r="AW12" s="172">
        <v>494.4</v>
      </c>
      <c r="AX12" s="173"/>
      <c r="AY12" s="173"/>
      <c r="AZ12" s="173"/>
      <c r="BA12" s="173"/>
      <c r="BB12" s="173">
        <v>100</v>
      </c>
      <c r="BC12" s="173">
        <v>388</v>
      </c>
      <c r="BD12" s="173">
        <v>1000</v>
      </c>
      <c r="BE12" s="173">
        <v>3000</v>
      </c>
    </row>
    <row r="13" spans="1:57" ht="15.75" x14ac:dyDescent="0.25">
      <c r="A13" s="338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2">
        <f>J13+N13+R13+V13+Z13+AD13+AH13+AL13+AP13+AT13+AX13+BB13</f>
        <v>200</v>
      </c>
      <c r="G13" s="172">
        <f>K13+O13+S13+W13+AA13+AE13+AI13+AM13+AQ13+AU13+AY13+BC13</f>
        <v>22793</v>
      </c>
      <c r="H13" s="172">
        <f>L13+P13+T13+X13+AB13+AF13+AJ13+AN13+AR13+AV13+AZ13+BD13</f>
        <v>242</v>
      </c>
      <c r="I13" s="172">
        <f>M13+Q13+U13+Y13+AC13+AG13+AK13+AO13+AS13+AW13+BA13+BE13</f>
        <v>37820</v>
      </c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>
        <v>110</v>
      </c>
      <c r="AE13" s="172">
        <v>13233</v>
      </c>
      <c r="AF13" s="172">
        <v>10</v>
      </c>
      <c r="AG13" s="172">
        <v>1200</v>
      </c>
      <c r="AH13" s="172">
        <v>10</v>
      </c>
      <c r="AI13" s="172">
        <v>1350</v>
      </c>
      <c r="AJ13" s="172">
        <v>100</v>
      </c>
      <c r="AK13" s="172">
        <v>13500</v>
      </c>
      <c r="AL13" s="172"/>
      <c r="AM13" s="172"/>
      <c r="AN13" s="172"/>
      <c r="AO13" s="172"/>
      <c r="AP13" s="172"/>
      <c r="AQ13" s="172"/>
      <c r="AR13" s="172">
        <v>67</v>
      </c>
      <c r="AS13" s="172">
        <v>13400</v>
      </c>
      <c r="AT13" s="172"/>
      <c r="AU13" s="172"/>
      <c r="AV13" s="172"/>
      <c r="AW13" s="172"/>
      <c r="AX13" s="173">
        <v>80</v>
      </c>
      <c r="AY13" s="173">
        <v>8210</v>
      </c>
      <c r="AZ13" s="173">
        <v>15</v>
      </c>
      <c r="BA13" s="173">
        <v>720</v>
      </c>
      <c r="BB13" s="173"/>
      <c r="BC13" s="173"/>
      <c r="BD13" s="173">
        <v>50</v>
      </c>
      <c r="BE13" s="173">
        <v>9000</v>
      </c>
    </row>
    <row r="14" spans="1:57" ht="15.75" x14ac:dyDescent="0.25">
      <c r="A14" s="338"/>
      <c r="B14" s="5" t="s">
        <v>23</v>
      </c>
      <c r="C14" s="6" t="s">
        <v>24</v>
      </c>
      <c r="D14" s="6" t="s">
        <v>22</v>
      </c>
      <c r="E14" s="27" t="s">
        <v>10</v>
      </c>
      <c r="F14" s="172">
        <f>J14+N14+R14+V14+Z14+AD14+AH14+AL14+AP14+AT14+AX14+BB14</f>
        <v>0</v>
      </c>
      <c r="G14" s="172">
        <f>K14+O14+S14+W14+AA14+AE14+AI14+AM14+AQ14+AU14+AY14+BC14</f>
        <v>0</v>
      </c>
      <c r="H14" s="172">
        <f>L14+P14+T14+X14+AB14+AF14+AJ14+AN14+AR14+AV14+AZ14+BD14</f>
        <v>147</v>
      </c>
      <c r="I14" s="172">
        <f>M14+Q14+U14+Y14+AC14+AG14+AK14+AO14+AS14+AW14+BA14+BE14</f>
        <v>29400</v>
      </c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>
        <v>67</v>
      </c>
      <c r="AS14" s="172">
        <v>13400</v>
      </c>
      <c r="AT14" s="172"/>
      <c r="AU14" s="172"/>
      <c r="AV14" s="172"/>
      <c r="AW14" s="172"/>
      <c r="AX14" s="173"/>
      <c r="AY14" s="173"/>
      <c r="AZ14" s="173"/>
      <c r="BA14" s="173"/>
      <c r="BB14" s="173"/>
      <c r="BC14" s="173"/>
      <c r="BD14" s="173">
        <v>80</v>
      </c>
      <c r="BE14" s="173">
        <v>16000</v>
      </c>
    </row>
    <row r="15" spans="1:57" ht="15.75" x14ac:dyDescent="0.25">
      <c r="A15" s="338"/>
      <c r="B15" s="5" t="s">
        <v>23</v>
      </c>
      <c r="C15" s="6" t="s">
        <v>25</v>
      </c>
      <c r="D15" s="6" t="s">
        <v>22</v>
      </c>
      <c r="E15" s="27" t="s">
        <v>10</v>
      </c>
      <c r="F15" s="172">
        <f>J15+N15+R15+V15+Z15+AD15+AH15+AL15+AP15+AT15+AX15+BB15</f>
        <v>0</v>
      </c>
      <c r="G15" s="172">
        <f>K15+O15+S15+W15+AA15+AE15+AI15+AM15+AQ15+AU15+AY15+BC15</f>
        <v>0</v>
      </c>
      <c r="H15" s="172">
        <f>L15+P15+T15+X15+AB15+AF15+AJ15+AN15+AR15+AV15+AZ15+BD15</f>
        <v>317</v>
      </c>
      <c r="I15" s="172">
        <f>M15+Q15+U15+Y15+AC15+AG15+AK15+AO15+AS15+AW15+BA15+BE15</f>
        <v>29220</v>
      </c>
      <c r="J15" s="172"/>
      <c r="K15" s="172"/>
      <c r="L15" s="172"/>
      <c r="M15" s="172"/>
      <c r="N15" s="172"/>
      <c r="O15" s="172"/>
      <c r="P15" s="172">
        <v>300</v>
      </c>
      <c r="Q15" s="172">
        <v>23100</v>
      </c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3"/>
      <c r="AY15" s="173"/>
      <c r="AZ15" s="173"/>
      <c r="BA15" s="173"/>
      <c r="BB15" s="173"/>
      <c r="BC15" s="173"/>
      <c r="BD15" s="173">
        <v>17</v>
      </c>
      <c r="BE15" s="173">
        <v>6120</v>
      </c>
    </row>
    <row r="16" spans="1:57" ht="15.75" x14ac:dyDescent="0.25">
      <c r="A16" s="338"/>
      <c r="B16" s="5" t="s">
        <v>23</v>
      </c>
      <c r="C16" s="6" t="s">
        <v>26</v>
      </c>
      <c r="D16" s="6" t="s">
        <v>22</v>
      </c>
      <c r="E16" s="27" t="s">
        <v>10</v>
      </c>
      <c r="F16" s="172">
        <f>J16+N16+R16+V16+Z16+AD16+AH16+AL16+AP16+AT16+AX16+BB16</f>
        <v>2656</v>
      </c>
      <c r="G16" s="172">
        <f>K16+O16+S16+W16+AA16+AE16+AI16+AM16+AQ16+AU16+AY16+BC16</f>
        <v>304588</v>
      </c>
      <c r="H16" s="172">
        <f>L16+P16+T16+X16+AB16+AF16+AJ16+AN16+AR16+AV16+AZ16+BD16</f>
        <v>284</v>
      </c>
      <c r="I16" s="172">
        <f>M16+Q16+U16+Y16+AC16+AG16+AK16+AO16+AS16+AW16+BA16+BE16</f>
        <v>45016</v>
      </c>
      <c r="J16" s="172">
        <v>200</v>
      </c>
      <c r="K16" s="172">
        <v>44000</v>
      </c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>
        <v>219</v>
      </c>
      <c r="AA16" s="172">
        <v>38544</v>
      </c>
      <c r="AB16" s="172">
        <v>154</v>
      </c>
      <c r="AC16" s="172">
        <v>31416</v>
      </c>
      <c r="AD16" s="172">
        <v>2237</v>
      </c>
      <c r="AE16" s="172">
        <v>222044</v>
      </c>
      <c r="AF16" s="172"/>
      <c r="AG16" s="172"/>
      <c r="AH16" s="172"/>
      <c r="AI16" s="172"/>
      <c r="AJ16" s="172"/>
      <c r="AK16" s="172"/>
      <c r="AL16" s="172">
        <v>0</v>
      </c>
      <c r="AM16" s="172">
        <v>0</v>
      </c>
      <c r="AN16" s="172">
        <v>30</v>
      </c>
      <c r="AO16" s="172">
        <v>2400</v>
      </c>
      <c r="AP16" s="172"/>
      <c r="AQ16" s="172"/>
      <c r="AR16" s="172"/>
      <c r="AS16" s="172"/>
      <c r="AT16" s="172"/>
      <c r="AU16" s="172"/>
      <c r="AV16" s="172"/>
      <c r="AW16" s="172"/>
      <c r="AX16" s="173"/>
      <c r="AY16" s="173"/>
      <c r="AZ16" s="173"/>
      <c r="BA16" s="173"/>
      <c r="BB16" s="173"/>
      <c r="BC16" s="173"/>
      <c r="BD16" s="173">
        <v>100</v>
      </c>
      <c r="BE16" s="173">
        <v>11200</v>
      </c>
    </row>
    <row r="17" spans="1:57" ht="15.75" x14ac:dyDescent="0.25">
      <c r="A17" s="338"/>
      <c r="B17" s="5" t="s">
        <v>23</v>
      </c>
      <c r="C17" s="6" t="s">
        <v>27</v>
      </c>
      <c r="D17" s="6" t="s">
        <v>22</v>
      </c>
      <c r="E17" s="27" t="s">
        <v>18</v>
      </c>
      <c r="F17" s="172">
        <f>J17+N17+R17+V17+Z17+AD17+AH17+AL17+AP17+AT17+AX17+BB17</f>
        <v>0</v>
      </c>
      <c r="G17" s="172">
        <f>K17+O17+S17+W17+AA17+AE17+AI17+AM17+AQ17+AU17+AY17+BC17</f>
        <v>0</v>
      </c>
      <c r="H17" s="172">
        <f>L17+P17+T17+X17+AB17+AF17+AJ17+AN17+AR17+AV17+AZ17+BD17</f>
        <v>33</v>
      </c>
      <c r="I17" s="172">
        <f>M17+Q17+U17+Y17+AC17+AG17+AK17+AO17+AS17+AW17+BA17+BE17</f>
        <v>1650</v>
      </c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3"/>
      <c r="AY17" s="173"/>
      <c r="AZ17" s="173"/>
      <c r="BA17" s="173"/>
      <c r="BB17" s="173"/>
      <c r="BC17" s="173"/>
      <c r="BD17" s="173">
        <v>33</v>
      </c>
      <c r="BE17" s="173">
        <v>1650</v>
      </c>
    </row>
    <row r="18" spans="1:57" ht="15.75" x14ac:dyDescent="0.25">
      <c r="A18" s="338"/>
      <c r="B18" s="5" t="s">
        <v>23</v>
      </c>
      <c r="C18" s="6" t="s">
        <v>28</v>
      </c>
      <c r="D18" s="6" t="s">
        <v>22</v>
      </c>
      <c r="E18" s="27" t="s">
        <v>18</v>
      </c>
      <c r="F18" s="172">
        <f>J18+N18+R18+V18+Z18+AD18+AH18+AL18+AP18+AT18+AX18+BB18</f>
        <v>860</v>
      </c>
      <c r="G18" s="172">
        <f>K18+O18+S18+W18+AA18+AE18+AI18+AM18+AQ18+AU18+AY18+BC18</f>
        <v>2519</v>
      </c>
      <c r="H18" s="172">
        <f>L18+P18+T18+X18+AB18+AF18+AJ18+AN18+AR18+AV18+AZ18+BD18</f>
        <v>770</v>
      </c>
      <c r="I18" s="172">
        <f>M18+Q18+U18+Y18+AC18+AG18+AK18+AO18+AS18+AW18+BA18+BE18</f>
        <v>8807</v>
      </c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>
        <v>0</v>
      </c>
      <c r="AM18" s="172">
        <v>0</v>
      </c>
      <c r="AN18" s="172">
        <v>100</v>
      </c>
      <c r="AO18" s="172">
        <v>2500</v>
      </c>
      <c r="AP18" s="172"/>
      <c r="AQ18" s="172"/>
      <c r="AR18" s="172"/>
      <c r="AS18" s="172"/>
      <c r="AT18" s="172"/>
      <c r="AU18" s="172"/>
      <c r="AV18" s="172"/>
      <c r="AW18" s="172"/>
      <c r="AX18" s="173">
        <v>860</v>
      </c>
      <c r="AY18" s="173">
        <v>2519</v>
      </c>
      <c r="AZ18" s="173">
        <v>600</v>
      </c>
      <c r="BA18" s="173">
        <v>1757</v>
      </c>
      <c r="BB18" s="173"/>
      <c r="BC18" s="173"/>
      <c r="BD18" s="173">
        <v>70</v>
      </c>
      <c r="BE18" s="173">
        <v>4550</v>
      </c>
    </row>
    <row r="19" spans="1:57" ht="15.75" x14ac:dyDescent="0.25">
      <c r="A19" s="338"/>
      <c r="B19" s="5" t="s">
        <v>23</v>
      </c>
      <c r="C19" s="6" t="s">
        <v>29</v>
      </c>
      <c r="D19" s="6" t="s">
        <v>22</v>
      </c>
      <c r="E19" s="27" t="s">
        <v>18</v>
      </c>
      <c r="F19" s="172">
        <f>J19+N19+R19+V19+Z19+AD19+AH19+AL19+AP19+AT19+AX19+BB19</f>
        <v>0</v>
      </c>
      <c r="G19" s="172">
        <f>K19+O19+S19+W19+AA19+AE19+AI19+AM19+AQ19+AU19+AY19+BC19</f>
        <v>0</v>
      </c>
      <c r="H19" s="172">
        <f>L19+P19+T19+X19+AB19+AF19+AJ19+AN19+AR19+AV19+AZ19+BD19</f>
        <v>200</v>
      </c>
      <c r="I19" s="172">
        <f>M19+Q19+U19+Y19+AC19+AG19+AK19+AO19+AS19+AW19+BA19+BE19</f>
        <v>5000</v>
      </c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3"/>
      <c r="AY19" s="173"/>
      <c r="AZ19" s="173"/>
      <c r="BA19" s="173"/>
      <c r="BB19" s="173"/>
      <c r="BC19" s="173"/>
      <c r="BD19" s="173">
        <v>200</v>
      </c>
      <c r="BE19" s="173">
        <v>5000</v>
      </c>
    </row>
    <row r="20" spans="1:57" ht="15.75" x14ac:dyDescent="0.25">
      <c r="A20" s="338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2">
        <f>J20+N20+R20+V20+Z20+AD20+AH20+AL20+AP20+AT20+AX20+BB20</f>
        <v>83611</v>
      </c>
      <c r="G20" s="172">
        <f>K20+O20+S20+W20+AA20+AE20+AI20+AM20+AQ20+AU20+AY20+BC20</f>
        <v>1119760.2</v>
      </c>
      <c r="H20" s="172">
        <f>L20+P20+T20+X20+AB20+AF20+AJ20+AN20+AR20+AV20+AZ20+BD20</f>
        <v>5350</v>
      </c>
      <c r="I20" s="172">
        <f>M20+Q20+U20+Y20+AC20+AG20+AK20+AO20+AS20+AW20+BA20+BE20</f>
        <v>62116</v>
      </c>
      <c r="J20" s="172"/>
      <c r="K20" s="172"/>
      <c r="L20" s="172"/>
      <c r="M20" s="172"/>
      <c r="N20" s="172">
        <v>58000</v>
      </c>
      <c r="O20" s="172">
        <v>805620</v>
      </c>
      <c r="P20" s="172">
        <v>100</v>
      </c>
      <c r="Q20" s="172">
        <v>1389</v>
      </c>
      <c r="R20" s="172"/>
      <c r="S20" s="172"/>
      <c r="T20" s="172"/>
      <c r="U20" s="172"/>
      <c r="V20" s="172">
        <v>1500</v>
      </c>
      <c r="W20" s="172">
        <v>20775.2</v>
      </c>
      <c r="X20" s="172"/>
      <c r="Y20" s="172"/>
      <c r="Z20" s="172">
        <v>9631</v>
      </c>
      <c r="AA20" s="172">
        <v>125639</v>
      </c>
      <c r="AB20" s="172"/>
      <c r="AC20" s="172"/>
      <c r="AD20" s="172">
        <v>350</v>
      </c>
      <c r="AE20" s="172">
        <v>3885</v>
      </c>
      <c r="AF20" s="172">
        <v>2000</v>
      </c>
      <c r="AG20" s="172">
        <v>17200</v>
      </c>
      <c r="AH20" s="172">
        <v>7550</v>
      </c>
      <c r="AI20" s="172">
        <v>84258</v>
      </c>
      <c r="AJ20" s="172">
        <v>2000</v>
      </c>
      <c r="AK20" s="172">
        <v>28900</v>
      </c>
      <c r="AL20" s="172">
        <v>1550</v>
      </c>
      <c r="AM20" s="172">
        <v>15500</v>
      </c>
      <c r="AN20" s="172">
        <v>300</v>
      </c>
      <c r="AO20" s="172">
        <v>3000</v>
      </c>
      <c r="AP20" s="172">
        <v>2350</v>
      </c>
      <c r="AQ20" s="172">
        <v>30315</v>
      </c>
      <c r="AR20" s="172"/>
      <c r="AS20" s="172"/>
      <c r="AT20" s="172">
        <v>940</v>
      </c>
      <c r="AU20" s="172">
        <v>10340</v>
      </c>
      <c r="AV20" s="172">
        <v>400</v>
      </c>
      <c r="AW20" s="172">
        <v>4400</v>
      </c>
      <c r="AX20" s="173">
        <v>1090</v>
      </c>
      <c r="AY20" s="173">
        <v>14068</v>
      </c>
      <c r="AZ20" s="173">
        <v>300</v>
      </c>
      <c r="BA20" s="173">
        <v>4227</v>
      </c>
      <c r="BB20" s="173">
        <v>650</v>
      </c>
      <c r="BC20" s="173">
        <v>9360</v>
      </c>
      <c r="BD20" s="173">
        <v>250</v>
      </c>
      <c r="BE20" s="173">
        <v>3000</v>
      </c>
    </row>
    <row r="21" spans="1:57" ht="15.75" x14ac:dyDescent="0.25">
      <c r="A21" s="338"/>
      <c r="B21" s="8" t="s">
        <v>32</v>
      </c>
      <c r="C21" s="6" t="s">
        <v>33</v>
      </c>
      <c r="D21" s="6" t="s">
        <v>14</v>
      </c>
      <c r="E21" s="26" t="s">
        <v>10</v>
      </c>
      <c r="F21" s="172">
        <f>J21+N21+R21+V21+Z21+AD21+AH21+AL21+AP21+AT21+AX21+BB21</f>
        <v>45651</v>
      </c>
      <c r="G21" s="172">
        <f>K21+O21+S21+W21+AA21+AE21+AI21+AM21+AQ21+AU21+AY21+BC21</f>
        <v>677512.61</v>
      </c>
      <c r="H21" s="172">
        <f>L21+P21+T21+X21+AB21+AF21+AJ21+AN21+AR21+AV21+AZ21+BD21</f>
        <v>7066</v>
      </c>
      <c r="I21" s="172">
        <f>M21+Q21+U21+Y21+AC21+AG21+AK21+AO21+AS21+AW21+BA21+BE21</f>
        <v>113555</v>
      </c>
      <c r="J21" s="172">
        <v>2350</v>
      </c>
      <c r="K21" s="172">
        <v>32547.5</v>
      </c>
      <c r="L21" s="172"/>
      <c r="M21" s="172"/>
      <c r="N21" s="172"/>
      <c r="O21" s="172"/>
      <c r="P21" s="172"/>
      <c r="Q21" s="172"/>
      <c r="R21" s="172">
        <v>2886</v>
      </c>
      <c r="S21" s="172">
        <v>45223</v>
      </c>
      <c r="T21" s="172">
        <v>1000</v>
      </c>
      <c r="U21" s="172">
        <v>16000</v>
      </c>
      <c r="V21" s="172">
        <v>15950</v>
      </c>
      <c r="W21" s="172">
        <v>223808.5</v>
      </c>
      <c r="X21" s="172"/>
      <c r="Y21" s="172"/>
      <c r="Z21" s="172">
        <v>2110</v>
      </c>
      <c r="AA21" s="172">
        <v>32836.11</v>
      </c>
      <c r="AB21" s="172"/>
      <c r="AC21" s="172"/>
      <c r="AD21" s="172">
        <v>1600</v>
      </c>
      <c r="AE21" s="172">
        <v>21520</v>
      </c>
      <c r="AF21" s="172">
        <v>2000</v>
      </c>
      <c r="AG21" s="172">
        <v>24000</v>
      </c>
      <c r="AH21" s="172">
        <v>7700</v>
      </c>
      <c r="AI21" s="172">
        <v>103873</v>
      </c>
      <c r="AJ21" s="172">
        <v>2000</v>
      </c>
      <c r="AK21" s="172">
        <v>38680</v>
      </c>
      <c r="AL21" s="172">
        <v>6620</v>
      </c>
      <c r="AM21" s="172">
        <v>119160</v>
      </c>
      <c r="AN21" s="172">
        <v>1000</v>
      </c>
      <c r="AO21" s="172">
        <v>18000</v>
      </c>
      <c r="AP21" s="172">
        <v>3985</v>
      </c>
      <c r="AQ21" s="172">
        <v>61568</v>
      </c>
      <c r="AR21" s="172"/>
      <c r="AS21" s="172"/>
      <c r="AT21" s="172">
        <v>1150</v>
      </c>
      <c r="AU21" s="172">
        <v>17353.5</v>
      </c>
      <c r="AV21" s="172">
        <v>600</v>
      </c>
      <c r="AW21" s="172">
        <v>9054</v>
      </c>
      <c r="AX21" s="173">
        <v>950</v>
      </c>
      <c r="AY21" s="173">
        <v>14250</v>
      </c>
      <c r="AZ21" s="173">
        <v>300</v>
      </c>
      <c r="BA21" s="173">
        <v>5655</v>
      </c>
      <c r="BB21" s="173">
        <v>350</v>
      </c>
      <c r="BC21" s="173">
        <v>5373</v>
      </c>
      <c r="BD21" s="173">
        <v>166</v>
      </c>
      <c r="BE21" s="173">
        <v>2166</v>
      </c>
    </row>
    <row r="22" spans="1:57" ht="15.75" x14ac:dyDescent="0.25">
      <c r="A22" s="338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2">
        <f>J22+N22+R22+V22+Z22+AD22+AH22+AL22+AP22+AT22+AX22+BB22</f>
        <v>18980</v>
      </c>
      <c r="G22" s="172">
        <f>K22+O22+S22+W22+AA22+AE22+AI22+AM22+AQ22+AU22+AY22+BC22</f>
        <v>39360.57</v>
      </c>
      <c r="H22" s="172">
        <f>L22+P22+T22+X22+AB22+AF22+AJ22+AN22+AR22+AV22+AZ22+BD22</f>
        <v>6200</v>
      </c>
      <c r="I22" s="172">
        <f>M22+Q22+U22+Y22+AC22+AG22+AK22+AO22+AS22+AW22+BA22+BE22</f>
        <v>12050</v>
      </c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>
        <v>1320</v>
      </c>
      <c r="AA22" s="172">
        <v>5000.57</v>
      </c>
      <c r="AB22" s="172"/>
      <c r="AC22" s="172"/>
      <c r="AD22" s="172"/>
      <c r="AE22" s="172"/>
      <c r="AF22" s="172"/>
      <c r="AG22" s="172"/>
      <c r="AH22" s="172">
        <v>17600</v>
      </c>
      <c r="AI22" s="172">
        <v>33968</v>
      </c>
      <c r="AJ22" s="172">
        <v>5000</v>
      </c>
      <c r="AK22" s="172">
        <v>9650</v>
      </c>
      <c r="AL22" s="172"/>
      <c r="AM22" s="172"/>
      <c r="AN22" s="172"/>
      <c r="AO22" s="172"/>
      <c r="AP22" s="172">
        <v>60</v>
      </c>
      <c r="AQ22" s="172">
        <v>392</v>
      </c>
      <c r="AR22" s="172">
        <v>200</v>
      </c>
      <c r="AS22" s="172">
        <v>1400</v>
      </c>
      <c r="AT22" s="172"/>
      <c r="AU22" s="172"/>
      <c r="AV22" s="172"/>
      <c r="AW22" s="172"/>
      <c r="AX22" s="173"/>
      <c r="AY22" s="173"/>
      <c r="AZ22" s="173"/>
      <c r="BA22" s="173"/>
      <c r="BB22" s="173"/>
      <c r="BC22" s="173"/>
      <c r="BD22" s="173">
        <v>1000</v>
      </c>
      <c r="BE22" s="173">
        <v>1000</v>
      </c>
    </row>
    <row r="23" spans="1:57" ht="15.75" x14ac:dyDescent="0.25">
      <c r="A23" s="338"/>
      <c r="B23" s="5" t="s">
        <v>37</v>
      </c>
      <c r="C23" s="6" t="s">
        <v>38</v>
      </c>
      <c r="D23" s="6" t="s">
        <v>36</v>
      </c>
      <c r="E23" s="27" t="s">
        <v>18</v>
      </c>
      <c r="F23" s="172">
        <f>J23+N23+R23+V23+Z23+AD23+AH23+AL23+AP23+AT23+AX23+BB23</f>
        <v>0</v>
      </c>
      <c r="G23" s="172">
        <f>K23+O23+S23+W23+AA23+AE23+AI23+AM23+AQ23+AU23+AY23+BC23</f>
        <v>0</v>
      </c>
      <c r="H23" s="172">
        <f>L23+P23+T23+X23+AB23+AF23+AJ23+AN23+AR23+AV23+AZ23+BD23</f>
        <v>1000</v>
      </c>
      <c r="I23" s="172">
        <f>M23+Q23+U23+Y23+AC23+AG23+AK23+AO23+AS23+AW23+BA23+BE23</f>
        <v>1200</v>
      </c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3"/>
      <c r="AY23" s="173"/>
      <c r="AZ23" s="173"/>
      <c r="BA23" s="173"/>
      <c r="BB23" s="173"/>
      <c r="BC23" s="173"/>
      <c r="BD23" s="173">
        <v>1000</v>
      </c>
      <c r="BE23" s="173">
        <v>1200</v>
      </c>
    </row>
    <row r="24" spans="1:57" ht="15.75" x14ac:dyDescent="0.25">
      <c r="A24" s="338"/>
      <c r="B24" s="5" t="s">
        <v>37</v>
      </c>
      <c r="C24" s="6" t="s">
        <v>39</v>
      </c>
      <c r="D24" s="6" t="s">
        <v>36</v>
      </c>
      <c r="E24" s="27" t="s">
        <v>18</v>
      </c>
      <c r="F24" s="172">
        <f>J24+N24+R24+V24+Z24+AD24+AH24+AL24+AP24+AT24+AX24+BB24</f>
        <v>60</v>
      </c>
      <c r="G24" s="172">
        <f>K24+O24+S24+W24+AA24+AE24+AI24+AM24+AQ24+AU24+AY24+BC24</f>
        <v>41</v>
      </c>
      <c r="H24" s="172">
        <f>L24+P24+T24+X24+AB24+AF24+AJ24+AN24+AR24+AV24+AZ24+BD24</f>
        <v>200</v>
      </c>
      <c r="I24" s="172">
        <f>M24+Q24+U24+Y24+AC24+AG24+AK24+AO24+AS24+AW24+BA24+BE24</f>
        <v>660</v>
      </c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3">
        <v>60</v>
      </c>
      <c r="AY24" s="173">
        <v>41</v>
      </c>
      <c r="AZ24" s="173">
        <v>200</v>
      </c>
      <c r="BA24" s="173">
        <v>660</v>
      </c>
      <c r="BB24" s="173"/>
      <c r="BC24" s="173"/>
      <c r="BD24" s="173"/>
      <c r="BE24" s="173"/>
    </row>
    <row r="25" spans="1:57" ht="15.75" x14ac:dyDescent="0.25">
      <c r="A25" s="338"/>
      <c r="B25" s="5" t="s">
        <v>37</v>
      </c>
      <c r="C25" s="6" t="s">
        <v>40</v>
      </c>
      <c r="D25" s="6" t="s">
        <v>36</v>
      </c>
      <c r="E25" s="27" t="s">
        <v>18</v>
      </c>
      <c r="F25" s="172">
        <f>J25+N25+R25+V25+Z25+AD25+AH25+AL25+AP25+AT25+AX25+BB25</f>
        <v>0</v>
      </c>
      <c r="G25" s="172">
        <f>K25+O25+S25+W25+AA25+AE25+AI25+AM25+AQ25+AU25+AY25+BC25</f>
        <v>0</v>
      </c>
      <c r="H25" s="172">
        <f>L25+P25+T25+X25+AB25+AF25+AJ25+AN25+AR25+AV25+AZ25+BD25</f>
        <v>0</v>
      </c>
      <c r="I25" s="172">
        <f>M25+Q25+U25+Y25+AC25+AG25+AK25+AO25+AS25+AW25+BA25+BE25</f>
        <v>0</v>
      </c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3"/>
      <c r="AY25" s="173"/>
      <c r="AZ25" s="173"/>
      <c r="BA25" s="173"/>
      <c r="BB25" s="173"/>
      <c r="BC25" s="173"/>
      <c r="BD25" s="173"/>
      <c r="BE25" s="173"/>
    </row>
    <row r="26" spans="1:57" ht="15.75" x14ac:dyDescent="0.25">
      <c r="A26" s="338"/>
      <c r="B26" s="5" t="s">
        <v>37</v>
      </c>
      <c r="C26" s="6" t="s">
        <v>41</v>
      </c>
      <c r="D26" s="6" t="s">
        <v>36</v>
      </c>
      <c r="E26" s="27" t="s">
        <v>18</v>
      </c>
      <c r="F26" s="172">
        <f>J26+N26+R26+V26+Z26+AD26+AH26+AL26+AP26+AT26+AX26+BB26</f>
        <v>70882</v>
      </c>
      <c r="G26" s="172">
        <f>K26+O26+S26+W26+AA26+AE26+AI26+AM26+AQ26+AU26+AY26+BC26</f>
        <v>41743.360000000001</v>
      </c>
      <c r="H26" s="172">
        <f>L26+P26+T26+X26+AB26+AF26+AJ26+AN26+AR26+AV26+AZ26+BD26</f>
        <v>2360</v>
      </c>
      <c r="I26" s="172">
        <f>M26+Q26+U26+Y26+AC26+AG26+AK26+AO26+AS26+AW26+BA26+BE26</f>
        <v>4242.5</v>
      </c>
      <c r="J26" s="172"/>
      <c r="K26" s="172"/>
      <c r="L26" s="172">
        <v>550</v>
      </c>
      <c r="M26" s="172">
        <v>357.5</v>
      </c>
      <c r="N26" s="172">
        <v>252</v>
      </c>
      <c r="O26" s="172">
        <v>1260</v>
      </c>
      <c r="P26" s="172">
        <v>10</v>
      </c>
      <c r="Q26" s="172">
        <v>50</v>
      </c>
      <c r="R26" s="172">
        <v>2670</v>
      </c>
      <c r="S26" s="172">
        <v>1508</v>
      </c>
      <c r="T26" s="172">
        <v>500</v>
      </c>
      <c r="U26" s="172">
        <v>3000</v>
      </c>
      <c r="V26" s="172">
        <v>1640</v>
      </c>
      <c r="W26" s="172">
        <v>982.36</v>
      </c>
      <c r="X26" s="172"/>
      <c r="Y26" s="172"/>
      <c r="Z26" s="172"/>
      <c r="AA26" s="172"/>
      <c r="AB26" s="172"/>
      <c r="AC26" s="172"/>
      <c r="AD26" s="172">
        <v>9160</v>
      </c>
      <c r="AE26" s="172">
        <v>5244</v>
      </c>
      <c r="AF26" s="172"/>
      <c r="AG26" s="172"/>
      <c r="AH26" s="172">
        <v>1500</v>
      </c>
      <c r="AI26" s="172">
        <v>847.5</v>
      </c>
      <c r="AJ26" s="172">
        <v>800</v>
      </c>
      <c r="AK26" s="172">
        <v>480</v>
      </c>
      <c r="AL26" s="172">
        <v>5510</v>
      </c>
      <c r="AM26" s="172">
        <v>3306</v>
      </c>
      <c r="AN26" s="172">
        <v>200</v>
      </c>
      <c r="AO26" s="172">
        <v>120</v>
      </c>
      <c r="AP26" s="172">
        <v>44820</v>
      </c>
      <c r="AQ26" s="172">
        <v>25323</v>
      </c>
      <c r="AR26" s="172"/>
      <c r="AS26" s="172"/>
      <c r="AT26" s="172">
        <v>2430</v>
      </c>
      <c r="AU26" s="172">
        <v>1822.5</v>
      </c>
      <c r="AV26" s="172">
        <v>100</v>
      </c>
      <c r="AW26" s="172">
        <v>75</v>
      </c>
      <c r="AX26" s="173"/>
      <c r="AY26" s="173"/>
      <c r="AZ26" s="173"/>
      <c r="BA26" s="173"/>
      <c r="BB26" s="173">
        <v>2900</v>
      </c>
      <c r="BC26" s="173">
        <v>1450</v>
      </c>
      <c r="BD26" s="173">
        <v>200</v>
      </c>
      <c r="BE26" s="173">
        <v>160</v>
      </c>
    </row>
    <row r="27" spans="1:57" ht="15.75" x14ac:dyDescent="0.25">
      <c r="A27" s="338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2">
        <f>J27+N27+R27+V27+Z27+AD27+AH27+AL27+AP27+AT27+AX27+BB27</f>
        <v>0</v>
      </c>
      <c r="G27" s="172">
        <f>K27+O27+S27+W27+AA27+AE27+AI27+AM27+AQ27+AU27+AY27+BC27</f>
        <v>0</v>
      </c>
      <c r="H27" s="172">
        <f>L27+P27+T27+X27+AB27+AF27+AJ27+AN27+AR27+AV27+AZ27+BD27</f>
        <v>0</v>
      </c>
      <c r="I27" s="172">
        <f>M27+Q27+U27+Y27+AC27+AG27+AK27+AO27+AS27+AW27+BA27+BE27</f>
        <v>0</v>
      </c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3"/>
      <c r="AY27" s="173"/>
      <c r="AZ27" s="173"/>
      <c r="BA27" s="173"/>
      <c r="BB27" s="173"/>
      <c r="BC27" s="173"/>
      <c r="BD27" s="173"/>
      <c r="BE27" s="173"/>
    </row>
    <row r="28" spans="1:57" ht="15.75" x14ac:dyDescent="0.25">
      <c r="A28" s="338"/>
      <c r="B28" s="5" t="s">
        <v>46</v>
      </c>
      <c r="C28" s="6" t="s">
        <v>47</v>
      </c>
      <c r="D28" s="6" t="s">
        <v>45</v>
      </c>
      <c r="E28" s="27" t="s">
        <v>10</v>
      </c>
      <c r="F28" s="172">
        <f>J28+N28+R28+V28+Z28+AD28+AH28+AL28+AP28+AT28+AX28+BB28</f>
        <v>970</v>
      </c>
      <c r="G28" s="172">
        <f>K28+O28+S28+W28+AA28+AE28+AI28+AM28+AQ28+AU28+AY28+BC28</f>
        <v>236680</v>
      </c>
      <c r="H28" s="172">
        <f>L28+P28+T28+X28+AB28+AF28+AJ28+AN28+AR28+AV28+AZ28+BD28</f>
        <v>100</v>
      </c>
      <c r="I28" s="172">
        <f>M28+Q28+U28+Y28+AC28+AG28+AK28+AO28+AS28+AW28+BA28+BE28</f>
        <v>24400</v>
      </c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>
        <v>970</v>
      </c>
      <c r="AI28" s="172">
        <v>236680</v>
      </c>
      <c r="AJ28" s="172">
        <v>100</v>
      </c>
      <c r="AK28" s="172">
        <v>24400</v>
      </c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3"/>
      <c r="AY28" s="173"/>
      <c r="AZ28" s="173"/>
      <c r="BA28" s="173"/>
      <c r="BB28" s="173"/>
      <c r="BC28" s="173"/>
      <c r="BD28" s="173"/>
      <c r="BE28" s="173"/>
    </row>
    <row r="29" spans="1:57" ht="15.75" x14ac:dyDescent="0.25">
      <c r="A29" s="338"/>
      <c r="B29" s="5" t="s">
        <v>46</v>
      </c>
      <c r="C29" s="6" t="s">
        <v>48</v>
      </c>
      <c r="D29" s="6" t="s">
        <v>45</v>
      </c>
      <c r="E29" s="27" t="s">
        <v>10</v>
      </c>
      <c r="F29" s="172">
        <f>J29+N29+R29+V29+Z29+AD29+AH29+AL29+AP29+AT29+AX29+BB29</f>
        <v>906</v>
      </c>
      <c r="G29" s="172">
        <f>K29+O29+S29+W29+AA29+AE29+AI29+AM29+AQ29+AU29+AY29+BC29</f>
        <v>194606.8</v>
      </c>
      <c r="H29" s="172">
        <f>L29+P29+T29+X29+AB29+AF29+AJ29+AN29+AR29+AV29+AZ29+BD29</f>
        <v>80</v>
      </c>
      <c r="I29" s="172">
        <f>M29+Q29+U29+Y29+AC29+AG29+AK29+AO29+AS29+AW29+BA29+BE29</f>
        <v>14400</v>
      </c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>
        <v>610</v>
      </c>
      <c r="AA29" s="172">
        <v>112837.8</v>
      </c>
      <c r="AB29" s="172"/>
      <c r="AC29" s="172"/>
      <c r="AD29" s="172">
        <v>36</v>
      </c>
      <c r="AE29" s="172">
        <v>30060</v>
      </c>
      <c r="AF29" s="172"/>
      <c r="AG29" s="172"/>
      <c r="AH29" s="172"/>
      <c r="AI29" s="172"/>
      <c r="AJ29" s="172"/>
      <c r="AK29" s="172"/>
      <c r="AL29" s="172">
        <v>0</v>
      </c>
      <c r="AM29" s="172">
        <v>0</v>
      </c>
      <c r="AN29" s="172">
        <v>0</v>
      </c>
      <c r="AO29" s="172">
        <v>0</v>
      </c>
      <c r="AP29" s="172"/>
      <c r="AQ29" s="172"/>
      <c r="AR29" s="172"/>
      <c r="AS29" s="172"/>
      <c r="AT29" s="172"/>
      <c r="AU29" s="172"/>
      <c r="AV29" s="172"/>
      <c r="AW29" s="172"/>
      <c r="AX29" s="173"/>
      <c r="AY29" s="173"/>
      <c r="AZ29" s="173"/>
      <c r="BA29" s="173"/>
      <c r="BB29" s="173">
        <v>260</v>
      </c>
      <c r="BC29" s="173">
        <v>51709</v>
      </c>
      <c r="BD29" s="173">
        <v>80</v>
      </c>
      <c r="BE29" s="173">
        <v>14400</v>
      </c>
    </row>
    <row r="30" spans="1:57" ht="15.75" x14ac:dyDescent="0.25">
      <c r="A30" s="338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2">
        <f>J30+N30+R30+V30+Z30+AD30+AH30+AL30+AP30+AT30+AX30+BB30</f>
        <v>0</v>
      </c>
      <c r="G30" s="172">
        <f>K30+O30+S30+W30+AA30+AE30+AI30+AM30+AQ30+AU30+AY30+BC30</f>
        <v>0</v>
      </c>
      <c r="H30" s="172">
        <f>L30+P30+T30+X30+AB30+AF30+AJ30+AN30+AR30+AV30+AZ30+BD30</f>
        <v>0</v>
      </c>
      <c r="I30" s="172">
        <f>M30+Q30+U30+Y30+AC30+AG30+AK30+AO30+AS30+AW30+BA30+BE30</f>
        <v>0</v>
      </c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3"/>
      <c r="AY30" s="173"/>
      <c r="AZ30" s="173"/>
      <c r="BA30" s="173"/>
      <c r="BB30" s="173"/>
      <c r="BC30" s="173"/>
      <c r="BD30" s="173"/>
      <c r="BE30" s="173"/>
    </row>
    <row r="31" spans="1:57" ht="15.75" x14ac:dyDescent="0.25">
      <c r="A31" s="338"/>
      <c r="B31" s="5" t="s">
        <v>53</v>
      </c>
      <c r="C31" s="6" t="s">
        <v>54</v>
      </c>
      <c r="D31" s="6" t="s">
        <v>51</v>
      </c>
      <c r="E31" s="27" t="s">
        <v>52</v>
      </c>
      <c r="F31" s="172">
        <f>J31+N31+R31+V31+Z31+AD31+AH31+AL31+AP31+AT31+AX31+BB31</f>
        <v>287</v>
      </c>
      <c r="G31" s="172">
        <f>K31+O31+S31+W31+AA31+AE31+AI31+AM31+AQ31+AU31+AY31+BC31</f>
        <v>60980</v>
      </c>
      <c r="H31" s="172">
        <f>L31+P31+T31+X31+AB31+AF31+AJ31+AN31+AR31+AV31+AZ31+BD31</f>
        <v>520</v>
      </c>
      <c r="I31" s="172">
        <f>M31+Q31+U31+Y31+AC31+AG31+AK31+AO31+AS31+AW31+BA31+BE31</f>
        <v>31800</v>
      </c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>
        <v>207</v>
      </c>
      <c r="W31" s="172">
        <v>49680</v>
      </c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>
        <v>0</v>
      </c>
      <c r="AM31" s="172">
        <v>0</v>
      </c>
      <c r="AN31" s="172">
        <v>0</v>
      </c>
      <c r="AO31" s="172">
        <v>0</v>
      </c>
      <c r="AP31" s="172"/>
      <c r="AQ31" s="172"/>
      <c r="AR31" s="172"/>
      <c r="AS31" s="172"/>
      <c r="AT31" s="172">
        <v>30</v>
      </c>
      <c r="AU31" s="172">
        <v>8700</v>
      </c>
      <c r="AV31" s="172">
        <v>20</v>
      </c>
      <c r="AW31" s="172">
        <v>5800</v>
      </c>
      <c r="AX31" s="173">
        <v>50</v>
      </c>
      <c r="AY31" s="173">
        <v>2600</v>
      </c>
      <c r="AZ31" s="173">
        <v>500</v>
      </c>
      <c r="BA31" s="173">
        <v>26000</v>
      </c>
      <c r="BB31" s="173"/>
      <c r="BC31" s="173"/>
      <c r="BD31" s="173"/>
      <c r="BE31" s="173"/>
    </row>
    <row r="32" spans="1:57" ht="15.75" x14ac:dyDescent="0.25">
      <c r="A32" s="338"/>
      <c r="B32" s="5" t="s">
        <v>53</v>
      </c>
      <c r="C32" s="6" t="s">
        <v>55</v>
      </c>
      <c r="D32" s="6" t="s">
        <v>51</v>
      </c>
      <c r="E32" s="27" t="s">
        <v>52</v>
      </c>
      <c r="F32" s="172">
        <f>J32+N32+R32+V32+Z32+AD32+AH32+AL32+AP32+AT32+AX32+BB32</f>
        <v>19</v>
      </c>
      <c r="G32" s="172">
        <f>K32+O32+S32+W32+AA32+AE32+AI32+AM32+AQ32+AU32+AY32+BC32</f>
        <v>4142</v>
      </c>
      <c r="H32" s="172">
        <f>L32+P32+T32+X32+AB32+AF32+AJ32+AN32+AR32+AV32+AZ32+BD32</f>
        <v>250</v>
      </c>
      <c r="I32" s="172">
        <f>M32+Q32+U32+Y32+AC32+AG32+AK32+AO32+AS32+AW32+BA32+BE32</f>
        <v>54500</v>
      </c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>
        <v>19</v>
      </c>
      <c r="AI32" s="172">
        <v>4142</v>
      </c>
      <c r="AJ32" s="172">
        <v>250</v>
      </c>
      <c r="AK32" s="172">
        <v>54500</v>
      </c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3"/>
      <c r="AY32" s="173"/>
      <c r="AZ32" s="173"/>
      <c r="BA32" s="173"/>
      <c r="BB32" s="173"/>
      <c r="BC32" s="173"/>
      <c r="BD32" s="173"/>
      <c r="BE32" s="173"/>
    </row>
    <row r="33" spans="1:57" ht="15.75" x14ac:dyDescent="0.25">
      <c r="A33" s="338"/>
      <c r="B33" s="5" t="s">
        <v>53</v>
      </c>
      <c r="C33" s="6" t="s">
        <v>56</v>
      </c>
      <c r="D33" s="6" t="s">
        <v>51</v>
      </c>
      <c r="E33" s="27" t="s">
        <v>52</v>
      </c>
      <c r="F33" s="172">
        <f>J33+N33+R33+V33+Z33+AD33+AH33+AL33+AP33+AT33+AX33+BB33</f>
        <v>9240</v>
      </c>
      <c r="G33" s="172">
        <f>K33+O33+S33+W33+AA33+AE33+AI33+AM33+AQ33+AU33+AY33+BC33</f>
        <v>2328868</v>
      </c>
      <c r="H33" s="172">
        <f>L33+P33+T33+X33+AB33+AF33+AJ33+AN33+AR33+AV33+AZ33+BD33</f>
        <v>450</v>
      </c>
      <c r="I33" s="172">
        <f>M33+Q33+U33+Y33+AC33+AG33+AK33+AO33+AS33+AW33+BA33+BE33</f>
        <v>98120</v>
      </c>
      <c r="J33" s="172">
        <v>4456</v>
      </c>
      <c r="K33" s="172">
        <v>1109544</v>
      </c>
      <c r="L33" s="172"/>
      <c r="M33" s="172"/>
      <c r="N33" s="172"/>
      <c r="O33" s="172"/>
      <c r="P33" s="172">
        <v>100</v>
      </c>
      <c r="Q33" s="172">
        <v>22800</v>
      </c>
      <c r="R33" s="172">
        <v>960</v>
      </c>
      <c r="S33" s="172">
        <v>224769</v>
      </c>
      <c r="T33" s="172">
        <v>100</v>
      </c>
      <c r="U33" s="172">
        <v>24000</v>
      </c>
      <c r="V33" s="172"/>
      <c r="W33" s="172"/>
      <c r="X33" s="172"/>
      <c r="Y33" s="172"/>
      <c r="Z33" s="172">
        <v>1519</v>
      </c>
      <c r="AA33" s="172">
        <v>405573</v>
      </c>
      <c r="AB33" s="172"/>
      <c r="AC33" s="172"/>
      <c r="AD33" s="172">
        <v>175</v>
      </c>
      <c r="AE33" s="172">
        <v>40197</v>
      </c>
      <c r="AF33" s="172"/>
      <c r="AG33" s="172"/>
      <c r="AH33" s="172"/>
      <c r="AI33" s="172"/>
      <c r="AJ33" s="172"/>
      <c r="AK33" s="172"/>
      <c r="AL33" s="172">
        <v>1050</v>
      </c>
      <c r="AM33" s="172">
        <v>282240</v>
      </c>
      <c r="AN33" s="172">
        <v>150</v>
      </c>
      <c r="AO33" s="172">
        <v>40320</v>
      </c>
      <c r="AP33" s="172">
        <v>70</v>
      </c>
      <c r="AQ33" s="172">
        <v>18900</v>
      </c>
      <c r="AR33" s="172"/>
      <c r="AS33" s="172"/>
      <c r="AT33" s="172"/>
      <c r="AU33" s="172"/>
      <c r="AV33" s="172"/>
      <c r="AW33" s="172"/>
      <c r="AX33" s="173"/>
      <c r="AY33" s="173"/>
      <c r="AZ33" s="173"/>
      <c r="BA33" s="173"/>
      <c r="BB33" s="173">
        <v>1010</v>
      </c>
      <c r="BC33" s="173">
        <v>247645</v>
      </c>
      <c r="BD33" s="173">
        <v>100</v>
      </c>
      <c r="BE33" s="173">
        <v>11000</v>
      </c>
    </row>
    <row r="34" spans="1:57" ht="15.75" x14ac:dyDescent="0.25">
      <c r="A34" s="257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2">
        <f>J34+N34+R34+V34+Z34+AD34+AH34+AL34+AP34+AT34+AX34+BB34</f>
        <v>2505</v>
      </c>
      <c r="G34" s="172">
        <f>K34+O34+S34+W34+AA34+AE34+AI34+AM34+AQ34+AU34+AY34+BC34</f>
        <v>69437.3</v>
      </c>
      <c r="H34" s="172">
        <f>L34+P34+T34+X34+AB34+AF34+AJ34+AN34+AR34+AV34+AZ34+BD34</f>
        <v>140</v>
      </c>
      <c r="I34" s="172">
        <f>M34+Q34+U34+Y34+AC34+AG34+AK34+AO34+AS34+AW34+BA34+BE34</f>
        <v>3524.4</v>
      </c>
      <c r="J34" s="172">
        <v>2410</v>
      </c>
      <c r="K34" s="172">
        <v>66998</v>
      </c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>
        <v>30</v>
      </c>
      <c r="W34" s="172">
        <v>877.3</v>
      </c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>
        <v>100</v>
      </c>
      <c r="AK34" s="172">
        <v>2550</v>
      </c>
      <c r="AL34" s="172">
        <v>60</v>
      </c>
      <c r="AM34" s="172">
        <v>1428</v>
      </c>
      <c r="AN34" s="172">
        <v>30</v>
      </c>
      <c r="AO34" s="172">
        <v>704.4</v>
      </c>
      <c r="AP34" s="172">
        <v>5</v>
      </c>
      <c r="AQ34" s="172">
        <v>134</v>
      </c>
      <c r="AR34" s="172"/>
      <c r="AS34" s="172"/>
      <c r="AT34" s="172"/>
      <c r="AU34" s="172"/>
      <c r="AV34" s="172"/>
      <c r="AW34" s="172"/>
      <c r="AX34" s="173"/>
      <c r="AY34" s="173"/>
      <c r="AZ34" s="173">
        <v>10</v>
      </c>
      <c r="BA34" s="173">
        <v>270</v>
      </c>
      <c r="BB34" s="173"/>
      <c r="BC34" s="173"/>
      <c r="BD34" s="173"/>
      <c r="BE34" s="173"/>
    </row>
    <row r="35" spans="1:57" ht="15.75" x14ac:dyDescent="0.25">
      <c r="A35" s="257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2">
        <f>J35+N35+R35+V35+Z35+AD35+AH35+AL35+AP35+AT35+AX35+BB35</f>
        <v>46290</v>
      </c>
      <c r="G35" s="172">
        <f>K35+O35+S35+W35+AA35+AE35+AI35+AM35+AQ35+AU35+AY35+BC35</f>
        <v>436616.39999999997</v>
      </c>
      <c r="H35" s="172">
        <f>L35+P35+T35+X35+AB35+AF35+AJ35+AN35+AR35+AV35+AZ35+BD35</f>
        <v>5830</v>
      </c>
      <c r="I35" s="172">
        <f>M35+Q35+U35+Y35+AC35+AG35+AK35+AO35+AS35+AW35+BA35+BE35</f>
        <v>62961.3</v>
      </c>
      <c r="J35" s="172">
        <v>3990</v>
      </c>
      <c r="K35" s="172">
        <v>36387.199999999997</v>
      </c>
      <c r="L35" s="172"/>
      <c r="M35" s="172"/>
      <c r="N35" s="172">
        <v>22300</v>
      </c>
      <c r="O35" s="172">
        <v>227460</v>
      </c>
      <c r="P35" s="172">
        <v>100</v>
      </c>
      <c r="Q35" s="172">
        <v>1020</v>
      </c>
      <c r="R35" s="172">
        <v>2390</v>
      </c>
      <c r="S35" s="172">
        <v>20554</v>
      </c>
      <c r="T35" s="172">
        <v>200</v>
      </c>
      <c r="U35" s="172">
        <v>19000</v>
      </c>
      <c r="V35" s="172">
        <v>4590</v>
      </c>
      <c r="W35" s="172">
        <v>30376.6</v>
      </c>
      <c r="X35" s="172">
        <v>1500</v>
      </c>
      <c r="Y35" s="172">
        <v>9913.2999999999993</v>
      </c>
      <c r="Z35" s="172"/>
      <c r="AA35" s="172"/>
      <c r="AB35" s="172"/>
      <c r="AC35" s="172"/>
      <c r="AD35" s="172">
        <v>1910</v>
      </c>
      <c r="AE35" s="172">
        <v>15721</v>
      </c>
      <c r="AF35" s="172"/>
      <c r="AG35" s="172"/>
      <c r="AH35" s="172">
        <v>4530</v>
      </c>
      <c r="AI35" s="172">
        <v>51000</v>
      </c>
      <c r="AJ35" s="172">
        <v>2000</v>
      </c>
      <c r="AK35" s="172">
        <v>17000</v>
      </c>
      <c r="AL35" s="172">
        <v>1880</v>
      </c>
      <c r="AM35" s="172">
        <v>12220</v>
      </c>
      <c r="AN35" s="172">
        <v>700</v>
      </c>
      <c r="AO35" s="172">
        <v>4550</v>
      </c>
      <c r="AP35" s="172">
        <v>1150</v>
      </c>
      <c r="AQ35" s="172">
        <v>12915</v>
      </c>
      <c r="AR35" s="172"/>
      <c r="AS35" s="172"/>
      <c r="AT35" s="172">
        <v>840</v>
      </c>
      <c r="AU35" s="172">
        <v>4728.6000000000004</v>
      </c>
      <c r="AV35" s="172">
        <v>200</v>
      </c>
      <c r="AW35" s="172">
        <v>1278</v>
      </c>
      <c r="AX35" s="173">
        <v>1690</v>
      </c>
      <c r="AY35" s="173">
        <v>15615</v>
      </c>
      <c r="AZ35" s="173">
        <v>1000</v>
      </c>
      <c r="BA35" s="173">
        <v>9290</v>
      </c>
      <c r="BB35" s="173">
        <v>1020</v>
      </c>
      <c r="BC35" s="173">
        <v>9639</v>
      </c>
      <c r="BD35" s="173">
        <v>130</v>
      </c>
      <c r="BE35" s="173">
        <v>910</v>
      </c>
    </row>
    <row r="36" spans="1:57" ht="15.75" x14ac:dyDescent="0.25">
      <c r="A36" s="30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2">
        <f>J36+N36+R36+V36+Z36+AD36+AH36+AL36+AP36+AT36+AX36+BB36</f>
        <v>412</v>
      </c>
      <c r="G36" s="172">
        <f>K36+O36+S36+W36+AA36+AE36+AI36+AM36+AQ36+AU36+AY36+BC36</f>
        <v>171646.5</v>
      </c>
      <c r="H36" s="172">
        <f>L36+P36+T36+X36+AB36+AF36+AJ36+AN36+AR36+AV36+AZ36+BD36</f>
        <v>20</v>
      </c>
      <c r="I36" s="172">
        <f>M36+Q36+U36+Y36+AC36+AG36+AK36+AO36+AS36+AW36+BA36+BE36</f>
        <v>7246.2</v>
      </c>
      <c r="J36" s="172"/>
      <c r="K36" s="172"/>
      <c r="L36" s="172"/>
      <c r="M36" s="172"/>
      <c r="N36" s="172"/>
      <c r="O36" s="172"/>
      <c r="P36" s="172"/>
      <c r="Q36" s="172"/>
      <c r="R36" s="172">
        <v>69</v>
      </c>
      <c r="S36" s="172">
        <v>28746</v>
      </c>
      <c r="T36" s="172">
        <v>5</v>
      </c>
      <c r="U36" s="172">
        <v>2080</v>
      </c>
      <c r="V36" s="172">
        <v>120</v>
      </c>
      <c r="W36" s="172">
        <v>49994.400000000001</v>
      </c>
      <c r="X36" s="172"/>
      <c r="Y36" s="172"/>
      <c r="Z36" s="172">
        <v>5</v>
      </c>
      <c r="AA36" s="172">
        <v>2083.1</v>
      </c>
      <c r="AB36" s="172"/>
      <c r="AC36" s="172"/>
      <c r="AD36" s="172"/>
      <c r="AE36" s="172"/>
      <c r="AF36" s="172"/>
      <c r="AG36" s="172"/>
      <c r="AH36" s="172">
        <v>50</v>
      </c>
      <c r="AI36" s="172">
        <v>20831</v>
      </c>
      <c r="AJ36" s="172">
        <v>10</v>
      </c>
      <c r="AK36" s="172">
        <v>4166.2</v>
      </c>
      <c r="AL36" s="172">
        <v>0</v>
      </c>
      <c r="AM36" s="172">
        <v>0</v>
      </c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3"/>
      <c r="AY36" s="173"/>
      <c r="AZ36" s="173"/>
      <c r="BA36" s="173"/>
      <c r="BB36" s="173">
        <v>168</v>
      </c>
      <c r="BC36" s="173">
        <v>69992</v>
      </c>
      <c r="BD36" s="173">
        <v>5</v>
      </c>
      <c r="BE36" s="173">
        <v>1000</v>
      </c>
    </row>
    <row r="37" spans="1:57" ht="15.75" x14ac:dyDescent="0.25">
      <c r="A37" s="302"/>
      <c r="B37" s="12" t="s">
        <v>66</v>
      </c>
      <c r="C37" s="12" t="s">
        <v>67</v>
      </c>
      <c r="D37" s="12" t="s">
        <v>65</v>
      </c>
      <c r="E37" s="25" t="s">
        <v>10</v>
      </c>
      <c r="F37" s="172">
        <f>J37+N37+R37+V37+Z37+AD37+AH37+AL37+AP37+AT37+AX37+BB37</f>
        <v>0</v>
      </c>
      <c r="G37" s="172">
        <f>K37+O37+S37+W37+AA37+AE37+AI37+AM37+AQ37+AU37+AY37+BC37</f>
        <v>0</v>
      </c>
      <c r="H37" s="172">
        <f>L37+P37+T37+X37+AB37+AF37+AJ37+AN37+AR37+AV37+AZ37+BD37</f>
        <v>0</v>
      </c>
      <c r="I37" s="172">
        <f>M37+Q37+U37+Y37+AC37+AG37+AK37+AO37+AS37+AW37+BA37+BE37</f>
        <v>0</v>
      </c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>
        <v>0</v>
      </c>
      <c r="AN37" s="172">
        <v>0</v>
      </c>
      <c r="AO37" s="172">
        <v>0</v>
      </c>
      <c r="AP37" s="172"/>
      <c r="AQ37" s="172"/>
      <c r="AR37" s="172"/>
      <c r="AS37" s="172"/>
      <c r="AT37" s="172"/>
      <c r="AU37" s="172"/>
      <c r="AV37" s="172"/>
      <c r="AW37" s="172"/>
      <c r="AX37" s="173"/>
      <c r="AY37" s="173"/>
      <c r="AZ37" s="173"/>
      <c r="BA37" s="173"/>
      <c r="BB37" s="173"/>
      <c r="BC37" s="173"/>
      <c r="BD37" s="173"/>
      <c r="BE37" s="173"/>
    </row>
    <row r="38" spans="1:57" ht="15.75" x14ac:dyDescent="0.25">
      <c r="A38" s="257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2">
        <f>J38+N38+R38+V38+Z38+AD38+AH38+AL38+AP38+AT38+AX38+BB38</f>
        <v>3548</v>
      </c>
      <c r="G38" s="172">
        <f>K38+O38+S38+W38+AA38+AE38+AI38+AM38+AQ38+AU38+AY38+BC38</f>
        <v>175078.75</v>
      </c>
      <c r="H38" s="172">
        <f>L38+P38+T38+X38+AB38+AF38+AJ38+AN38+AR38+AV38+AZ38+BD38</f>
        <v>250</v>
      </c>
      <c r="I38" s="172">
        <f>M38+Q38+U38+Y38+AC38+AG38+AK38+AO38+AS38+AW38+BA38+BE38</f>
        <v>7080</v>
      </c>
      <c r="J38" s="172">
        <v>200</v>
      </c>
      <c r="K38" s="172">
        <v>4240</v>
      </c>
      <c r="L38" s="172"/>
      <c r="M38" s="172"/>
      <c r="N38" s="172"/>
      <c r="O38" s="172"/>
      <c r="P38" s="172"/>
      <c r="Q38" s="172"/>
      <c r="R38" s="172">
        <v>30</v>
      </c>
      <c r="S38" s="172">
        <v>636</v>
      </c>
      <c r="T38" s="172">
        <v>100</v>
      </c>
      <c r="U38" s="172">
        <v>2120</v>
      </c>
      <c r="V38" s="172">
        <v>1548</v>
      </c>
      <c r="W38" s="172">
        <v>37414.800000000003</v>
      </c>
      <c r="X38" s="172"/>
      <c r="Y38" s="172"/>
      <c r="Z38" s="172">
        <v>535</v>
      </c>
      <c r="AA38" s="172">
        <v>18735.95</v>
      </c>
      <c r="AB38" s="172"/>
      <c r="AC38" s="172"/>
      <c r="AD38" s="172">
        <v>360</v>
      </c>
      <c r="AE38" s="172">
        <v>97513</v>
      </c>
      <c r="AF38" s="172"/>
      <c r="AG38" s="172"/>
      <c r="AH38" s="172">
        <v>310</v>
      </c>
      <c r="AI38" s="172">
        <v>10310</v>
      </c>
      <c r="AJ38" s="172">
        <v>100</v>
      </c>
      <c r="AK38" s="172">
        <v>3900</v>
      </c>
      <c r="AL38" s="172">
        <v>10</v>
      </c>
      <c r="AM38" s="172">
        <v>200</v>
      </c>
      <c r="AN38" s="172">
        <v>30</v>
      </c>
      <c r="AO38" s="172">
        <v>600</v>
      </c>
      <c r="AP38" s="172">
        <v>335</v>
      </c>
      <c r="AQ38" s="172">
        <v>1365</v>
      </c>
      <c r="AR38" s="172"/>
      <c r="AS38" s="172"/>
      <c r="AT38" s="172"/>
      <c r="AU38" s="172"/>
      <c r="AV38" s="172"/>
      <c r="AW38" s="172"/>
      <c r="AX38" s="173">
        <v>0</v>
      </c>
      <c r="AY38" s="173">
        <v>0</v>
      </c>
      <c r="AZ38" s="173">
        <v>20</v>
      </c>
      <c r="BA38" s="173">
        <v>460</v>
      </c>
      <c r="BB38" s="173">
        <v>220</v>
      </c>
      <c r="BC38" s="173">
        <v>4664</v>
      </c>
      <c r="BD38" s="173"/>
      <c r="BE38" s="173"/>
    </row>
    <row r="39" spans="1:57" ht="15.75" x14ac:dyDescent="0.25">
      <c r="A39" s="30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2">
        <f>J39+N39+R39+V39+Z39+AD39+AH39+AL39+AP39+AT39+AX39+BB39</f>
        <v>213</v>
      </c>
      <c r="G39" s="172">
        <f>K39+O39+S39+W39+AA39+AE39+AI39+AM39+AQ39+AU39+AY39+BC39</f>
        <v>14653</v>
      </c>
      <c r="H39" s="172">
        <f>L39+P39+T39+X39+AB39+AF39+AJ39+AN39+AR39+AV39+AZ39+BD39</f>
        <v>400</v>
      </c>
      <c r="I39" s="172">
        <f>M39+Q39+U39+Y39+AC39+AG39+AK39+AO39+AS39+AW39+BA39+BE39</f>
        <v>33580</v>
      </c>
      <c r="J39" s="172"/>
      <c r="K39" s="172"/>
      <c r="L39" s="172"/>
      <c r="M39" s="172"/>
      <c r="N39" s="172">
        <v>75</v>
      </c>
      <c r="O39" s="172">
        <v>3750</v>
      </c>
      <c r="P39" s="172">
        <v>10</v>
      </c>
      <c r="Q39" s="172">
        <v>500</v>
      </c>
      <c r="R39" s="172">
        <v>2</v>
      </c>
      <c r="S39" s="172">
        <v>113</v>
      </c>
      <c r="T39" s="172">
        <v>30</v>
      </c>
      <c r="U39" s="172">
        <v>1710</v>
      </c>
      <c r="V39" s="172"/>
      <c r="W39" s="172"/>
      <c r="X39" s="172"/>
      <c r="Y39" s="172"/>
      <c r="Z39" s="172"/>
      <c r="AA39" s="172"/>
      <c r="AB39" s="172">
        <v>20</v>
      </c>
      <c r="AC39" s="172">
        <v>4600</v>
      </c>
      <c r="AD39" s="172"/>
      <c r="AE39" s="172"/>
      <c r="AF39" s="172">
        <v>200</v>
      </c>
      <c r="AG39" s="172">
        <v>14500</v>
      </c>
      <c r="AH39" s="172">
        <v>60</v>
      </c>
      <c r="AI39" s="172">
        <v>6840</v>
      </c>
      <c r="AJ39" s="172">
        <v>100</v>
      </c>
      <c r="AK39" s="172">
        <v>6250</v>
      </c>
      <c r="AL39" s="172"/>
      <c r="AM39" s="172"/>
      <c r="AN39" s="172"/>
      <c r="AO39" s="172"/>
      <c r="AP39" s="172">
        <v>32</v>
      </c>
      <c r="AQ39" s="172">
        <v>1632</v>
      </c>
      <c r="AR39" s="172"/>
      <c r="AS39" s="172"/>
      <c r="AT39" s="172">
        <v>4</v>
      </c>
      <c r="AU39" s="172">
        <v>320</v>
      </c>
      <c r="AV39" s="172">
        <v>10</v>
      </c>
      <c r="AW39" s="172">
        <v>800</v>
      </c>
      <c r="AX39" s="173"/>
      <c r="AY39" s="173"/>
      <c r="AZ39" s="173"/>
      <c r="BA39" s="173"/>
      <c r="BB39" s="173">
        <v>40</v>
      </c>
      <c r="BC39" s="173">
        <v>1998</v>
      </c>
      <c r="BD39" s="173">
        <v>30</v>
      </c>
      <c r="BE39" s="173">
        <v>5220</v>
      </c>
    </row>
    <row r="40" spans="1:57" ht="15.75" x14ac:dyDescent="0.25">
      <c r="A40" s="339"/>
      <c r="B40" s="5" t="s">
        <v>73</v>
      </c>
      <c r="C40" s="6" t="s">
        <v>74</v>
      </c>
      <c r="D40" s="6" t="s">
        <v>72</v>
      </c>
      <c r="E40" s="27" t="s">
        <v>18</v>
      </c>
      <c r="F40" s="172">
        <f>J40+N40+R40+V40+Z40+AD40+AH40+AL40+AP40+AT40+AX40+BB40</f>
        <v>38250</v>
      </c>
      <c r="G40" s="172">
        <f>K40+O40+S40+W40+AA40+AE40+AI40+AM40+AQ40+AU40+AY40+BC40</f>
        <v>39049</v>
      </c>
      <c r="H40" s="172">
        <f>L40+P40+T40+X40+AB40+AF40+AJ40+AN40+AR40+AV40+AZ40+BD40</f>
        <v>2550</v>
      </c>
      <c r="I40" s="172">
        <f>M40+Q40+U40+Y40+AC40+AG40+AK40+AO40+AS40+AW40+BA40+BE40</f>
        <v>3090.8</v>
      </c>
      <c r="J40" s="172">
        <v>14500</v>
      </c>
      <c r="K40" s="172">
        <v>14210</v>
      </c>
      <c r="L40" s="172"/>
      <c r="M40" s="172"/>
      <c r="N40" s="172"/>
      <c r="O40" s="172"/>
      <c r="P40" s="172"/>
      <c r="Q40" s="172"/>
      <c r="R40" s="172"/>
      <c r="S40" s="172"/>
      <c r="T40" s="172">
        <v>1000</v>
      </c>
      <c r="U40" s="172">
        <v>1000</v>
      </c>
      <c r="V40" s="172">
        <v>7350</v>
      </c>
      <c r="W40" s="172">
        <v>7350</v>
      </c>
      <c r="X40" s="172"/>
      <c r="Y40" s="172"/>
      <c r="Z40" s="172">
        <v>2650</v>
      </c>
      <c r="AA40" s="172">
        <v>3127</v>
      </c>
      <c r="AB40" s="172"/>
      <c r="AC40" s="172"/>
      <c r="AD40" s="172">
        <v>1000</v>
      </c>
      <c r="AE40" s="172">
        <v>1700</v>
      </c>
      <c r="AF40" s="172">
        <v>500</v>
      </c>
      <c r="AG40" s="172">
        <v>850</v>
      </c>
      <c r="AH40" s="172">
        <v>7750</v>
      </c>
      <c r="AI40" s="172">
        <v>7440</v>
      </c>
      <c r="AJ40" s="172">
        <v>600</v>
      </c>
      <c r="AK40" s="172">
        <v>766.8</v>
      </c>
      <c r="AL40" s="172">
        <v>0</v>
      </c>
      <c r="AM40" s="172">
        <v>0</v>
      </c>
      <c r="AN40" s="172">
        <v>100</v>
      </c>
      <c r="AO40" s="172">
        <v>100</v>
      </c>
      <c r="AP40" s="172">
        <v>2350</v>
      </c>
      <c r="AQ40" s="172">
        <v>2350</v>
      </c>
      <c r="AR40" s="172"/>
      <c r="AS40" s="172"/>
      <c r="AT40" s="172"/>
      <c r="AU40" s="172"/>
      <c r="AV40" s="172"/>
      <c r="AW40" s="172"/>
      <c r="AX40" s="173">
        <v>2600</v>
      </c>
      <c r="AY40" s="173">
        <v>2808</v>
      </c>
      <c r="AZ40" s="173">
        <v>300</v>
      </c>
      <c r="BA40" s="173">
        <v>324</v>
      </c>
      <c r="BB40" s="173">
        <v>50</v>
      </c>
      <c r="BC40" s="173">
        <v>64</v>
      </c>
      <c r="BD40" s="173">
        <v>50</v>
      </c>
      <c r="BE40" s="173">
        <v>50</v>
      </c>
    </row>
    <row r="41" spans="1:57" ht="15.75" x14ac:dyDescent="0.25">
      <c r="A41" s="339"/>
      <c r="B41" s="5" t="s">
        <v>73</v>
      </c>
      <c r="C41" s="6" t="s">
        <v>75</v>
      </c>
      <c r="D41" s="6" t="s">
        <v>72</v>
      </c>
      <c r="E41" s="27" t="s">
        <v>18</v>
      </c>
      <c r="F41" s="172">
        <f>J41+N41+R41+V41+Z41+AD41+AH41+AL41+AP41+AT41+AX41+BB41</f>
        <v>0</v>
      </c>
      <c r="G41" s="172">
        <f>K41+O41+S41+W41+AA41+AE41+AI41+AM41+AQ41+AU41+AY41+BC41</f>
        <v>0</v>
      </c>
      <c r="H41" s="172">
        <f>L41+P41+T41+X41+AB41+AF41+AJ41+AN41+AR41+AV41+AZ41+BD41</f>
        <v>0</v>
      </c>
      <c r="I41" s="172">
        <f>M41+Q41+U41+Y41+AC41+AG41+AK41+AO41+AS41+AW41+BA41+BE41</f>
        <v>0</v>
      </c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3"/>
      <c r="AY41" s="173"/>
      <c r="AZ41" s="173"/>
      <c r="BA41" s="173"/>
      <c r="BB41" s="173"/>
      <c r="BC41" s="173"/>
      <c r="BD41" s="173"/>
      <c r="BE41" s="173"/>
    </row>
    <row r="42" spans="1:57" ht="15.75" x14ac:dyDescent="0.25">
      <c r="A42" s="339"/>
      <c r="B42" s="5" t="s">
        <v>73</v>
      </c>
      <c r="C42" s="6" t="s">
        <v>76</v>
      </c>
      <c r="D42" s="6" t="s">
        <v>72</v>
      </c>
      <c r="E42" s="27" t="s">
        <v>18</v>
      </c>
      <c r="F42" s="172">
        <f>J42+N42+R42+V42+Z42+AD42+AH42+AL42+AP42+AT42+AX42+BB42</f>
        <v>0</v>
      </c>
      <c r="G42" s="172">
        <f>K42+O42+S42+W42+AA42+AE42+AI42+AM42+AQ42+AU42+AY42+BC42</f>
        <v>0</v>
      </c>
      <c r="H42" s="172">
        <f>L42+P42+T42+X42+AB42+AF42+AJ42+AN42+AR42+AV42+AZ42+BD42</f>
        <v>0</v>
      </c>
      <c r="I42" s="172">
        <f>M42+Q42+U42+Y42+AC42+AG42+AK42+AO42+AS42+AW42+BA42+BE42</f>
        <v>0</v>
      </c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>
        <v>0</v>
      </c>
      <c r="AN42" s="172">
        <v>0</v>
      </c>
      <c r="AO42" s="172">
        <v>0</v>
      </c>
      <c r="AP42" s="172"/>
      <c r="AQ42" s="172"/>
      <c r="AR42" s="172"/>
      <c r="AS42" s="172"/>
      <c r="AT42" s="172"/>
      <c r="AU42" s="172"/>
      <c r="AV42" s="172"/>
      <c r="AW42" s="172"/>
      <c r="AX42" s="173"/>
      <c r="AY42" s="173"/>
      <c r="AZ42" s="173"/>
      <c r="BA42" s="173"/>
      <c r="BB42" s="173"/>
      <c r="BC42" s="173"/>
      <c r="BD42" s="173"/>
      <c r="BE42" s="173"/>
    </row>
    <row r="43" spans="1:57" ht="15.75" x14ac:dyDescent="0.25">
      <c r="A43" s="339"/>
      <c r="B43" s="53" t="s">
        <v>73</v>
      </c>
      <c r="C43" s="63" t="s">
        <v>501</v>
      </c>
      <c r="D43" s="6" t="s">
        <v>72</v>
      </c>
      <c r="E43" s="27" t="s">
        <v>451</v>
      </c>
      <c r="F43" s="172">
        <f>J43+N43+R43+V43+Z43+AD43+AH43+AL43+AP43+AT43+AX43+BB43</f>
        <v>0</v>
      </c>
      <c r="G43" s="172">
        <f>K43+O43+S43+W43+AA43+AE43+AI43+AM43+AQ43+AU43+AY43+BC43</f>
        <v>0</v>
      </c>
      <c r="H43" s="172">
        <f>L43+P43+T43+X43+AB43+AF43+AJ43+AN43+AR43+AV43+AZ43+BD43</f>
        <v>10</v>
      </c>
      <c r="I43" s="172">
        <f>M43+Q43+U43+Y43+AC43+AG43+AK43+AO43+AS43+AW43+BA43+BE43</f>
        <v>360</v>
      </c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>
        <v>0</v>
      </c>
      <c r="AN43" s="172">
        <v>10</v>
      </c>
      <c r="AO43" s="172">
        <v>360</v>
      </c>
      <c r="AP43" s="172"/>
      <c r="AQ43" s="172"/>
      <c r="AR43" s="172"/>
      <c r="AS43" s="172"/>
      <c r="AT43" s="172"/>
      <c r="AU43" s="172"/>
      <c r="AV43" s="172"/>
      <c r="AW43" s="172"/>
      <c r="AX43" s="173"/>
      <c r="AY43" s="173"/>
      <c r="AZ43" s="173"/>
      <c r="BA43" s="173"/>
      <c r="BB43" s="173"/>
      <c r="BC43" s="173"/>
      <c r="BD43" s="173"/>
      <c r="BE43" s="173"/>
    </row>
    <row r="44" spans="1:57" ht="15.75" x14ac:dyDescent="0.25">
      <c r="A44" s="302"/>
      <c r="B44" s="53" t="s">
        <v>73</v>
      </c>
      <c r="C44" s="63" t="s">
        <v>502</v>
      </c>
      <c r="D44" s="6" t="s">
        <v>72</v>
      </c>
      <c r="E44" s="27" t="s">
        <v>451</v>
      </c>
      <c r="F44" s="172">
        <f>J44+N44+R44+V44+Z44+AD44+AH44+AL44+AP44+AT44+AX44+BB44</f>
        <v>0</v>
      </c>
      <c r="G44" s="172">
        <f>K44+O44+S44+W44+AA44+AE44+AI44+AM44+AQ44+AU44+AY44+BC44</f>
        <v>0</v>
      </c>
      <c r="H44" s="172">
        <f>L44+P44+T44+X44+AB44+AF44+AJ44+AN44+AR44+AV44+AZ44+BD44</f>
        <v>10</v>
      </c>
      <c r="I44" s="172">
        <f>M44+Q44+U44+Y44+AC44+AG44+AK44+AO44+AS44+AW44+BA44+BE44</f>
        <v>360</v>
      </c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>
        <v>0</v>
      </c>
      <c r="AN44" s="172">
        <v>10</v>
      </c>
      <c r="AO44" s="172">
        <v>360</v>
      </c>
      <c r="AP44" s="172"/>
      <c r="AQ44" s="172"/>
      <c r="AR44" s="172"/>
      <c r="AS44" s="172"/>
      <c r="AT44" s="172"/>
      <c r="AU44" s="172"/>
      <c r="AV44" s="172"/>
      <c r="AW44" s="172"/>
      <c r="AX44" s="173"/>
      <c r="AY44" s="173"/>
      <c r="AZ44" s="173"/>
      <c r="BA44" s="173"/>
      <c r="BB44" s="173"/>
      <c r="BC44" s="173"/>
      <c r="BD44" s="173"/>
      <c r="BE44" s="173"/>
    </row>
    <row r="45" spans="1:57" ht="15.75" x14ac:dyDescent="0.25">
      <c r="A45" s="338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2">
        <f>J45+N45+R45+V45+Z45+AD45+AH45+AL45+AP45+AT45+AX45+BB45</f>
        <v>0</v>
      </c>
      <c r="G45" s="172">
        <f>K45+O45+S45+W45+AA45+AE45+AI45+AM45+AQ45+AU45+AY45+BC45</f>
        <v>0</v>
      </c>
      <c r="H45" s="172">
        <f>L45+P45+T45+X45+AB45+AF45+AJ45+AN45+AR45+AV45+AZ45+BD45</f>
        <v>0</v>
      </c>
      <c r="I45" s="172">
        <f>M45+Q45+U45+Y45+AC45+AG45+AK45+AO45+AS45+AW45+BA45+BE45</f>
        <v>0</v>
      </c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3"/>
      <c r="AY45" s="173"/>
      <c r="AZ45" s="173"/>
      <c r="BA45" s="173"/>
      <c r="BB45" s="173"/>
      <c r="BC45" s="173"/>
      <c r="BD45" s="173"/>
      <c r="BE45" s="173"/>
    </row>
    <row r="46" spans="1:57" ht="15.75" x14ac:dyDescent="0.25">
      <c r="A46" s="338"/>
      <c r="B46" s="5" t="s">
        <v>80</v>
      </c>
      <c r="C46" s="6" t="s">
        <v>81</v>
      </c>
      <c r="D46" s="6" t="s">
        <v>79</v>
      </c>
      <c r="E46" s="27" t="s">
        <v>10</v>
      </c>
      <c r="F46" s="172">
        <f>J46+N46+R46+V46+Z46+AD46+AH46+AL46+AP46+AT46+AX46+BB46</f>
        <v>275</v>
      </c>
      <c r="G46" s="172">
        <f>K46+O46+S46+W46+AA46+AE46+AI46+AM46+AQ46+AU46+AY46+BC46</f>
        <v>82557</v>
      </c>
      <c r="H46" s="172">
        <f>L46+P46+T46+X46+AB46+AF46+AJ46+AN46+AR46+AV46+AZ46+BD46</f>
        <v>800</v>
      </c>
      <c r="I46" s="172">
        <f>M46+Q46+U46+Y46+AC46+AG46+AK46+AO46+AS46+AW46+BA46+BE46</f>
        <v>85600</v>
      </c>
      <c r="J46" s="172"/>
      <c r="K46" s="172"/>
      <c r="L46" s="172"/>
      <c r="M46" s="172"/>
      <c r="N46" s="172"/>
      <c r="O46" s="172"/>
      <c r="P46" s="172"/>
      <c r="Q46" s="172"/>
      <c r="R46" s="172">
        <v>180</v>
      </c>
      <c r="S46" s="172">
        <v>35057</v>
      </c>
      <c r="T46" s="172">
        <v>100</v>
      </c>
      <c r="U46" s="172">
        <v>20600</v>
      </c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>
        <v>200</v>
      </c>
      <c r="AK46" s="172">
        <v>40000</v>
      </c>
      <c r="AL46" s="172"/>
      <c r="AM46" s="172"/>
      <c r="AN46" s="172"/>
      <c r="AO46" s="172"/>
      <c r="AP46" s="172">
        <v>25</v>
      </c>
      <c r="AQ46" s="172">
        <v>12500</v>
      </c>
      <c r="AR46" s="172"/>
      <c r="AS46" s="172"/>
      <c r="AT46" s="172"/>
      <c r="AU46" s="172"/>
      <c r="AV46" s="172"/>
      <c r="AW46" s="172"/>
      <c r="AX46" s="173"/>
      <c r="AY46" s="173"/>
      <c r="AZ46" s="173"/>
      <c r="BA46" s="173"/>
      <c r="BB46" s="173">
        <v>70</v>
      </c>
      <c r="BC46" s="173">
        <v>35000</v>
      </c>
      <c r="BD46" s="173">
        <v>500</v>
      </c>
      <c r="BE46" s="173">
        <v>25000</v>
      </c>
    </row>
    <row r="47" spans="1:57" ht="15.75" x14ac:dyDescent="0.25">
      <c r="A47" s="338"/>
      <c r="B47" s="5" t="s">
        <v>82</v>
      </c>
      <c r="C47" s="6" t="s">
        <v>83</v>
      </c>
      <c r="D47" s="6" t="s">
        <v>79</v>
      </c>
      <c r="E47" s="27" t="s">
        <v>10</v>
      </c>
      <c r="F47" s="172">
        <f>J47+N47+R47+V47+Z47+AD47+AH47+AL47+AP47+AT47+AX47+BB47</f>
        <v>670</v>
      </c>
      <c r="G47" s="172">
        <f>K47+O47+S47+W47+AA47+AE47+AI47+AM47+AQ47+AU47+AY47+BC47</f>
        <v>316250</v>
      </c>
      <c r="H47" s="172">
        <f>L47+P47+T47+X47+AB47+AF47+AJ47+AN47+AR47+AV47+AZ47+BD47</f>
        <v>560</v>
      </c>
      <c r="I47" s="172">
        <f>M47+Q47+U47+Y47+AC47+AG47+AK47+AO47+AS47+AW47+BA47+BE47</f>
        <v>134000</v>
      </c>
      <c r="J47" s="172"/>
      <c r="K47" s="172"/>
      <c r="L47" s="172"/>
      <c r="M47" s="172"/>
      <c r="N47" s="172">
        <v>75</v>
      </c>
      <c r="O47" s="172">
        <v>18750</v>
      </c>
      <c r="P47" s="172">
        <v>500</v>
      </c>
      <c r="Q47" s="172">
        <v>125000</v>
      </c>
      <c r="R47" s="172"/>
      <c r="S47" s="172"/>
      <c r="T47" s="172"/>
      <c r="U47" s="172"/>
      <c r="V47" s="172">
        <v>595</v>
      </c>
      <c r="W47" s="172">
        <v>297500</v>
      </c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>
        <v>0</v>
      </c>
      <c r="AM47" s="172">
        <v>0</v>
      </c>
      <c r="AN47" s="172">
        <v>60</v>
      </c>
      <c r="AO47" s="172">
        <v>9000</v>
      </c>
      <c r="AP47" s="172"/>
      <c r="AQ47" s="172"/>
      <c r="AR47" s="172"/>
      <c r="AS47" s="172"/>
      <c r="AT47" s="172"/>
      <c r="AU47" s="172"/>
      <c r="AV47" s="172"/>
      <c r="AW47" s="172"/>
      <c r="AX47" s="173"/>
      <c r="AY47" s="173"/>
      <c r="AZ47" s="173"/>
      <c r="BA47" s="173"/>
      <c r="BB47" s="173"/>
      <c r="BC47" s="173"/>
      <c r="BD47" s="173"/>
      <c r="BE47" s="173"/>
    </row>
    <row r="48" spans="1:57" ht="15.75" x14ac:dyDescent="0.25">
      <c r="A48" s="257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172">
        <f>J48+N48+R48+V48+Z48+AD48+AH48+AL48+AP48+AT48+AX48+BB48</f>
        <v>0</v>
      </c>
      <c r="G48" s="172">
        <f>K48+O48+S48+W48+AA48+AE48+AI48+AM48+AQ48+AU48+AY48+BC48</f>
        <v>0</v>
      </c>
      <c r="H48" s="172">
        <f>L48+P48+T48+X48+AB48+AF48+AJ48+AN48+AR48+AV48+AZ48+BD48</f>
        <v>0</v>
      </c>
      <c r="I48" s="172">
        <f>M48+Q48+U48+Y48+AC48+AG48+AK48+AO48+AS48+AW48+BA48+BE48</f>
        <v>0</v>
      </c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3"/>
      <c r="AY48" s="173"/>
      <c r="AZ48" s="173"/>
      <c r="BA48" s="173"/>
      <c r="BB48" s="173"/>
      <c r="BC48" s="173"/>
      <c r="BD48" s="173"/>
      <c r="BE48" s="173"/>
    </row>
    <row r="49" spans="1:57" ht="15.75" x14ac:dyDescent="0.25">
      <c r="A49" s="338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2">
        <f>J49+N49+R49+V49+Z49+AD49+AH49+AL49+AP49+AT49+AX49+BB49</f>
        <v>0</v>
      </c>
      <c r="G49" s="172">
        <f>K49+O49+S49+W49+AA49+AE49+AI49+AM49+AQ49+AU49+AY49+BC49</f>
        <v>0</v>
      </c>
      <c r="H49" s="172">
        <f>L49+P49+T49+X49+AB49+AF49+AJ49+AN49+AR49+AV49+AZ49+BD49</f>
        <v>0</v>
      </c>
      <c r="I49" s="172">
        <f>M49+Q49+U49+Y49+AC49+AG49+AK49+AO49+AS49+AW49+BA49+BE49</f>
        <v>0</v>
      </c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3"/>
      <c r="AY49" s="173"/>
      <c r="AZ49" s="173"/>
      <c r="BA49" s="173"/>
      <c r="BB49" s="173"/>
      <c r="BC49" s="173"/>
      <c r="BD49" s="173"/>
      <c r="BE49" s="173"/>
    </row>
    <row r="50" spans="1:57" ht="15.75" x14ac:dyDescent="0.25">
      <c r="A50" s="338"/>
      <c r="B50" s="6" t="s">
        <v>91</v>
      </c>
      <c r="C50" s="6" t="s">
        <v>92</v>
      </c>
      <c r="D50" s="6" t="s">
        <v>90</v>
      </c>
      <c r="E50" s="27" t="s">
        <v>10</v>
      </c>
      <c r="F50" s="172">
        <f>J50+N50+R50+V50+Z50+AD50+AH50+AL50+AP50+AT50+AX50+BB50</f>
        <v>0</v>
      </c>
      <c r="G50" s="172">
        <f>K50+O50+S50+W50+AA50+AE50+AI50+AM50+AQ50+AU50+AY50+BC50</f>
        <v>0</v>
      </c>
      <c r="H50" s="172">
        <f>L50+P50+T50+X50+AB50+AF50+AJ50+AN50+AR50+AV50+AZ50+BD50</f>
        <v>0</v>
      </c>
      <c r="I50" s="172">
        <f>M50+Q50+U50+Y50+AC50+AG50+AK50+AO50+AS50+AW50+BA50+BE50</f>
        <v>0</v>
      </c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3"/>
      <c r="AY50" s="173"/>
      <c r="AZ50" s="173"/>
      <c r="BA50" s="173"/>
      <c r="BB50" s="173"/>
      <c r="BC50" s="173"/>
      <c r="BD50" s="173"/>
      <c r="BE50" s="173"/>
    </row>
    <row r="51" spans="1:57" ht="15.75" x14ac:dyDescent="0.25">
      <c r="A51" s="338"/>
      <c r="B51" s="6" t="s">
        <v>91</v>
      </c>
      <c r="C51" s="6" t="s">
        <v>93</v>
      </c>
      <c r="D51" s="6" t="s">
        <v>90</v>
      </c>
      <c r="E51" s="27" t="s">
        <v>10</v>
      </c>
      <c r="F51" s="172">
        <f>J51+N51+R51+V51+Z51+AD51+AH51+AL51+AP51+AT51+AX51+BB51</f>
        <v>0</v>
      </c>
      <c r="G51" s="172">
        <f>K51+O51+S51+W51+AA51+AE51+AI51+AM51+AQ51+AU51+AY51+BC51</f>
        <v>0</v>
      </c>
      <c r="H51" s="172">
        <f>L51+P51+T51+X51+AB51+AF51+AJ51+AN51+AR51+AV51+AZ51+BD51</f>
        <v>0</v>
      </c>
      <c r="I51" s="172">
        <f>M51+Q51+U51+Y51+AC51+AG51+AK51+AO51+AS51+AW51+BA51+BE51</f>
        <v>0</v>
      </c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3"/>
      <c r="AY51" s="173"/>
      <c r="AZ51" s="173"/>
      <c r="BA51" s="173"/>
      <c r="BB51" s="173"/>
      <c r="BC51" s="173"/>
      <c r="BD51" s="173"/>
      <c r="BE51" s="173"/>
    </row>
    <row r="52" spans="1:57" ht="15.75" x14ac:dyDescent="0.25">
      <c r="A52" s="338"/>
      <c r="B52" s="6" t="s">
        <v>91</v>
      </c>
      <c r="C52" s="6" t="s">
        <v>94</v>
      </c>
      <c r="D52" s="6" t="s">
        <v>90</v>
      </c>
      <c r="E52" s="27" t="s">
        <v>10</v>
      </c>
      <c r="F52" s="172">
        <f>J52+N52+R52+V52+Z52+AD52+AH52+AL52+AP52+AT52+AX52+BB52</f>
        <v>0</v>
      </c>
      <c r="G52" s="172">
        <f>K52+O52+S52+W52+AA52+AE52+AI52+AM52+AQ52+AU52+AY52+BC52</f>
        <v>0</v>
      </c>
      <c r="H52" s="172">
        <f>L52+P52+T52+X52+AB52+AF52+AJ52+AN52+AR52+AV52+AZ52+BD52</f>
        <v>0</v>
      </c>
      <c r="I52" s="172">
        <f>M52+Q52+U52+Y52+AC52+AG52+AK52+AO52+AS52+AW52+BA52+BE52</f>
        <v>0</v>
      </c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3"/>
      <c r="AY52" s="173"/>
      <c r="AZ52" s="173"/>
      <c r="BA52" s="173"/>
      <c r="BB52" s="173"/>
      <c r="BC52" s="173"/>
      <c r="BD52" s="173"/>
      <c r="BE52" s="173"/>
    </row>
    <row r="53" spans="1:57" ht="15.75" x14ac:dyDescent="0.25">
      <c r="A53" s="338"/>
      <c r="B53" s="6" t="s">
        <v>91</v>
      </c>
      <c r="C53" s="6" t="s">
        <v>95</v>
      </c>
      <c r="D53" s="6" t="s">
        <v>90</v>
      </c>
      <c r="E53" s="27" t="s">
        <v>18</v>
      </c>
      <c r="F53" s="172">
        <f>J53+N53+R53+V53+Z53+AD53+AH53+AL53+AP53+AT53+AX53+BB53</f>
        <v>1000</v>
      </c>
      <c r="G53" s="172">
        <f>K53+O53+S53+W53+AA53+AE53+AI53+AM53+AQ53+AU53+AY53+BC53</f>
        <v>31000</v>
      </c>
      <c r="H53" s="172">
        <f>L53+P53+T53+X53+AB53+AF53+AJ53+AN53+AR53+AV53+AZ53+BD53</f>
        <v>200</v>
      </c>
      <c r="I53" s="172">
        <f>M53+Q53+U53+Y53+AC53+AG53+AK53+AO53+AS53+AW53+BA53+BE53</f>
        <v>6200</v>
      </c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>
        <v>1000</v>
      </c>
      <c r="AI53" s="172">
        <v>31000</v>
      </c>
      <c r="AJ53" s="172">
        <v>200</v>
      </c>
      <c r="AK53" s="172">
        <v>6200</v>
      </c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3"/>
      <c r="AY53" s="173"/>
      <c r="AZ53" s="173"/>
      <c r="BA53" s="173"/>
      <c r="BB53" s="173"/>
      <c r="BC53" s="173"/>
      <c r="BD53" s="173"/>
      <c r="BE53" s="173"/>
    </row>
    <row r="54" spans="1:57" ht="15.75" x14ac:dyDescent="0.25">
      <c r="A54" s="338"/>
      <c r="B54" s="6" t="s">
        <v>91</v>
      </c>
      <c r="C54" s="6" t="s">
        <v>96</v>
      </c>
      <c r="D54" s="6" t="s">
        <v>90</v>
      </c>
      <c r="E54" s="27" t="s">
        <v>18</v>
      </c>
      <c r="F54" s="172">
        <f>J54+N54+R54+V54+Z54+AD54+AH54+AL54+AP54+AT54+AX54+BB54</f>
        <v>2100</v>
      </c>
      <c r="G54" s="172">
        <f>K54+O54+S54+W54+AA54+AE54+AI54+AM54+AQ54+AU54+AY54+BC54</f>
        <v>55760</v>
      </c>
      <c r="H54" s="172">
        <f>L54+P54+T54+X54+AB54+AF54+AJ54+AN54+AR54+AV54+AZ54+BD54</f>
        <v>40</v>
      </c>
      <c r="I54" s="172">
        <f>M54+Q54+U54+Y54+AC54+AG54+AK54+AO54+AS54+AW54+BA54+BE54</f>
        <v>1160</v>
      </c>
      <c r="J54" s="172">
        <v>1120</v>
      </c>
      <c r="K54" s="172">
        <v>28320</v>
      </c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>
        <v>0</v>
      </c>
      <c r="AM54" s="172">
        <v>0</v>
      </c>
      <c r="AN54" s="172">
        <v>40</v>
      </c>
      <c r="AO54" s="172">
        <v>1160</v>
      </c>
      <c r="AP54" s="172"/>
      <c r="AQ54" s="172"/>
      <c r="AR54" s="172"/>
      <c r="AS54" s="172"/>
      <c r="AT54" s="172"/>
      <c r="AU54" s="172"/>
      <c r="AV54" s="172"/>
      <c r="AW54" s="172"/>
      <c r="AX54" s="173"/>
      <c r="AY54" s="173"/>
      <c r="AZ54" s="173"/>
      <c r="BA54" s="173"/>
      <c r="BB54" s="173">
        <v>980</v>
      </c>
      <c r="BC54" s="173">
        <v>27440</v>
      </c>
      <c r="BD54" s="173"/>
      <c r="BE54" s="173"/>
    </row>
    <row r="55" spans="1:57" ht="15.75" x14ac:dyDescent="0.25">
      <c r="A55" s="338"/>
      <c r="B55" s="6" t="s">
        <v>91</v>
      </c>
      <c r="C55" s="6" t="s">
        <v>97</v>
      </c>
      <c r="D55" s="6" t="s">
        <v>90</v>
      </c>
      <c r="E55" s="27" t="s">
        <v>10</v>
      </c>
      <c r="F55" s="172">
        <f>J55+N55+R55+V55+Z55+AD55+AH55+AL55+AP55+AT55+AX55+BB55</f>
        <v>50</v>
      </c>
      <c r="G55" s="172">
        <f>K55+O55+S55+W55+AA55+AE55+AI55+AM55+AQ55+AU55+AY55+BC55</f>
        <v>1925</v>
      </c>
      <c r="H55" s="172">
        <f>L55+P55+T55+X55+AB55+AF55+AJ55+AN55+AR55+AV55+AZ55+BD55</f>
        <v>0</v>
      </c>
      <c r="I55" s="172">
        <f>M55+Q55+U55+Y55+AC55+AG55+AK55+AO55+AS55+AW55+BA55+BE55</f>
        <v>0</v>
      </c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>
        <v>50</v>
      </c>
      <c r="W55" s="172">
        <v>1925</v>
      </c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3"/>
      <c r="AY55" s="173"/>
      <c r="AZ55" s="173"/>
      <c r="BA55" s="173"/>
      <c r="BB55" s="173"/>
      <c r="BC55" s="173"/>
      <c r="BD55" s="173"/>
      <c r="BE55" s="173"/>
    </row>
    <row r="56" spans="1:57" ht="15.75" x14ac:dyDescent="0.25">
      <c r="A56" s="257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2">
        <f>J56+N56+R56+V56+Z56+AD56+AH56+AL56+AP56+AT56+AX56+BB56</f>
        <v>1232</v>
      </c>
      <c r="G56" s="172">
        <f>K56+O56+S56+W56+AA56+AE56+AI56+AM56+AQ56+AU56+AY56+BC56</f>
        <v>22580</v>
      </c>
      <c r="H56" s="172">
        <f>L56+P56+T56+X56+AB56+AF56+AJ56+AN56+AR56+AV56+AZ56+BD56</f>
        <v>400</v>
      </c>
      <c r="I56" s="172">
        <f>M56+Q56+U56+Y56+AC56+AG56+AK56+AO56+AS56+AW56+BA56+BE56</f>
        <v>9142.85</v>
      </c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>
        <v>728</v>
      </c>
      <c r="AI56" s="172">
        <v>16640</v>
      </c>
      <c r="AJ56" s="172">
        <v>400</v>
      </c>
      <c r="AK56" s="172">
        <v>9142.85</v>
      </c>
      <c r="AL56" s="172"/>
      <c r="AM56" s="172"/>
      <c r="AN56" s="172"/>
      <c r="AO56" s="172"/>
      <c r="AP56" s="172">
        <v>504</v>
      </c>
      <c r="AQ56" s="172">
        <v>5940</v>
      </c>
      <c r="AR56" s="172"/>
      <c r="AS56" s="172"/>
      <c r="AT56" s="172"/>
      <c r="AU56" s="172"/>
      <c r="AV56" s="172"/>
      <c r="AW56" s="172"/>
      <c r="AX56" s="173"/>
      <c r="AY56" s="173"/>
      <c r="AZ56" s="173"/>
      <c r="BA56" s="173"/>
      <c r="BB56" s="173"/>
      <c r="BC56" s="173"/>
      <c r="BD56" s="173"/>
      <c r="BE56" s="173"/>
    </row>
    <row r="57" spans="1:57" ht="15.75" x14ac:dyDescent="0.25">
      <c r="A57" s="338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2">
        <f>J57+N57+R57+V57+Z57+AD57+AH57+AL57+AP57+AT57+AX57+BB57</f>
        <v>0</v>
      </c>
      <c r="G57" s="172">
        <f>K57+O57+S57+W57+AA57+AE57+AI57+AM57+AQ57+AU57+AY57+BC57</f>
        <v>0</v>
      </c>
      <c r="H57" s="172">
        <f>L57+P57+T57+X57+AB57+AF57+AJ57+AN57+AR57+AV57+AZ57+BD57</f>
        <v>17</v>
      </c>
      <c r="I57" s="172">
        <f>M57+Q57+U57+Y57+AC57+AG57+AK57+AO57+AS57+AW57+BA57+BE57</f>
        <v>7650</v>
      </c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>
        <v>17</v>
      </c>
      <c r="AS57" s="172">
        <v>7650</v>
      </c>
      <c r="AT57" s="172"/>
      <c r="AU57" s="172"/>
      <c r="AV57" s="172"/>
      <c r="AW57" s="172"/>
      <c r="AX57" s="173"/>
      <c r="AY57" s="173"/>
      <c r="AZ57" s="173"/>
      <c r="BA57" s="173"/>
      <c r="BB57" s="173"/>
      <c r="BC57" s="173"/>
      <c r="BD57" s="173"/>
      <c r="BE57" s="173"/>
    </row>
    <row r="58" spans="1:57" ht="15.75" x14ac:dyDescent="0.25">
      <c r="A58" s="338"/>
      <c r="B58" s="6" t="s">
        <v>101</v>
      </c>
      <c r="C58" s="6" t="s">
        <v>104</v>
      </c>
      <c r="D58" s="6" t="s">
        <v>103</v>
      </c>
      <c r="E58" s="27" t="s">
        <v>10</v>
      </c>
      <c r="F58" s="172">
        <f>J58+N58+R58+V58+Z58+AD58+AH58+AL58+AP58+AT58+AX58+BB58</f>
        <v>610</v>
      </c>
      <c r="G58" s="172">
        <f>K58+O58+S58+W58+AA58+AE58+AI58+AM58+AQ58+AU58+AY58+BC58</f>
        <v>849500</v>
      </c>
      <c r="H58" s="172">
        <f>L58+P58+T58+X58+AB58+AF58+AJ58+AN58+AR58+AV58+AZ58+BD58</f>
        <v>0</v>
      </c>
      <c r="I58" s="172">
        <f>M58+Q58+U58+Y58+AC58+AG58+AK58+AO58+AS58+AW58+BA58+BE58</f>
        <v>0</v>
      </c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>
        <v>10</v>
      </c>
      <c r="AA58" s="172">
        <v>9500</v>
      </c>
      <c r="AB58" s="172"/>
      <c r="AC58" s="172"/>
      <c r="AD58" s="172">
        <v>600</v>
      </c>
      <c r="AE58" s="172">
        <v>840000</v>
      </c>
      <c r="AF58" s="172"/>
      <c r="AG58" s="172"/>
      <c r="AH58" s="172"/>
      <c r="AI58" s="172"/>
      <c r="AJ58" s="172"/>
      <c r="AK58" s="172"/>
      <c r="AL58" s="172">
        <v>0</v>
      </c>
      <c r="AM58" s="172">
        <v>0</v>
      </c>
      <c r="AN58" s="172">
        <v>0</v>
      </c>
      <c r="AO58" s="172">
        <v>0</v>
      </c>
      <c r="AP58" s="172"/>
      <c r="AQ58" s="172"/>
      <c r="AR58" s="172"/>
      <c r="AS58" s="172"/>
      <c r="AT58" s="172"/>
      <c r="AU58" s="172"/>
      <c r="AV58" s="172"/>
      <c r="AW58" s="172"/>
      <c r="AX58" s="173"/>
      <c r="AY58" s="173"/>
      <c r="AZ58" s="173"/>
      <c r="BA58" s="173"/>
      <c r="BB58" s="173"/>
      <c r="BC58" s="173"/>
      <c r="BD58" s="173"/>
      <c r="BE58" s="173"/>
    </row>
    <row r="59" spans="1:57" ht="15.75" x14ac:dyDescent="0.25">
      <c r="A59" s="338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2">
        <f>J59+N59+R59+V59+Z59+AD59+AH59+AL59+AP59+AT59+AX59+BB59</f>
        <v>0</v>
      </c>
      <c r="G59" s="172">
        <f>K59+O59+S59+W59+AA59+AE59+AI59+AM59+AQ59+AU59+AY59+BC59</f>
        <v>0</v>
      </c>
      <c r="H59" s="172">
        <f>L59+P59+T59+X59+AB59+AF59+AJ59+AN59+AR59+AV59+AZ59+BD59</f>
        <v>0</v>
      </c>
      <c r="I59" s="172">
        <f>M59+Q59+U59+Y59+AC59+AG59+AK59+AO59+AS59+AW59+BA59+BE59</f>
        <v>0</v>
      </c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3"/>
      <c r="AY59" s="173"/>
      <c r="AZ59" s="173"/>
      <c r="BA59" s="173"/>
      <c r="BB59" s="173"/>
      <c r="BC59" s="173"/>
      <c r="BD59" s="173"/>
      <c r="BE59" s="173"/>
    </row>
    <row r="60" spans="1:57" ht="15.75" x14ac:dyDescent="0.25">
      <c r="A60" s="338"/>
      <c r="B60" s="14" t="s">
        <v>108</v>
      </c>
      <c r="C60" s="14" t="s">
        <v>109</v>
      </c>
      <c r="D60" s="10" t="s">
        <v>107</v>
      </c>
      <c r="E60" s="33" t="s">
        <v>18</v>
      </c>
      <c r="F60" s="172">
        <f>J60+N60+R60+V60+Z60+AD60+AH60+AL60+AP60+AT60+AX60+BB60</f>
        <v>0</v>
      </c>
      <c r="G60" s="172">
        <f>K60+O60+S60+W60+AA60+AE60+AI60+AM60+AQ60+AU60+AY60+BC60</f>
        <v>0</v>
      </c>
      <c r="H60" s="172">
        <f>L60+P60+T60+X60+AB60+AF60+AJ60+AN60+AR60+AV60+AZ60+BD60</f>
        <v>0</v>
      </c>
      <c r="I60" s="172">
        <f>M60+Q60+U60+Y60+AC60+AG60+AK60+AO60+AS60+AW60+BA60+BE60</f>
        <v>0</v>
      </c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3"/>
      <c r="AY60" s="173"/>
      <c r="AZ60" s="173"/>
      <c r="BA60" s="173"/>
      <c r="BB60" s="173"/>
      <c r="BC60" s="173"/>
      <c r="BD60" s="173"/>
      <c r="BE60" s="173"/>
    </row>
    <row r="61" spans="1:57" ht="15.75" x14ac:dyDescent="0.25">
      <c r="A61" s="338"/>
      <c r="B61" s="13" t="s">
        <v>108</v>
      </c>
      <c r="C61" s="13"/>
      <c r="D61" s="10" t="s">
        <v>107</v>
      </c>
      <c r="E61" s="25" t="s">
        <v>52</v>
      </c>
      <c r="F61" s="172">
        <f>J61+N61+R61+V61+Z61+AD61+AH61+AL61+AP61+AT61+AX61+BB61</f>
        <v>0</v>
      </c>
      <c r="G61" s="172">
        <f>K61+O61+S61+W61+AA61+AE61+AI61+AM61+AQ61+AU61+AY61+BC61</f>
        <v>0</v>
      </c>
      <c r="H61" s="172">
        <f>L61+P61+T61+X61+AB61+AF61+AJ61+AN61+AR61+AV61+AZ61+BD61</f>
        <v>0</v>
      </c>
      <c r="I61" s="172">
        <f>M61+Q61+U61+Y61+AC61+AG61+AK61+AO61+AS61+AW61+BA61+BE61</f>
        <v>0</v>
      </c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3"/>
      <c r="AY61" s="173"/>
      <c r="AZ61" s="173"/>
      <c r="BA61" s="173"/>
      <c r="BB61" s="173"/>
      <c r="BC61" s="173"/>
      <c r="BD61" s="173"/>
      <c r="BE61" s="173"/>
    </row>
    <row r="62" spans="1:57" ht="15.75" x14ac:dyDescent="0.25">
      <c r="A62" s="338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2">
        <f>J62+N62+R62+V62+Z62+AD62+AH62+AL62+AP62+AT62+AX62+BB62</f>
        <v>2288</v>
      </c>
      <c r="G62" s="172">
        <f>K62+O62+S62+W62+AA62+AE62+AI62+AM62+AQ62+AU62+AY62+BC62</f>
        <v>515664.08999999997</v>
      </c>
      <c r="H62" s="172">
        <f>L62+P62+T62+X62+AB62+AF62+AJ62+AN62+AR62+AV62+AZ62+BD62</f>
        <v>1180</v>
      </c>
      <c r="I62" s="172">
        <f>M62+Q62+U62+Y62+AC62+AG62+AK62+AO62+AS62+AW62+BA62+BE62</f>
        <v>354752</v>
      </c>
      <c r="J62" s="172">
        <v>611</v>
      </c>
      <c r="K62" s="172">
        <v>152750</v>
      </c>
      <c r="L62" s="172"/>
      <c r="M62" s="172"/>
      <c r="N62" s="172"/>
      <c r="O62" s="172"/>
      <c r="P62" s="172">
        <v>500</v>
      </c>
      <c r="Q62" s="172">
        <v>125000</v>
      </c>
      <c r="R62" s="172"/>
      <c r="S62" s="172"/>
      <c r="T62" s="172">
        <v>100</v>
      </c>
      <c r="U62" s="172">
        <v>25792</v>
      </c>
      <c r="V62" s="172">
        <v>500</v>
      </c>
      <c r="W62" s="172">
        <v>12896</v>
      </c>
      <c r="X62" s="172"/>
      <c r="Y62" s="172"/>
      <c r="Z62" s="172">
        <v>69</v>
      </c>
      <c r="AA62" s="172">
        <v>24018.09</v>
      </c>
      <c r="AB62" s="172">
        <v>100</v>
      </c>
      <c r="AC62" s="172">
        <v>34800</v>
      </c>
      <c r="AD62" s="172">
        <v>8</v>
      </c>
      <c r="AE62" s="172">
        <v>9200</v>
      </c>
      <c r="AF62" s="172"/>
      <c r="AG62" s="172"/>
      <c r="AH62" s="172">
        <v>1100</v>
      </c>
      <c r="AI62" s="172">
        <v>316800</v>
      </c>
      <c r="AJ62" s="172">
        <v>200</v>
      </c>
      <c r="AK62" s="172">
        <v>57600</v>
      </c>
      <c r="AL62" s="172">
        <v>0</v>
      </c>
      <c r="AM62" s="172">
        <v>0</v>
      </c>
      <c r="AN62" s="172">
        <v>50</v>
      </c>
      <c r="AO62" s="172">
        <v>15500</v>
      </c>
      <c r="AP62" s="172"/>
      <c r="AQ62" s="172"/>
      <c r="AR62" s="172"/>
      <c r="AS62" s="172"/>
      <c r="AT62" s="172"/>
      <c r="AU62" s="172"/>
      <c r="AV62" s="172"/>
      <c r="AW62" s="172"/>
      <c r="AX62" s="173">
        <v>0</v>
      </c>
      <c r="AY62" s="173">
        <v>0</v>
      </c>
      <c r="AZ62" s="173">
        <v>30</v>
      </c>
      <c r="BA62" s="173">
        <v>10500</v>
      </c>
      <c r="BB62" s="173"/>
      <c r="BC62" s="173"/>
      <c r="BD62" s="173">
        <v>200</v>
      </c>
      <c r="BE62" s="173">
        <v>85560</v>
      </c>
    </row>
    <row r="63" spans="1:57" ht="15.75" x14ac:dyDescent="0.25">
      <c r="A63" s="338"/>
      <c r="B63" s="5" t="s">
        <v>113</v>
      </c>
      <c r="C63" s="6" t="s">
        <v>114</v>
      </c>
      <c r="D63" s="6" t="s">
        <v>112</v>
      </c>
      <c r="E63" s="27" t="s">
        <v>10</v>
      </c>
      <c r="F63" s="172">
        <f>J63+N63+R63+V63+Z63+AD63+AH63+AL63+AP63+AT63+AX63+BB63</f>
        <v>0</v>
      </c>
      <c r="G63" s="172">
        <f>K63+O63+S63+W63+AA63+AE63+AI63+AM63+AQ63+AU63+AY63+BC63</f>
        <v>0</v>
      </c>
      <c r="H63" s="172">
        <f>L63+P63+T63+X63+AB63+AF63+AJ63+AN63+AR63+AV63+AZ63+BD63</f>
        <v>0</v>
      </c>
      <c r="I63" s="172">
        <f>M63+Q63+U63+Y63+AC63+AG63+AK63+AO63+AS63+AW63+BA63+BE63</f>
        <v>0</v>
      </c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3"/>
      <c r="AY63" s="173"/>
      <c r="AZ63" s="173"/>
      <c r="BA63" s="173"/>
      <c r="BB63" s="173"/>
      <c r="BC63" s="173"/>
      <c r="BD63" s="173"/>
      <c r="BE63" s="173"/>
    </row>
    <row r="64" spans="1:57" s="2" customFormat="1" ht="15.75" x14ac:dyDescent="0.25">
      <c r="A64" s="338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2">
        <f>J64+N64+R64+V64+Z64+AD64+AH64+AL64+AP64+AT64+AX64+BB64</f>
        <v>25</v>
      </c>
      <c r="G64" s="172">
        <f>K64+O64+S64+W64+AA64+AE64+AI64+AM64+AQ64+AU64+AY64+BC64</f>
        <v>2112.15</v>
      </c>
      <c r="H64" s="172">
        <f>L64+P64+T64+X64+AB64+AF64+AJ64+AN64+AR64+AV64+AZ64+BD64</f>
        <v>50</v>
      </c>
      <c r="I64" s="172">
        <f>M64+Q64+U64+Y64+AC64+AG64+AK64+AO64+AS64+AW64+BA64+BE64</f>
        <v>4224.3</v>
      </c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>
        <v>25</v>
      </c>
      <c r="AI64" s="172">
        <v>2112.15</v>
      </c>
      <c r="AJ64" s="172">
        <v>50</v>
      </c>
      <c r="AK64" s="172">
        <v>4224.3</v>
      </c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3"/>
      <c r="AY64" s="173"/>
      <c r="AZ64" s="173"/>
      <c r="BA64" s="173"/>
      <c r="BB64" s="173"/>
      <c r="BC64" s="173"/>
      <c r="BD64" s="173"/>
      <c r="BE64" s="173"/>
    </row>
    <row r="65" spans="1:57" s="2" customFormat="1" ht="15.75" x14ac:dyDescent="0.25">
      <c r="A65" s="338"/>
      <c r="B65" s="5" t="s">
        <v>117</v>
      </c>
      <c r="C65" s="6" t="s">
        <v>118</v>
      </c>
      <c r="D65" s="6" t="s">
        <v>42</v>
      </c>
      <c r="E65" s="27" t="s">
        <v>52</v>
      </c>
      <c r="F65" s="172">
        <f>J65+N65+R65+V65+Z65+AD65+AH65+AL65+AP65+AT65+AX65+BB65</f>
        <v>1660</v>
      </c>
      <c r="G65" s="172">
        <f>K65+O65+S65+W65+AA65+AE65+AI65+AM65+AQ65+AU65+AY65+BC65</f>
        <v>116605</v>
      </c>
      <c r="H65" s="172">
        <f>L65+P65+T65+X65+AB65+AF65+AJ65+AN65+AR65+AV65+AZ65+BD65</f>
        <v>50</v>
      </c>
      <c r="I65" s="172">
        <f>M65+Q65+U65+Y65+AC65+AG65+AK65+AO65+AS65+AW65+BA65+BE65</f>
        <v>4220</v>
      </c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>
        <v>950</v>
      </c>
      <c r="AA65" s="172">
        <v>56620</v>
      </c>
      <c r="AB65" s="172"/>
      <c r="AC65" s="172"/>
      <c r="AD65" s="172">
        <v>10</v>
      </c>
      <c r="AE65" s="172">
        <v>845</v>
      </c>
      <c r="AF65" s="172">
        <v>50</v>
      </c>
      <c r="AG65" s="172">
        <v>4220</v>
      </c>
      <c r="AH65" s="172"/>
      <c r="AI65" s="172"/>
      <c r="AJ65" s="172"/>
      <c r="AK65" s="172"/>
      <c r="AL65" s="172">
        <v>0</v>
      </c>
      <c r="AM65" s="172">
        <v>0</v>
      </c>
      <c r="AN65" s="172">
        <v>0</v>
      </c>
      <c r="AO65" s="172">
        <v>0</v>
      </c>
      <c r="AP65" s="172"/>
      <c r="AQ65" s="172"/>
      <c r="AR65" s="172"/>
      <c r="AS65" s="172"/>
      <c r="AT65" s="172"/>
      <c r="AU65" s="172"/>
      <c r="AV65" s="172"/>
      <c r="AW65" s="172"/>
      <c r="AX65" s="173"/>
      <c r="AY65" s="173"/>
      <c r="AZ65" s="173"/>
      <c r="BA65" s="173"/>
      <c r="BB65" s="173">
        <v>700</v>
      </c>
      <c r="BC65" s="173">
        <v>59140</v>
      </c>
      <c r="BD65" s="173"/>
      <c r="BE65" s="173"/>
    </row>
    <row r="66" spans="1:57" ht="15.75" x14ac:dyDescent="0.25">
      <c r="A66" s="338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2">
        <f>J66+N66+R66+V66+Z66+AD66+AH66+AL66+AP66+AT66+AX66+BB66</f>
        <v>2028</v>
      </c>
      <c r="G66" s="172">
        <f>K66+O66+S66+W66+AA66+AE66+AI66+AM66+AQ66+AU66+AY66+BC66</f>
        <v>107418.5</v>
      </c>
      <c r="H66" s="172">
        <f>L66+P66+T66+X66+AB66+AF66+AJ66+AN66+AR66+AV66+AZ66+BD66</f>
        <v>390</v>
      </c>
      <c r="I66" s="172">
        <f>M66+Q66+U66+Y66+AC66+AG66+AK66+AO66+AS66+AW66+BA66+BE66</f>
        <v>14940.3</v>
      </c>
      <c r="J66" s="172">
        <v>350</v>
      </c>
      <c r="K66" s="172">
        <v>11900</v>
      </c>
      <c r="L66" s="172"/>
      <c r="M66" s="172"/>
      <c r="N66" s="172"/>
      <c r="O66" s="172"/>
      <c r="P66" s="172"/>
      <c r="Q66" s="172"/>
      <c r="R66" s="172">
        <v>155</v>
      </c>
      <c r="S66" s="172">
        <v>5280</v>
      </c>
      <c r="T66" s="172">
        <v>50</v>
      </c>
      <c r="U66" s="172">
        <v>1800</v>
      </c>
      <c r="V66" s="172">
        <v>213</v>
      </c>
      <c r="W66" s="172">
        <v>40667.199999999997</v>
      </c>
      <c r="X66" s="172"/>
      <c r="Y66" s="172"/>
      <c r="Z66" s="172">
        <v>480</v>
      </c>
      <c r="AA66" s="172">
        <v>19237.7</v>
      </c>
      <c r="AB66" s="172">
        <v>200</v>
      </c>
      <c r="AC66" s="172">
        <v>7568.3</v>
      </c>
      <c r="AD66" s="172">
        <v>100</v>
      </c>
      <c r="AE66" s="172">
        <v>3980</v>
      </c>
      <c r="AF66" s="172"/>
      <c r="AG66" s="172"/>
      <c r="AH66" s="172">
        <v>124</v>
      </c>
      <c r="AI66" s="172">
        <v>4062</v>
      </c>
      <c r="AJ66" s="172">
        <v>50</v>
      </c>
      <c r="AK66" s="172">
        <v>1900</v>
      </c>
      <c r="AL66" s="172">
        <v>140</v>
      </c>
      <c r="AM66" s="172">
        <v>6160</v>
      </c>
      <c r="AN66" s="172">
        <v>50</v>
      </c>
      <c r="AO66" s="172">
        <v>2200</v>
      </c>
      <c r="AP66" s="172">
        <v>118</v>
      </c>
      <c r="AQ66" s="172">
        <v>4014</v>
      </c>
      <c r="AR66" s="172"/>
      <c r="AS66" s="172"/>
      <c r="AT66" s="172">
        <v>8</v>
      </c>
      <c r="AU66" s="172">
        <v>217.6</v>
      </c>
      <c r="AV66" s="172">
        <v>10</v>
      </c>
      <c r="AW66" s="172">
        <v>272</v>
      </c>
      <c r="AX66" s="173"/>
      <c r="AY66" s="173"/>
      <c r="AZ66" s="173"/>
      <c r="BA66" s="173"/>
      <c r="BB66" s="173">
        <v>340</v>
      </c>
      <c r="BC66" s="173">
        <v>11900</v>
      </c>
      <c r="BD66" s="173">
        <v>30</v>
      </c>
      <c r="BE66" s="173">
        <v>1200</v>
      </c>
    </row>
    <row r="67" spans="1:57" ht="15.75" x14ac:dyDescent="0.25">
      <c r="A67" s="338"/>
      <c r="B67" s="31" t="s">
        <v>122</v>
      </c>
      <c r="C67" s="41" t="s">
        <v>123</v>
      </c>
      <c r="D67" s="41" t="s">
        <v>503</v>
      </c>
      <c r="E67" s="33" t="s">
        <v>18</v>
      </c>
      <c r="F67" s="172">
        <f>J67+N67+R67+V67+Z67+AD67+AH67+AL67+AP67+AT67+AX67+BB67</f>
        <v>0</v>
      </c>
      <c r="G67" s="172">
        <f>K67+O67+S67+W67+AA67+AE67+AI67+AM67+AQ67+AU67+AY67+BC67</f>
        <v>0</v>
      </c>
      <c r="H67" s="172">
        <f>L67+P67+T67+X67+AB67+AF67+AJ67+AN67+AR67+AV67+AZ67+BD67</f>
        <v>0</v>
      </c>
      <c r="I67" s="172">
        <f>M67+Q67+U67+Y67+AC67+AG67+AK67+AO67+AS67+AW67+BA67+BE67</f>
        <v>0</v>
      </c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>
        <v>0</v>
      </c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3"/>
      <c r="AY67" s="173"/>
      <c r="AZ67" s="173"/>
      <c r="BA67" s="173"/>
      <c r="BB67" s="173"/>
      <c r="BC67" s="173"/>
      <c r="BD67" s="173"/>
      <c r="BE67" s="173"/>
    </row>
    <row r="68" spans="1:57" ht="15.75" x14ac:dyDescent="0.25">
      <c r="A68" s="338"/>
      <c r="B68" s="31" t="s">
        <v>122</v>
      </c>
      <c r="C68" s="41" t="s">
        <v>124</v>
      </c>
      <c r="D68" s="41" t="s">
        <v>503</v>
      </c>
      <c r="E68" s="33" t="s">
        <v>18</v>
      </c>
      <c r="F68" s="172">
        <f>J68+N68+R68+V68+Z68+AD68+AH68+AL68+AP68+AT68+AX68+BB68</f>
        <v>0</v>
      </c>
      <c r="G68" s="172">
        <f>K68+O68+S68+W68+AA68+AE68+AI68+AM68+AQ68+AU68+AY68+BC68</f>
        <v>0</v>
      </c>
      <c r="H68" s="172">
        <f>L68+P68+T68+X68+AB68+AF68+AJ68+AN68+AR68+AV68+AZ68+BD68</f>
        <v>0</v>
      </c>
      <c r="I68" s="172">
        <f>M68+Q68+U68+Y68+AC68+AG68+AK68+AO68+AS68+AW68+BA68+BE68</f>
        <v>0</v>
      </c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>
        <v>0</v>
      </c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3"/>
      <c r="AY68" s="173"/>
      <c r="AZ68" s="173"/>
      <c r="BA68" s="173"/>
      <c r="BB68" s="173"/>
      <c r="BC68" s="173"/>
      <c r="BD68" s="173"/>
      <c r="BE68" s="173"/>
    </row>
    <row r="69" spans="1:57" ht="15.75" x14ac:dyDescent="0.25">
      <c r="A69" s="338"/>
      <c r="B69" s="31" t="s">
        <v>125</v>
      </c>
      <c r="C69" s="41" t="s">
        <v>126</v>
      </c>
      <c r="D69" s="41" t="s">
        <v>503</v>
      </c>
      <c r="E69" s="29" t="s">
        <v>7</v>
      </c>
      <c r="F69" s="172">
        <f>J69+N69+R69+V69+Z69+AD69+AH69+AL69+AP69+AT69+AX69+BB69</f>
        <v>0</v>
      </c>
      <c r="G69" s="172">
        <f>K69+O69+S69+W69+AA69+AE69+AI69+AM69+AQ69+AU69+AY69+BC69</f>
        <v>0</v>
      </c>
      <c r="H69" s="172">
        <f>L69+P69+T69+X69+AB69+AF69+AJ69+AN69+AR69+AV69+AZ69+BD69</f>
        <v>0</v>
      </c>
      <c r="I69" s="172">
        <f>M69+Q69+U69+Y69+AC69+AG69+AK69+AO69+AS69+AW69+BA69+BE69</f>
        <v>0</v>
      </c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>
        <v>0</v>
      </c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3"/>
      <c r="AY69" s="173"/>
      <c r="AZ69" s="173"/>
      <c r="BA69" s="173"/>
      <c r="BB69" s="173"/>
      <c r="BC69" s="173"/>
      <c r="BD69" s="173"/>
      <c r="BE69" s="173"/>
    </row>
    <row r="70" spans="1:57" ht="15.75" x14ac:dyDescent="0.25">
      <c r="A70" s="338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2">
        <f>J70+N70+R70+V70+Z70+AD70+AH70+AL70+AP70+AT70+AX70+BB70</f>
        <v>0</v>
      </c>
      <c r="G70" s="172">
        <f>K70+O70+S70+W70+AA70+AE70+AI70+AM70+AQ70+AU70+AY70+BC70</f>
        <v>0</v>
      </c>
      <c r="H70" s="172">
        <f>L70+P70+T70+X70+AB70+AF70+AJ70+AN70+AR70+AV70+AZ70+BD70</f>
        <v>1100</v>
      </c>
      <c r="I70" s="172">
        <f>M70+Q70+U70+Y70+AC70+AG70+AK70+AO70+AS70+AW70+BA70+BE70</f>
        <v>305500</v>
      </c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>
        <v>500</v>
      </c>
      <c r="AK70" s="172">
        <v>185000</v>
      </c>
      <c r="AL70" s="172"/>
      <c r="AM70" s="172">
        <v>0</v>
      </c>
      <c r="AN70" s="172">
        <v>50</v>
      </c>
      <c r="AO70" s="172">
        <v>15000</v>
      </c>
      <c r="AP70" s="172"/>
      <c r="AQ70" s="172"/>
      <c r="AR70" s="172">
        <v>50</v>
      </c>
      <c r="AS70" s="172">
        <v>15000</v>
      </c>
      <c r="AT70" s="172"/>
      <c r="AU70" s="172"/>
      <c r="AV70" s="172"/>
      <c r="AW70" s="172"/>
      <c r="AX70" s="173"/>
      <c r="AY70" s="173"/>
      <c r="AZ70" s="173"/>
      <c r="BA70" s="173"/>
      <c r="BB70" s="173"/>
      <c r="BC70" s="173"/>
      <c r="BD70" s="173">
        <v>500</v>
      </c>
      <c r="BE70" s="173">
        <v>90500</v>
      </c>
    </row>
    <row r="71" spans="1:57" ht="15.75" x14ac:dyDescent="0.25">
      <c r="A71" s="338"/>
      <c r="B71" s="13" t="s">
        <v>129</v>
      </c>
      <c r="C71" s="13" t="s">
        <v>130</v>
      </c>
      <c r="D71" s="6" t="s">
        <v>51</v>
      </c>
      <c r="E71" s="25" t="s">
        <v>52</v>
      </c>
      <c r="F71" s="172">
        <f>J71+N71+R71+V71+Z71+AD71+AH71+AL71+AP71+AT71+AX71+BB71</f>
        <v>0</v>
      </c>
      <c r="G71" s="172">
        <f>K71+O71+S71+W71+AA71+AE71+AI71+AM71+AQ71+AU71+AY71+BC71</f>
        <v>0</v>
      </c>
      <c r="H71" s="172">
        <f>L71+P71+T71+X71+AB71+AF71+AJ71+AN71+AR71+AV71+AZ71+BD71</f>
        <v>530</v>
      </c>
      <c r="I71" s="172">
        <f>M71+Q71+U71+Y71+AC71+AG71+AK71+AO71+AS71+AW71+BA71+BE71</f>
        <v>125580</v>
      </c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>
        <v>0</v>
      </c>
      <c r="AN71" s="172">
        <v>30</v>
      </c>
      <c r="AO71" s="172">
        <v>7080</v>
      </c>
      <c r="AP71" s="172"/>
      <c r="AQ71" s="172"/>
      <c r="AR71" s="172"/>
      <c r="AS71" s="172"/>
      <c r="AT71" s="172"/>
      <c r="AU71" s="172"/>
      <c r="AV71" s="172"/>
      <c r="AW71" s="172"/>
      <c r="AX71" s="173"/>
      <c r="AY71" s="173"/>
      <c r="AZ71" s="173"/>
      <c r="BA71" s="173"/>
      <c r="BB71" s="173"/>
      <c r="BC71" s="173"/>
      <c r="BD71" s="173">
        <v>500</v>
      </c>
      <c r="BE71" s="173">
        <v>118500</v>
      </c>
    </row>
    <row r="72" spans="1:57" ht="15.75" x14ac:dyDescent="0.25">
      <c r="A72" s="338"/>
      <c r="B72" s="13" t="s">
        <v>127</v>
      </c>
      <c r="C72" s="13" t="s">
        <v>131</v>
      </c>
      <c r="D72" s="6" t="s">
        <v>51</v>
      </c>
      <c r="E72" s="25" t="s">
        <v>52</v>
      </c>
      <c r="F72" s="172">
        <f>J72+N72+R72+V72+Z72+AD72+AH72+AL72+AP72+AT72+AX72+BB72</f>
        <v>0</v>
      </c>
      <c r="G72" s="172">
        <f>K72+O72+S72+W72+AA72+AE72+AI72+AM72+AQ72+AU72+AY72+BC72</f>
        <v>0</v>
      </c>
      <c r="H72" s="172">
        <f>L72+P72+T72+X72+AB72+AF72+AJ72+AN72+AR72+AV72+AZ72+BD72</f>
        <v>0</v>
      </c>
      <c r="I72" s="172">
        <f>M72+Q72+U72+Y72+AC72+AG72+AK72+AO72+AS72+AW72+BA72+BE72</f>
        <v>0</v>
      </c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>
        <v>0</v>
      </c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3"/>
      <c r="AY72" s="173"/>
      <c r="AZ72" s="173"/>
      <c r="BA72" s="173"/>
      <c r="BB72" s="173"/>
      <c r="BC72" s="173"/>
      <c r="BD72" s="173"/>
      <c r="BE72" s="173"/>
    </row>
    <row r="73" spans="1:57" ht="15.75" x14ac:dyDescent="0.25">
      <c r="A73" s="338"/>
      <c r="B73" s="13" t="s">
        <v>127</v>
      </c>
      <c r="C73" s="13" t="s">
        <v>132</v>
      </c>
      <c r="D73" s="6" t="s">
        <v>51</v>
      </c>
      <c r="E73" s="25" t="s">
        <v>52</v>
      </c>
      <c r="F73" s="172">
        <f>J73+N73+R73+V73+Z73+AD73+AH73+AL73+AP73+AT73+AX73+BB73</f>
        <v>0</v>
      </c>
      <c r="G73" s="172">
        <f>K73+O73+S73+W73+AA73+AE73+AI73+AM73+AQ73+AU73+AY73+BC73</f>
        <v>0</v>
      </c>
      <c r="H73" s="172">
        <f>L73+P73+T73+X73+AB73+AF73+AJ73+AN73+AR73+AV73+AZ73+BD73</f>
        <v>0</v>
      </c>
      <c r="I73" s="172">
        <f>M73+Q73+U73+Y73+AC73+AG73+AK73+AO73+AS73+AW73+BA73+BE73</f>
        <v>0</v>
      </c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>
        <v>0</v>
      </c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3"/>
      <c r="AY73" s="173"/>
      <c r="AZ73" s="173"/>
      <c r="BA73" s="173"/>
      <c r="BB73" s="173"/>
      <c r="BC73" s="173"/>
      <c r="BD73" s="173"/>
      <c r="BE73" s="173"/>
    </row>
    <row r="74" spans="1:57" ht="15.75" x14ac:dyDescent="0.25">
      <c r="A74" s="338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172">
        <f>J74+N74+R74+V74+Z74+AD74+AH74+AL74+AP74+AT74+AX74+BB74</f>
        <v>3660</v>
      </c>
      <c r="G74" s="172">
        <f>K74+O74+S74+W74+AA74+AE74+AI74+AM74+AQ74+AU74+AY74+BC74</f>
        <v>1072683.27</v>
      </c>
      <c r="H74" s="172">
        <f>L74+P74+T74+X74+AB74+AF74+AJ74+AN74+AR74+AV74+AZ74+BD74</f>
        <v>0</v>
      </c>
      <c r="I74" s="172">
        <f>M74+Q74+U74+Y74+AC74+AG74+AK74+AO74+AS74+AW74+BA74+BE74</f>
        <v>0</v>
      </c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>
        <v>3660</v>
      </c>
      <c r="AA74" s="172">
        <v>1072683.27</v>
      </c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>
        <v>0</v>
      </c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3"/>
      <c r="AY74" s="173"/>
      <c r="AZ74" s="173"/>
      <c r="BA74" s="173"/>
      <c r="BB74" s="173"/>
      <c r="BC74" s="173"/>
      <c r="BD74" s="173"/>
      <c r="BE74" s="173"/>
    </row>
    <row r="75" spans="1:57" ht="15.75" x14ac:dyDescent="0.25">
      <c r="A75" s="338"/>
      <c r="B75" s="13" t="s">
        <v>136</v>
      </c>
      <c r="C75" s="13" t="s">
        <v>137</v>
      </c>
      <c r="D75" s="13" t="s">
        <v>135</v>
      </c>
      <c r="E75" s="25" t="s">
        <v>52</v>
      </c>
      <c r="F75" s="172">
        <f>J75+N75+R75+V75+Z75+AD75+AH75+AL75+AP75+AT75+AX75+BB75</f>
        <v>4160</v>
      </c>
      <c r="G75" s="172">
        <f>K75+O75+S75+W75+AA75+AE75+AI75+AM75+AQ75+AU75+AY75+BC75</f>
        <v>326263.59999999998</v>
      </c>
      <c r="H75" s="172">
        <f>L75+P75+T75+X75+AB75+AF75+AJ75+AN75+AR75+AV75+AZ75+BD75</f>
        <v>70</v>
      </c>
      <c r="I75" s="172">
        <f>M75+Q75+U75+Y75+AC75+AG75+AK75+AO75+AS75+AW75+BA75+BE75</f>
        <v>9705.4500000000007</v>
      </c>
      <c r="J75" s="172"/>
      <c r="K75" s="172"/>
      <c r="L75" s="172"/>
      <c r="M75" s="172"/>
      <c r="N75" s="172"/>
      <c r="O75" s="172"/>
      <c r="P75" s="172"/>
      <c r="Q75" s="172"/>
      <c r="R75" s="172">
        <v>880</v>
      </c>
      <c r="S75" s="172">
        <v>69017</v>
      </c>
      <c r="T75" s="172">
        <v>10</v>
      </c>
      <c r="U75" s="172">
        <v>784</v>
      </c>
      <c r="V75" s="172"/>
      <c r="W75" s="172"/>
      <c r="X75" s="172"/>
      <c r="Y75" s="172"/>
      <c r="Z75" s="172"/>
      <c r="AA75" s="172"/>
      <c r="AB75" s="172"/>
      <c r="AC75" s="172"/>
      <c r="AD75" s="172">
        <v>1200</v>
      </c>
      <c r="AE75" s="172">
        <v>94114</v>
      </c>
      <c r="AF75" s="172"/>
      <c r="AG75" s="172"/>
      <c r="AH75" s="172">
        <v>400</v>
      </c>
      <c r="AI75" s="172">
        <v>31371.599999999999</v>
      </c>
      <c r="AJ75" s="172">
        <v>50</v>
      </c>
      <c r="AK75" s="172">
        <v>3921.45</v>
      </c>
      <c r="AL75" s="172"/>
      <c r="AM75" s="172">
        <v>0</v>
      </c>
      <c r="AN75" s="172">
        <v>0</v>
      </c>
      <c r="AO75" s="172">
        <v>0</v>
      </c>
      <c r="AP75" s="172"/>
      <c r="AQ75" s="172"/>
      <c r="AR75" s="172"/>
      <c r="AS75" s="172"/>
      <c r="AT75" s="172"/>
      <c r="AU75" s="172"/>
      <c r="AV75" s="172"/>
      <c r="AW75" s="172"/>
      <c r="AX75" s="173"/>
      <c r="AY75" s="173"/>
      <c r="AZ75" s="173"/>
      <c r="BA75" s="173"/>
      <c r="BB75" s="173">
        <v>1680</v>
      </c>
      <c r="BC75" s="173">
        <v>131761</v>
      </c>
      <c r="BD75" s="173">
        <v>10</v>
      </c>
      <c r="BE75" s="173">
        <v>5000</v>
      </c>
    </row>
    <row r="76" spans="1:57" ht="15.75" x14ac:dyDescent="0.25">
      <c r="A76" s="338"/>
      <c r="B76" s="13" t="s">
        <v>136</v>
      </c>
      <c r="C76" s="13" t="s">
        <v>138</v>
      </c>
      <c r="D76" s="13" t="s">
        <v>135</v>
      </c>
      <c r="E76" s="25" t="s">
        <v>52</v>
      </c>
      <c r="F76" s="172">
        <f>J76+N76+R76+V76+Z76+AD76+AH76+AL76+AP76+AT76+AX76+BB76</f>
        <v>0</v>
      </c>
      <c r="G76" s="172">
        <f>K76+O76+S76+W76+AA76+AE76+AI76+AM76+AQ76+AU76+AY76+BC76</f>
        <v>0</v>
      </c>
      <c r="H76" s="172">
        <f>L76+P76+T76+X76+AB76+AF76+AJ76+AN76+AR76+AV76+AZ76+BD76</f>
        <v>0</v>
      </c>
      <c r="I76" s="172">
        <f>M76+Q76+U76+Y76+AC76+AG76+AK76+AO76+AS76+AW76+BA76+BE76</f>
        <v>0</v>
      </c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3"/>
      <c r="AY76" s="173"/>
      <c r="AZ76" s="173"/>
      <c r="BA76" s="173"/>
      <c r="BB76" s="173"/>
      <c r="BC76" s="173"/>
      <c r="BD76" s="173"/>
      <c r="BE76" s="173"/>
    </row>
    <row r="77" spans="1:57" ht="15.75" x14ac:dyDescent="0.25">
      <c r="A77" s="338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172">
        <f>J77+N77+R77+V77+Z77+AD77+AH77+AL77+AP77+AT77+AX77+BB77</f>
        <v>39030</v>
      </c>
      <c r="G77" s="172">
        <f>K77+O77+S77+W77+AA77+AE77+AI77+AM77+AQ77+AU77+AY77+BC77</f>
        <v>59774.1</v>
      </c>
      <c r="H77" s="172">
        <f>L77+P77+T77+X77+AB77+AF77+AJ77+AN77+AR77+AV77+AZ77+BD77</f>
        <v>4420</v>
      </c>
      <c r="I77" s="172">
        <f>M77+Q77+U77+Y77+AC77+AG77+AK77+AO77+AS77+AW77+BA77+BE77</f>
        <v>6179.4</v>
      </c>
      <c r="J77" s="172">
        <v>10560</v>
      </c>
      <c r="K77" s="172">
        <v>13728</v>
      </c>
      <c r="L77" s="172"/>
      <c r="M77" s="172"/>
      <c r="N77" s="172"/>
      <c r="O77" s="172"/>
      <c r="P77" s="172"/>
      <c r="Q77" s="172"/>
      <c r="R77" s="172">
        <v>270</v>
      </c>
      <c r="S77" s="172">
        <v>3861</v>
      </c>
      <c r="T77" s="172">
        <v>600</v>
      </c>
      <c r="U77" s="172">
        <v>780</v>
      </c>
      <c r="V77" s="172">
        <v>13410</v>
      </c>
      <c r="W77" s="172">
        <v>20249.099999999999</v>
      </c>
      <c r="X77" s="172">
        <v>1000</v>
      </c>
      <c r="Y77" s="172">
        <v>1670</v>
      </c>
      <c r="Z77" s="172">
        <v>4020</v>
      </c>
      <c r="AA77" s="172">
        <v>7370</v>
      </c>
      <c r="AB77" s="172"/>
      <c r="AC77" s="172"/>
      <c r="AD77" s="172">
        <v>5490</v>
      </c>
      <c r="AE77" s="172">
        <v>7085</v>
      </c>
      <c r="AF77" s="172">
        <v>900</v>
      </c>
      <c r="AG77" s="172">
        <v>1110</v>
      </c>
      <c r="AH77" s="172"/>
      <c r="AI77" s="172"/>
      <c r="AJ77" s="172">
        <v>1000</v>
      </c>
      <c r="AK77" s="172">
        <v>1300</v>
      </c>
      <c r="AL77" s="172">
        <v>1800</v>
      </c>
      <c r="AM77" s="172">
        <v>2448</v>
      </c>
      <c r="AN77" s="172">
        <v>120</v>
      </c>
      <c r="AO77" s="172">
        <v>163.19999999999999</v>
      </c>
      <c r="AP77" s="172">
        <v>2310</v>
      </c>
      <c r="AQ77" s="172">
        <v>3388</v>
      </c>
      <c r="AR77" s="172"/>
      <c r="AS77" s="172"/>
      <c r="AT77" s="172">
        <v>30</v>
      </c>
      <c r="AU77" s="172">
        <v>55</v>
      </c>
      <c r="AV77" s="172">
        <v>90</v>
      </c>
      <c r="AW77" s="172">
        <v>164.7</v>
      </c>
      <c r="AX77" s="173">
        <v>1020</v>
      </c>
      <c r="AY77" s="173">
        <v>1422</v>
      </c>
      <c r="AZ77" s="173">
        <v>500</v>
      </c>
      <c r="BA77" s="173">
        <v>697.5</v>
      </c>
      <c r="BB77" s="173">
        <v>120</v>
      </c>
      <c r="BC77" s="173">
        <v>168</v>
      </c>
      <c r="BD77" s="173">
        <v>210</v>
      </c>
      <c r="BE77" s="173">
        <v>294</v>
      </c>
    </row>
    <row r="78" spans="1:57" ht="15.75" x14ac:dyDescent="0.25">
      <c r="A78" s="338"/>
      <c r="B78" s="5" t="s">
        <v>142</v>
      </c>
      <c r="C78" s="6" t="s">
        <v>143</v>
      </c>
      <c r="D78" s="6" t="s">
        <v>141</v>
      </c>
      <c r="E78" s="33" t="s">
        <v>18</v>
      </c>
      <c r="F78" s="172">
        <f>J78+N78+R78+V78+Z78+AD78+AH78+AL78+AP78+AT78+AX78+BB78</f>
        <v>0</v>
      </c>
      <c r="G78" s="172">
        <f>K78+O78+S78+W78+AA78+AE78+AI78+AM78+AQ78+AU78+AY78+BC78</f>
        <v>0</v>
      </c>
      <c r="H78" s="172">
        <f>L78+P78+T78+X78+AB78+AF78+AJ78+AN78+AR78+AV78+AZ78+BD78</f>
        <v>0</v>
      </c>
      <c r="I78" s="172">
        <f>M78+Q78+U78+Y78+AC78+AG78+AK78+AO78+AS78+AW78+BA78+BE78</f>
        <v>0</v>
      </c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>
        <v>0</v>
      </c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3"/>
      <c r="AY78" s="173"/>
      <c r="AZ78" s="173"/>
      <c r="BA78" s="173"/>
      <c r="BB78" s="173"/>
      <c r="BC78" s="173"/>
      <c r="BD78" s="173"/>
      <c r="BE78" s="173"/>
    </row>
    <row r="79" spans="1:57" ht="15.75" x14ac:dyDescent="0.25">
      <c r="A79" s="338"/>
      <c r="B79" s="5" t="s">
        <v>142</v>
      </c>
      <c r="C79" s="6" t="s">
        <v>144</v>
      </c>
      <c r="D79" s="6" t="s">
        <v>141</v>
      </c>
      <c r="E79" s="27" t="s">
        <v>10</v>
      </c>
      <c r="F79" s="172">
        <f>J79+N79+R79+V79+Z79+AD79+AH79+AL79+AP79+AT79+AX79+BB79</f>
        <v>0</v>
      </c>
      <c r="G79" s="172">
        <f>K79+O79+S79+W79+AA79+AE79+AI79+AM79+AQ79+AU79+AY79+BC79</f>
        <v>0</v>
      </c>
      <c r="H79" s="172">
        <f>L79+P79+T79+X79+AB79+AF79+AJ79+AN79+AR79+AV79+AZ79+BD79</f>
        <v>33</v>
      </c>
      <c r="I79" s="172">
        <f>M79+Q79+U79+Y79+AC79+AG79+AK79+AO79+AS79+AW79+BA79+BE79</f>
        <v>16500</v>
      </c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>
        <v>0</v>
      </c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3"/>
      <c r="AY79" s="173"/>
      <c r="AZ79" s="173"/>
      <c r="BA79" s="173"/>
      <c r="BB79" s="173"/>
      <c r="BC79" s="173"/>
      <c r="BD79" s="173">
        <v>33</v>
      </c>
      <c r="BE79" s="173">
        <v>16500</v>
      </c>
    </row>
    <row r="80" spans="1:57" ht="15.75" x14ac:dyDescent="0.25">
      <c r="A80" s="257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172">
        <f>J80+N80+R80+V80+Z80+AD80+AH80+AL80+AP80+AT80+AX80+BB80</f>
        <v>0</v>
      </c>
      <c r="G80" s="172">
        <f>K80+O80+S80+W80+AA80+AE80+AI80+AM80+AQ80+AU80+AY80+BC80</f>
        <v>0</v>
      </c>
      <c r="H80" s="172">
        <f>L80+P80+T80+X80+AB80+AF80+AJ80+AN80+AR80+AV80+AZ80+BD80</f>
        <v>100</v>
      </c>
      <c r="I80" s="172">
        <f>M80+Q80+U80+Y80+AC80+AG80+AK80+AO80+AS80+AW80+BA80+BE80</f>
        <v>1766.7</v>
      </c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>
        <v>100</v>
      </c>
      <c r="AK80" s="172">
        <v>1766.7</v>
      </c>
      <c r="AL80" s="172"/>
      <c r="AM80" s="172">
        <v>0</v>
      </c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3"/>
      <c r="AY80" s="173"/>
      <c r="AZ80" s="173"/>
      <c r="BA80" s="173"/>
      <c r="BB80" s="173"/>
      <c r="BC80" s="173"/>
      <c r="BD80" s="173"/>
      <c r="BE80" s="173"/>
    </row>
    <row r="81" spans="1:57" ht="15.75" x14ac:dyDescent="0.25">
      <c r="A81" s="30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172">
        <f>J81+N81+R81+V81+Z81+AD81+AH81+AL81+AP81+AT81+AX81+BB81</f>
        <v>141</v>
      </c>
      <c r="G81" s="172">
        <f>K81+O81+S81+W81+AA81+AE81+AI81+AM81+AQ81+AU81+AY81+BC81</f>
        <v>6583.5</v>
      </c>
      <c r="H81" s="172">
        <f>L81+P81+T81+X81+AB81+AF81+AJ81+AN81+AR81+AV81+AZ81+BD81</f>
        <v>364</v>
      </c>
      <c r="I81" s="172">
        <f>M81+Q81+U81+Y81+AC81+AG81+AK81+AO81+AS81+AW81+BA81+BE81</f>
        <v>22679</v>
      </c>
      <c r="J81" s="172"/>
      <c r="K81" s="172"/>
      <c r="L81" s="172"/>
      <c r="M81" s="172"/>
      <c r="N81" s="172">
        <v>115</v>
      </c>
      <c r="O81" s="172">
        <v>5163.5</v>
      </c>
      <c r="P81" s="172">
        <v>10</v>
      </c>
      <c r="Q81" s="172">
        <v>449</v>
      </c>
      <c r="R81" s="172"/>
      <c r="S81" s="172"/>
      <c r="T81" s="172"/>
      <c r="U81" s="172"/>
      <c r="V81" s="172"/>
      <c r="W81" s="172"/>
      <c r="X81" s="172"/>
      <c r="Y81" s="172"/>
      <c r="Z81" s="172">
        <v>19</v>
      </c>
      <c r="AA81" s="172">
        <v>1140</v>
      </c>
      <c r="AB81" s="172">
        <v>300</v>
      </c>
      <c r="AC81" s="172">
        <v>18000</v>
      </c>
      <c r="AD81" s="172"/>
      <c r="AE81" s="172"/>
      <c r="AF81" s="172"/>
      <c r="AG81" s="172"/>
      <c r="AH81" s="172"/>
      <c r="AI81" s="172"/>
      <c r="AJ81" s="172"/>
      <c r="AK81" s="172"/>
      <c r="AL81" s="172"/>
      <c r="AM81" s="172">
        <v>0</v>
      </c>
      <c r="AN81" s="172"/>
      <c r="AO81" s="172"/>
      <c r="AP81" s="172"/>
      <c r="AQ81" s="172"/>
      <c r="AR81" s="172">
        <v>34</v>
      </c>
      <c r="AS81" s="172">
        <v>2980</v>
      </c>
      <c r="AT81" s="172"/>
      <c r="AU81" s="172"/>
      <c r="AV81" s="172"/>
      <c r="AW81" s="172"/>
      <c r="AX81" s="173">
        <v>7</v>
      </c>
      <c r="AY81" s="173">
        <v>280</v>
      </c>
      <c r="AZ81" s="173">
        <v>10</v>
      </c>
      <c r="BA81" s="173">
        <v>400</v>
      </c>
      <c r="BB81" s="173"/>
      <c r="BC81" s="173"/>
      <c r="BD81" s="173">
        <v>10</v>
      </c>
      <c r="BE81" s="173">
        <v>850</v>
      </c>
    </row>
    <row r="82" spans="1:57" ht="15.75" x14ac:dyDescent="0.25">
      <c r="A82" s="339"/>
      <c r="B82" s="5" t="s">
        <v>149</v>
      </c>
      <c r="C82" s="6" t="s">
        <v>74</v>
      </c>
      <c r="D82" s="6" t="s">
        <v>72</v>
      </c>
      <c r="E82" s="33" t="s">
        <v>18</v>
      </c>
      <c r="F82" s="172">
        <f>J82+N82+R82+V82+Z82+AD82+AH82+AL82+AP82+AT82+AX82+BB82</f>
        <v>7530</v>
      </c>
      <c r="G82" s="172">
        <f>K82+O82+S82+W82+AA82+AE82+AI82+AM82+AQ82+AU82+AY82+BC82</f>
        <v>7799.2000000000007</v>
      </c>
      <c r="H82" s="172">
        <f>L82+P82+T82+X82+AB82+AF82+AJ82+AN82+AR82+AV82+AZ82+BD82</f>
        <v>6696</v>
      </c>
      <c r="I82" s="172">
        <f>M82+Q82+U82+Y82+AC82+AG82+AK82+AO82+AS82+AW82+BA82+BE82</f>
        <v>4121.4799999999996</v>
      </c>
      <c r="J82" s="172"/>
      <c r="K82" s="172"/>
      <c r="L82" s="172"/>
      <c r="M82" s="172"/>
      <c r="N82" s="172">
        <v>800</v>
      </c>
      <c r="O82" s="172">
        <v>4560</v>
      </c>
      <c r="P82" s="172">
        <v>10</v>
      </c>
      <c r="Q82" s="172">
        <v>57</v>
      </c>
      <c r="R82" s="172"/>
      <c r="S82" s="172"/>
      <c r="T82" s="172"/>
      <c r="U82" s="172"/>
      <c r="V82" s="172">
        <v>2360</v>
      </c>
      <c r="W82" s="172">
        <v>603.6</v>
      </c>
      <c r="X82" s="172">
        <v>1666</v>
      </c>
      <c r="Y82" s="172">
        <v>1132.8800000000001</v>
      </c>
      <c r="Z82" s="172"/>
      <c r="AA82" s="172"/>
      <c r="AB82" s="172"/>
      <c r="AC82" s="172"/>
      <c r="AD82" s="172">
        <v>1600</v>
      </c>
      <c r="AE82" s="172">
        <v>1072</v>
      </c>
      <c r="AF82" s="172">
        <v>1000</v>
      </c>
      <c r="AG82" s="172">
        <v>570</v>
      </c>
      <c r="AH82" s="172">
        <v>2150</v>
      </c>
      <c r="AI82" s="172">
        <v>1161</v>
      </c>
      <c r="AJ82" s="172">
        <v>1500</v>
      </c>
      <c r="AK82" s="172">
        <v>810</v>
      </c>
      <c r="AL82" s="172"/>
      <c r="AM82" s="172">
        <v>0</v>
      </c>
      <c r="AN82" s="172"/>
      <c r="AO82" s="172"/>
      <c r="AP82" s="172">
        <v>90</v>
      </c>
      <c r="AQ82" s="172">
        <v>54</v>
      </c>
      <c r="AR82" s="172">
        <v>2000</v>
      </c>
      <c r="AS82" s="172">
        <v>1200</v>
      </c>
      <c r="AT82" s="172">
        <v>170</v>
      </c>
      <c r="AU82" s="172">
        <v>132.6</v>
      </c>
      <c r="AV82" s="172">
        <v>220</v>
      </c>
      <c r="AW82" s="172">
        <v>171.6</v>
      </c>
      <c r="AX82" s="173">
        <v>360</v>
      </c>
      <c r="AY82" s="173">
        <v>216</v>
      </c>
      <c r="AZ82" s="173">
        <v>300</v>
      </c>
      <c r="BA82" s="173">
        <v>180</v>
      </c>
      <c r="BB82" s="173"/>
      <c r="BC82" s="173"/>
      <c r="BD82" s="173"/>
      <c r="BE82" s="173"/>
    </row>
    <row r="83" spans="1:57" ht="15.75" x14ac:dyDescent="0.25">
      <c r="A83" s="339"/>
      <c r="B83" s="5" t="s">
        <v>149</v>
      </c>
      <c r="C83" s="50" t="s">
        <v>150</v>
      </c>
      <c r="D83" s="6" t="s">
        <v>72</v>
      </c>
      <c r="E83" s="33" t="s">
        <v>18</v>
      </c>
      <c r="F83" s="172">
        <f>J83+N83+R83+V83+Z83+AD83+AH83+AL83+AP83+AT83+AX83+BB83</f>
        <v>17950</v>
      </c>
      <c r="G83" s="172">
        <f>K83+O83+S83+W83+AA83+AE83+AI83+AM83+AQ83+AU83+AY83+BC83</f>
        <v>17831.050000000003</v>
      </c>
      <c r="H83" s="172">
        <f>L83+P83+T83+X83+AB83+AF83+AJ83+AN83+AR83+AV83+AZ83+BD83</f>
        <v>5966</v>
      </c>
      <c r="I83" s="172">
        <f>M83+Q83+U83+Y83+AC83+AG83+AK83+AO83+AS83+AW83+BA83+BE83</f>
        <v>6753.4400000000005</v>
      </c>
      <c r="J83" s="172">
        <v>930</v>
      </c>
      <c r="K83" s="172">
        <v>869.55</v>
      </c>
      <c r="L83" s="172"/>
      <c r="M83" s="172"/>
      <c r="N83" s="172"/>
      <c r="O83" s="172"/>
      <c r="P83" s="172"/>
      <c r="Q83" s="172"/>
      <c r="R83" s="172">
        <v>4930</v>
      </c>
      <c r="S83" s="172">
        <v>5537</v>
      </c>
      <c r="T83" s="172">
        <v>1000</v>
      </c>
      <c r="U83" s="172">
        <v>1000</v>
      </c>
      <c r="V83" s="172">
        <v>1340</v>
      </c>
      <c r="W83" s="172">
        <v>991.6</v>
      </c>
      <c r="X83" s="172">
        <v>666</v>
      </c>
      <c r="Y83" s="172">
        <v>559.44000000000005</v>
      </c>
      <c r="Z83" s="172"/>
      <c r="AA83" s="172"/>
      <c r="AB83" s="172">
        <v>1000</v>
      </c>
      <c r="AC83" s="172">
        <v>2000</v>
      </c>
      <c r="AD83" s="172">
        <v>6000</v>
      </c>
      <c r="AE83" s="172">
        <v>4800</v>
      </c>
      <c r="AF83" s="172"/>
      <c r="AG83" s="172"/>
      <c r="AH83" s="172">
        <v>600</v>
      </c>
      <c r="AI83" s="172">
        <v>600</v>
      </c>
      <c r="AJ83" s="172">
        <v>1500</v>
      </c>
      <c r="AK83" s="172">
        <v>1500</v>
      </c>
      <c r="AL83" s="172">
        <v>40</v>
      </c>
      <c r="AM83" s="172">
        <v>48</v>
      </c>
      <c r="AN83" s="172">
        <v>600</v>
      </c>
      <c r="AO83" s="172">
        <v>720</v>
      </c>
      <c r="AP83" s="172">
        <v>2350</v>
      </c>
      <c r="AQ83" s="172">
        <v>2796</v>
      </c>
      <c r="AR83" s="172"/>
      <c r="AS83" s="172"/>
      <c r="AT83" s="172">
        <v>710</v>
      </c>
      <c r="AU83" s="172">
        <v>844.9</v>
      </c>
      <c r="AV83" s="172">
        <v>100</v>
      </c>
      <c r="AW83" s="172">
        <v>119</v>
      </c>
      <c r="AX83" s="173">
        <v>650</v>
      </c>
      <c r="AY83" s="173">
        <v>832</v>
      </c>
      <c r="AZ83" s="173">
        <v>500</v>
      </c>
      <c r="BA83" s="173">
        <v>375</v>
      </c>
      <c r="BB83" s="173">
        <v>400</v>
      </c>
      <c r="BC83" s="173">
        <v>512</v>
      </c>
      <c r="BD83" s="173">
        <v>600</v>
      </c>
      <c r="BE83" s="173">
        <v>480</v>
      </c>
    </row>
    <row r="84" spans="1:57" ht="15.75" x14ac:dyDescent="0.25">
      <c r="A84" s="339"/>
      <c r="B84" s="52" t="s">
        <v>149</v>
      </c>
      <c r="C84" s="64" t="s">
        <v>498</v>
      </c>
      <c r="D84" s="6" t="s">
        <v>72</v>
      </c>
      <c r="E84" s="27" t="s">
        <v>10</v>
      </c>
      <c r="F84" s="172">
        <f>J84+N84+R84+V84+Z84+AD84+AH84+AL84+AP84+AT84+AX84+BB84</f>
        <v>0</v>
      </c>
      <c r="G84" s="172">
        <f>K84+O84+S84+W84+AA84+AE84+AI84+AM84+AQ84+AU84+AY84+BC84</f>
        <v>0</v>
      </c>
      <c r="H84" s="172">
        <f>L84+P84+T84+X84+AB84+AF84+AJ84+AN84+AR84+AV84+AZ84+BD84</f>
        <v>0</v>
      </c>
      <c r="I84" s="172">
        <f>M84+Q84+U84+Y84+AC84+AG84+AK84+AO84+AS84+AW84+BA84+BE84</f>
        <v>0</v>
      </c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>
        <v>0</v>
      </c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3"/>
      <c r="AY84" s="173"/>
      <c r="AZ84" s="173"/>
      <c r="BA84" s="173"/>
      <c r="BB84" s="173"/>
      <c r="BC84" s="173"/>
      <c r="BD84" s="173"/>
      <c r="BE84" s="173"/>
    </row>
    <row r="85" spans="1:57" ht="15.75" x14ac:dyDescent="0.25">
      <c r="A85" s="339"/>
      <c r="B85" s="52" t="s">
        <v>149</v>
      </c>
      <c r="C85" s="64" t="s">
        <v>499</v>
      </c>
      <c r="D85" s="6" t="s">
        <v>72</v>
      </c>
      <c r="E85" s="27" t="s">
        <v>10</v>
      </c>
      <c r="F85" s="172">
        <f>J85+N85+R85+V85+Z85+AD85+AH85+AL85+AP85+AT85+AX85+BB85</f>
        <v>0</v>
      </c>
      <c r="G85" s="172">
        <f>K85+O85+S85+W85+AA85+AE85+AI85+AM85+AQ85+AU85+AY85+BC85</f>
        <v>0</v>
      </c>
      <c r="H85" s="172">
        <f>L85+P85+T85+X85+AB85+AF85+AJ85+AN85+AR85+AV85+AZ85+BD85</f>
        <v>33</v>
      </c>
      <c r="I85" s="172">
        <f>M85+Q85+U85+Y85+AC85+AG85+AK85+AO85+AS85+AW85+BA85+BE85</f>
        <v>13860</v>
      </c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>
        <v>0</v>
      </c>
      <c r="AN85" s="172"/>
      <c r="AO85" s="172"/>
      <c r="AP85" s="172"/>
      <c r="AQ85" s="172"/>
      <c r="AR85" s="172">
        <v>33</v>
      </c>
      <c r="AS85" s="172">
        <v>13860</v>
      </c>
      <c r="AT85" s="172"/>
      <c r="AU85" s="172"/>
      <c r="AV85" s="172"/>
      <c r="AW85" s="172"/>
      <c r="AX85" s="173"/>
      <c r="AY85" s="173"/>
      <c r="AZ85" s="173"/>
      <c r="BA85" s="173"/>
      <c r="BB85" s="173"/>
      <c r="BC85" s="173"/>
      <c r="BD85" s="173"/>
      <c r="BE85" s="173"/>
    </row>
    <row r="86" spans="1:57" ht="15.75" x14ac:dyDescent="0.25">
      <c r="A86" s="302"/>
      <c r="B86" s="52" t="s">
        <v>149</v>
      </c>
      <c r="C86" s="64" t="s">
        <v>500</v>
      </c>
      <c r="D86" s="6" t="s">
        <v>72</v>
      </c>
      <c r="E86" s="27" t="s">
        <v>10</v>
      </c>
      <c r="F86" s="172">
        <f>J86+N86+R86+V86+Z86+AD86+AH86+AL86+AP86+AT86+AX86+BB86</f>
        <v>0</v>
      </c>
      <c r="G86" s="172">
        <f>K86+O86+S86+W86+AA86+AE86+AI86+AM86+AQ86+AU86+AY86+BC86</f>
        <v>0</v>
      </c>
      <c r="H86" s="172">
        <f>L86+P86+T86+X86+AB86+AF86+AJ86+AN86+AR86+AV86+AZ86+BD86</f>
        <v>50</v>
      </c>
      <c r="I86" s="172">
        <f>M86+Q86+U86+Y86+AC86+AG86+AK86+AO86+AS86+AW86+BA86+BE86</f>
        <v>3720</v>
      </c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>
        <v>30</v>
      </c>
      <c r="U86" s="172">
        <v>3000</v>
      </c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>
        <v>0</v>
      </c>
      <c r="AN86" s="172">
        <v>20</v>
      </c>
      <c r="AO86" s="172">
        <v>720</v>
      </c>
      <c r="AP86" s="172"/>
      <c r="AQ86" s="172"/>
      <c r="AR86" s="172"/>
      <c r="AS86" s="172"/>
      <c r="AT86" s="172"/>
      <c r="AU86" s="172"/>
      <c r="AV86" s="172"/>
      <c r="AW86" s="172"/>
      <c r="AX86" s="173"/>
      <c r="AY86" s="173"/>
      <c r="AZ86" s="173"/>
      <c r="BA86" s="173"/>
      <c r="BB86" s="173"/>
      <c r="BC86" s="173"/>
      <c r="BD86" s="173"/>
      <c r="BE86" s="173"/>
    </row>
    <row r="87" spans="1:57" ht="15.75" x14ac:dyDescent="0.25">
      <c r="A87" s="338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172">
        <f>J87+N87+R87+V87+Z87+AD87+AH87+AL87+AP87+AT87+AX87+BB87</f>
        <v>0</v>
      </c>
      <c r="G87" s="172">
        <f>K87+O87+S87+W87+AA87+AE87+AI87+AM87+AQ87+AU87+AY87+BC87</f>
        <v>0</v>
      </c>
      <c r="H87" s="172">
        <f>L87+P87+T87+X87+AB87+AF87+AJ87+AN87+AR87+AV87+AZ87+BD87</f>
        <v>0</v>
      </c>
      <c r="I87" s="172">
        <f>M87+Q87+U87+Y87+AC87+AG87+AK87+AO87+AS87+AW87+BA87+BE87</f>
        <v>0</v>
      </c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>
        <v>0</v>
      </c>
      <c r="AM87" s="172">
        <v>0</v>
      </c>
      <c r="AN87" s="172">
        <v>0</v>
      </c>
      <c r="AO87" s="172">
        <v>0</v>
      </c>
      <c r="AP87" s="172"/>
      <c r="AQ87" s="172"/>
      <c r="AR87" s="172"/>
      <c r="AS87" s="172"/>
      <c r="AT87" s="172"/>
      <c r="AU87" s="172"/>
      <c r="AV87" s="172"/>
      <c r="AW87" s="172"/>
      <c r="AX87" s="173"/>
      <c r="AY87" s="173"/>
      <c r="AZ87" s="173"/>
      <c r="BA87" s="173"/>
      <c r="BB87" s="173"/>
      <c r="BC87" s="173"/>
      <c r="BD87" s="173"/>
      <c r="BE87" s="173"/>
    </row>
    <row r="88" spans="1:57" ht="15.75" x14ac:dyDescent="0.25">
      <c r="A88" s="338"/>
      <c r="B88" s="13" t="s">
        <v>154</v>
      </c>
      <c r="C88" s="13" t="s">
        <v>155</v>
      </c>
      <c r="D88" s="6" t="s">
        <v>153</v>
      </c>
      <c r="E88" s="25" t="s">
        <v>10</v>
      </c>
      <c r="F88" s="172">
        <f>J88+N88+R88+V88+Z88+AD88+AH88+AL88+AP88+AT88+AX88+BB88</f>
        <v>0</v>
      </c>
      <c r="G88" s="172">
        <f>K88+O88+S88+W88+AA88+AE88+AI88+AM88+AQ88+AU88+AY88+BC88</f>
        <v>0</v>
      </c>
      <c r="H88" s="172">
        <f>L88+P88+T88+X88+AB88+AF88+AJ88+AN88+AR88+AV88+AZ88+BD88</f>
        <v>200</v>
      </c>
      <c r="I88" s="172">
        <f>M88+Q88+U88+Y88+AC88+AG88+AK88+AO88+AS88+AW88+BA88+BE88</f>
        <v>39500</v>
      </c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>
        <v>50</v>
      </c>
      <c r="AK88" s="172">
        <v>27500</v>
      </c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3"/>
      <c r="AY88" s="173"/>
      <c r="AZ88" s="173"/>
      <c r="BA88" s="173"/>
      <c r="BB88" s="173"/>
      <c r="BC88" s="173"/>
      <c r="BD88" s="173">
        <v>150</v>
      </c>
      <c r="BE88" s="173">
        <v>12000</v>
      </c>
    </row>
    <row r="89" spans="1:57" ht="15.75" x14ac:dyDescent="0.25">
      <c r="A89" s="338"/>
      <c r="B89" s="13" t="s">
        <v>154</v>
      </c>
      <c r="C89" s="13" t="s">
        <v>156</v>
      </c>
      <c r="D89" s="6" t="s">
        <v>153</v>
      </c>
      <c r="E89" s="25" t="s">
        <v>10</v>
      </c>
      <c r="F89" s="172">
        <f>J89+N89+R89+V89+Z89+AD89+AH89+AL89+AP89+AT89+AX89+BB89</f>
        <v>0</v>
      </c>
      <c r="G89" s="172">
        <f>K89+O89+S89+W89+AA89+AE89+AI89+AM89+AQ89+AU89+AY89+BC89</f>
        <v>0</v>
      </c>
      <c r="H89" s="172">
        <f>L89+P89+T89+X89+AB89+AF89+AJ89+AN89+AR89+AV89+AZ89+BD89</f>
        <v>0</v>
      </c>
      <c r="I89" s="172">
        <f>M89+Q89+U89+Y89+AC89+AG89+AK89+AO89+AS89+AW89+BA89+BE89</f>
        <v>0</v>
      </c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3"/>
      <c r="AY89" s="173"/>
      <c r="AZ89" s="173"/>
      <c r="BA89" s="173"/>
      <c r="BB89" s="173"/>
      <c r="BC89" s="173"/>
      <c r="BD89" s="173"/>
      <c r="BE89" s="173"/>
    </row>
    <row r="90" spans="1:57" ht="15.75" x14ac:dyDescent="0.25">
      <c r="A90" s="257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172">
        <f>J90+N90+R90+V90+Z90+AD90+AH90+AL90+AP90+AT90+AX90+BB90</f>
        <v>14380</v>
      </c>
      <c r="G90" s="172">
        <f>K90+O90+S90+W90+AA90+AE90+AI90+AM90+AQ90+AU90+AY90+BC90</f>
        <v>137312</v>
      </c>
      <c r="H90" s="172">
        <f>L90+P90+T90+X90+AB90+AF90+AJ90+AN90+AR90+AV90+AZ90+BD90</f>
        <v>1040</v>
      </c>
      <c r="I90" s="172">
        <f>M90+Q90+U90+Y90+AC90+AG90+AK90+AO90+AS90+AW90+BA90+BE90</f>
        <v>9465</v>
      </c>
      <c r="J90" s="172"/>
      <c r="K90" s="172"/>
      <c r="L90" s="172"/>
      <c r="M90" s="172"/>
      <c r="N90" s="172"/>
      <c r="O90" s="172"/>
      <c r="P90" s="172"/>
      <c r="Q90" s="172"/>
      <c r="R90" s="172">
        <v>240</v>
      </c>
      <c r="S90" s="172">
        <v>2340</v>
      </c>
      <c r="T90" s="172">
        <v>200</v>
      </c>
      <c r="U90" s="172">
        <v>1800</v>
      </c>
      <c r="V90" s="172"/>
      <c r="W90" s="172"/>
      <c r="X90" s="172"/>
      <c r="Y90" s="172"/>
      <c r="Z90" s="172"/>
      <c r="AA90" s="172"/>
      <c r="AB90" s="172"/>
      <c r="AC90" s="172"/>
      <c r="AD90" s="172">
        <v>3800</v>
      </c>
      <c r="AE90" s="172">
        <v>37050</v>
      </c>
      <c r="AF90" s="172"/>
      <c r="AG90" s="172"/>
      <c r="AH90" s="172">
        <v>3200</v>
      </c>
      <c r="AI90" s="172">
        <v>27680</v>
      </c>
      <c r="AJ90" s="172">
        <v>500</v>
      </c>
      <c r="AK90" s="172">
        <v>4325</v>
      </c>
      <c r="AL90" s="172">
        <v>3840</v>
      </c>
      <c r="AM90" s="172">
        <v>37440</v>
      </c>
      <c r="AN90" s="172">
        <v>240</v>
      </c>
      <c r="AO90" s="172">
        <v>2340</v>
      </c>
      <c r="AP90" s="172"/>
      <c r="AQ90" s="172"/>
      <c r="AR90" s="172"/>
      <c r="AS90" s="172"/>
      <c r="AT90" s="172"/>
      <c r="AU90" s="172"/>
      <c r="AV90" s="172"/>
      <c r="AW90" s="172"/>
      <c r="AX90" s="173"/>
      <c r="AY90" s="173"/>
      <c r="AZ90" s="173"/>
      <c r="BA90" s="173"/>
      <c r="BB90" s="173">
        <v>3300</v>
      </c>
      <c r="BC90" s="173">
        <v>32802</v>
      </c>
      <c r="BD90" s="173">
        <v>100</v>
      </c>
      <c r="BE90" s="173">
        <v>1000</v>
      </c>
    </row>
    <row r="91" spans="1:57" ht="15.75" x14ac:dyDescent="0.25">
      <c r="A91" s="338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172">
        <f>J91+N91+R91+V91+Z91+AD91+AH91+AL91+AP91+AT91+AX91+BB91</f>
        <v>8673</v>
      </c>
      <c r="G91" s="172">
        <f>K91+O91+S91+W91+AA91+AE91+AI91+AM91+AQ91+AU91+AY91+BC91</f>
        <v>145710.35999999999</v>
      </c>
      <c r="H91" s="172">
        <f>L91+P91+T91+X91+AB91+AF91+AJ91+AN91+AR91+AV91+AZ91+BD91</f>
        <v>916</v>
      </c>
      <c r="I91" s="172">
        <f>M91+Q91+U91+Y91+AC91+AG91+AK91+AO91+AS91+AW91+BA91+BE91</f>
        <v>17593</v>
      </c>
      <c r="J91" s="172"/>
      <c r="K91" s="172"/>
      <c r="L91" s="172"/>
      <c r="M91" s="172"/>
      <c r="N91" s="172">
        <v>1433</v>
      </c>
      <c r="O91" s="172">
        <v>28660</v>
      </c>
      <c r="P91" s="172">
        <v>10</v>
      </c>
      <c r="Q91" s="172">
        <v>200</v>
      </c>
      <c r="R91" s="172">
        <v>808</v>
      </c>
      <c r="S91" s="172">
        <v>4988</v>
      </c>
      <c r="T91" s="172">
        <v>100</v>
      </c>
      <c r="U91" s="172">
        <v>2200</v>
      </c>
      <c r="V91" s="172"/>
      <c r="W91" s="172"/>
      <c r="X91" s="172"/>
      <c r="Y91" s="172"/>
      <c r="Z91" s="172">
        <v>182</v>
      </c>
      <c r="AA91" s="172">
        <v>3339.56</v>
      </c>
      <c r="AB91" s="172"/>
      <c r="AC91" s="172"/>
      <c r="AD91" s="172">
        <v>810</v>
      </c>
      <c r="AE91" s="172">
        <v>15122</v>
      </c>
      <c r="AF91" s="172"/>
      <c r="AG91" s="172"/>
      <c r="AH91" s="172"/>
      <c r="AI91" s="172"/>
      <c r="AJ91" s="172">
        <v>300</v>
      </c>
      <c r="AK91" s="172">
        <v>5340</v>
      </c>
      <c r="AL91" s="172">
        <v>2890</v>
      </c>
      <c r="AM91" s="172">
        <v>49130</v>
      </c>
      <c r="AN91" s="172">
        <v>166</v>
      </c>
      <c r="AO91" s="172">
        <v>2822</v>
      </c>
      <c r="AP91" s="172">
        <v>1828</v>
      </c>
      <c r="AQ91" s="172">
        <v>30326</v>
      </c>
      <c r="AR91" s="172"/>
      <c r="AS91" s="172"/>
      <c r="AT91" s="172">
        <v>12</v>
      </c>
      <c r="AU91" s="172">
        <v>298.8</v>
      </c>
      <c r="AV91" s="172">
        <v>200</v>
      </c>
      <c r="AW91" s="172">
        <v>3620</v>
      </c>
      <c r="AX91" s="173">
        <v>200</v>
      </c>
      <c r="AY91" s="173">
        <v>3600</v>
      </c>
      <c r="AZ91" s="173">
        <v>60</v>
      </c>
      <c r="BA91" s="173">
        <v>1011</v>
      </c>
      <c r="BB91" s="173">
        <v>510</v>
      </c>
      <c r="BC91" s="173">
        <v>10246</v>
      </c>
      <c r="BD91" s="173">
        <v>80</v>
      </c>
      <c r="BE91" s="173">
        <v>2400</v>
      </c>
    </row>
    <row r="92" spans="1:57" ht="15.75" x14ac:dyDescent="0.25">
      <c r="A92" s="338"/>
      <c r="B92" s="8" t="s">
        <v>163</v>
      </c>
      <c r="C92" s="6" t="s">
        <v>164</v>
      </c>
      <c r="D92" s="6" t="s">
        <v>162</v>
      </c>
      <c r="E92" s="27" t="s">
        <v>10</v>
      </c>
      <c r="F92" s="172">
        <f>J92+N92+R92+V92+Z92+AD92+AH92+AL92+AP92+AT92+AX92+BB92</f>
        <v>11050</v>
      </c>
      <c r="G92" s="172">
        <f>K92+O92+S92+W92+AA92+AE92+AI92+AM92+AQ92+AU92+AY92+BC92</f>
        <v>290380.73</v>
      </c>
      <c r="H92" s="172">
        <f>L92+P92+T92+X92+AB92+AF92+AJ92+AN92+AR92+AV92+AZ92+BD92</f>
        <v>730</v>
      </c>
      <c r="I92" s="172">
        <f>M92+Q92+U92+Y92+AC92+AG92+AK92+AO92+AS92+AW92+BA92+BE92</f>
        <v>22347</v>
      </c>
      <c r="J92" s="172">
        <v>6270</v>
      </c>
      <c r="K92" s="172">
        <v>187197</v>
      </c>
      <c r="L92" s="172"/>
      <c r="M92" s="172"/>
      <c r="N92" s="172">
        <v>920</v>
      </c>
      <c r="O92" s="172">
        <v>24840</v>
      </c>
      <c r="P92" s="172">
        <v>10</v>
      </c>
      <c r="Q92" s="172">
        <v>270</v>
      </c>
      <c r="R92" s="172">
        <v>270</v>
      </c>
      <c r="S92" s="172">
        <v>5262</v>
      </c>
      <c r="T92" s="172">
        <v>100</v>
      </c>
      <c r="U92" s="172">
        <v>2500</v>
      </c>
      <c r="V92" s="172"/>
      <c r="W92" s="172"/>
      <c r="X92" s="172">
        <v>100</v>
      </c>
      <c r="Y92" s="172">
        <v>4600</v>
      </c>
      <c r="Z92" s="172">
        <v>485</v>
      </c>
      <c r="AA92" s="172">
        <v>9534.73</v>
      </c>
      <c r="AB92" s="172"/>
      <c r="AC92" s="172"/>
      <c r="AD92" s="172">
        <v>30</v>
      </c>
      <c r="AE92" s="172">
        <v>585</v>
      </c>
      <c r="AF92" s="172"/>
      <c r="AG92" s="172"/>
      <c r="AH92" s="172"/>
      <c r="AI92" s="172"/>
      <c r="AJ92" s="172">
        <v>200</v>
      </c>
      <c r="AK92" s="172">
        <v>8600</v>
      </c>
      <c r="AL92" s="172">
        <v>2500</v>
      </c>
      <c r="AM92" s="172">
        <v>50000</v>
      </c>
      <c r="AN92" s="172">
        <v>300</v>
      </c>
      <c r="AO92" s="172">
        <v>6000</v>
      </c>
      <c r="AP92" s="172">
        <v>559</v>
      </c>
      <c r="AQ92" s="172">
        <v>12661</v>
      </c>
      <c r="AR92" s="172"/>
      <c r="AS92" s="172"/>
      <c r="AT92" s="172"/>
      <c r="AU92" s="172"/>
      <c r="AV92" s="172"/>
      <c r="AW92" s="172"/>
      <c r="AX92" s="173">
        <v>16</v>
      </c>
      <c r="AY92" s="173">
        <v>301</v>
      </c>
      <c r="AZ92" s="173">
        <v>20</v>
      </c>
      <c r="BA92" s="173">
        <v>377</v>
      </c>
      <c r="BB92" s="173"/>
      <c r="BC92" s="173"/>
      <c r="BD92" s="173"/>
      <c r="BE92" s="173"/>
    </row>
    <row r="93" spans="1:57" ht="15.75" x14ac:dyDescent="0.25">
      <c r="A93" s="338"/>
      <c r="B93" s="8" t="s">
        <v>163</v>
      </c>
      <c r="C93" s="6" t="s">
        <v>165</v>
      </c>
      <c r="D93" s="6" t="s">
        <v>162</v>
      </c>
      <c r="E93" s="27" t="s">
        <v>10</v>
      </c>
      <c r="F93" s="172">
        <f>J93+N93+R93+V93+Z93+AD93+AH93+AL93+AP93+AT93+AX93+BB93</f>
        <v>0</v>
      </c>
      <c r="G93" s="172">
        <f>K93+O93+S93+W93+AA93+AE93+AI93+AM93+AQ93+AU93+AY93+BC93</f>
        <v>0</v>
      </c>
      <c r="H93" s="172">
        <f>L93+P93+T93+X93+AB93+AF93+AJ93+AN93+AR93+AV93+AZ93+BD93</f>
        <v>0</v>
      </c>
      <c r="I93" s="172">
        <f>M93+Q93+U93+Y93+AC93+AG93+AK93+AO93+AS93+AW93+BA93+BE93</f>
        <v>0</v>
      </c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>
        <v>0</v>
      </c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3"/>
      <c r="AY93" s="173"/>
      <c r="AZ93" s="173"/>
      <c r="BA93" s="173"/>
      <c r="BB93" s="173"/>
      <c r="BC93" s="173"/>
      <c r="BD93" s="173"/>
      <c r="BE93" s="173"/>
    </row>
    <row r="94" spans="1:57" ht="15.75" x14ac:dyDescent="0.25">
      <c r="A94" s="257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172">
        <f>J94+N94+R94+V94+Z94+AD94+AH94+AL94+AP94+AT94+AX94+BB94</f>
        <v>1794</v>
      </c>
      <c r="G94" s="172">
        <f>K94+O94+S94+W94+AA94+AE94+AI94+AM94+AQ94+AU94+AY94+BC94</f>
        <v>183673</v>
      </c>
      <c r="H94" s="172">
        <f>L94+P94+T94+X94+AB94+AF94+AJ94+AN94+AR94+AV94+AZ94+BD94</f>
        <v>350</v>
      </c>
      <c r="I94" s="172">
        <f>M94+Q94+U94+Y94+AC94+AG94+AK94+AO94+AS94+AW94+BA94+BE94</f>
        <v>34530</v>
      </c>
      <c r="J94" s="172">
        <v>67</v>
      </c>
      <c r="K94" s="172">
        <v>7973</v>
      </c>
      <c r="L94" s="172"/>
      <c r="M94" s="172"/>
      <c r="N94" s="172">
        <v>880</v>
      </c>
      <c r="O94" s="172">
        <v>84480</v>
      </c>
      <c r="P94" s="172">
        <v>10</v>
      </c>
      <c r="Q94" s="172">
        <v>960</v>
      </c>
      <c r="R94" s="172"/>
      <c r="S94" s="172"/>
      <c r="T94" s="172">
        <v>100</v>
      </c>
      <c r="U94" s="172">
        <v>9500</v>
      </c>
      <c r="V94" s="172">
        <v>177</v>
      </c>
      <c r="W94" s="172">
        <v>18231</v>
      </c>
      <c r="X94" s="172"/>
      <c r="Y94" s="172"/>
      <c r="Z94" s="172"/>
      <c r="AA94" s="172"/>
      <c r="AB94" s="172"/>
      <c r="AC94" s="172"/>
      <c r="AD94" s="172">
        <v>290</v>
      </c>
      <c r="AE94" s="172">
        <v>27283</v>
      </c>
      <c r="AF94" s="172"/>
      <c r="AG94" s="172"/>
      <c r="AH94" s="172"/>
      <c r="AI94" s="172"/>
      <c r="AJ94" s="172">
        <v>150</v>
      </c>
      <c r="AK94" s="172">
        <v>14400</v>
      </c>
      <c r="AL94" s="172">
        <v>185</v>
      </c>
      <c r="AM94" s="172">
        <v>17760</v>
      </c>
      <c r="AN94" s="172">
        <v>20</v>
      </c>
      <c r="AO94" s="172">
        <v>1920</v>
      </c>
      <c r="AP94" s="172">
        <v>104</v>
      </c>
      <c r="AQ94" s="172">
        <v>15496</v>
      </c>
      <c r="AR94" s="172"/>
      <c r="AS94" s="172"/>
      <c r="AT94" s="172"/>
      <c r="AU94" s="172"/>
      <c r="AV94" s="172"/>
      <c r="AW94" s="172"/>
      <c r="AX94" s="173">
        <v>86</v>
      </c>
      <c r="AY94" s="173">
        <v>11950</v>
      </c>
      <c r="AZ94" s="173">
        <v>50</v>
      </c>
      <c r="BA94" s="173">
        <v>5350</v>
      </c>
      <c r="BB94" s="173">
        <v>5</v>
      </c>
      <c r="BC94" s="173">
        <v>500</v>
      </c>
      <c r="BD94" s="173">
        <v>20</v>
      </c>
      <c r="BE94" s="173">
        <v>2400</v>
      </c>
    </row>
    <row r="95" spans="1:57" ht="15.75" x14ac:dyDescent="0.25">
      <c r="A95" s="257">
        <v>31</v>
      </c>
      <c r="B95" s="13" t="s">
        <v>170</v>
      </c>
      <c r="C95" s="13"/>
      <c r="D95" s="13" t="s">
        <v>171</v>
      </c>
      <c r="E95" s="25" t="s">
        <v>10</v>
      </c>
      <c r="F95" s="172">
        <f>J95+N95+R95+V95+Z95+AD95+AH95+AL95+AP95+AT95+AX95+BB95</f>
        <v>1940</v>
      </c>
      <c r="G95" s="172">
        <f>K95+O95+S95+W95+AA95+AE95+AI95+AM95+AQ95+AU95+AY95+BC95</f>
        <v>8435</v>
      </c>
      <c r="H95" s="172">
        <f>L95+P95+T95+X95+AB95+AF95+AJ95+AN95+AR95+AV95+AZ95+BD95</f>
        <v>0</v>
      </c>
      <c r="I95" s="172">
        <f>M95+Q95+U95+Y95+AC95+AG95+AK95+AO95+AS95+AW95+BA95+BE95</f>
        <v>0</v>
      </c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>
        <v>0</v>
      </c>
      <c r="AN95" s="172"/>
      <c r="AO95" s="172"/>
      <c r="AP95" s="172">
        <v>1940</v>
      </c>
      <c r="AQ95" s="172">
        <v>8435</v>
      </c>
      <c r="AR95" s="172"/>
      <c r="AS95" s="172"/>
      <c r="AT95" s="172"/>
      <c r="AU95" s="172"/>
      <c r="AV95" s="172"/>
      <c r="AW95" s="172"/>
      <c r="AX95" s="173"/>
      <c r="AY95" s="173"/>
      <c r="AZ95" s="173"/>
      <c r="BA95" s="173"/>
      <c r="BB95" s="173"/>
      <c r="BC95" s="173"/>
      <c r="BD95" s="173"/>
      <c r="BE95" s="173"/>
    </row>
    <row r="96" spans="1:57" ht="15.75" x14ac:dyDescent="0.25">
      <c r="A96" s="338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172">
        <f>J96+N96+R96+V96+Z96+AD96+AH96+AL96+AP96+AT96+AX96+BB96</f>
        <v>140</v>
      </c>
      <c r="G96" s="172">
        <f>K96+O96+S96+W96+AA96+AE96+AI96+AM96+AQ96+AU96+AY96+BC96</f>
        <v>1696</v>
      </c>
      <c r="H96" s="172">
        <f>L96+P96+T96+X96+AB96+AF96+AJ96+AN96+AR96+AV96+AZ96+BD96</f>
        <v>334</v>
      </c>
      <c r="I96" s="172">
        <f>M96+Q96+U96+Y96+AC96+AG96+AK96+AO96+AS96+AW96+BA96+BE96</f>
        <v>4700</v>
      </c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>
        <v>40</v>
      </c>
      <c r="W96" s="172">
        <v>376</v>
      </c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>
        <v>0</v>
      </c>
      <c r="AN96" s="172"/>
      <c r="AO96" s="172"/>
      <c r="AP96" s="172"/>
      <c r="AQ96" s="172"/>
      <c r="AR96" s="172">
        <v>34</v>
      </c>
      <c r="AS96" s="172">
        <v>740</v>
      </c>
      <c r="AT96" s="172"/>
      <c r="AU96" s="172"/>
      <c r="AV96" s="172"/>
      <c r="AW96" s="172"/>
      <c r="AX96" s="173">
        <v>100</v>
      </c>
      <c r="AY96" s="173">
        <v>1320</v>
      </c>
      <c r="AZ96" s="173">
        <v>300</v>
      </c>
      <c r="BA96" s="173">
        <v>3960</v>
      </c>
      <c r="BB96" s="173"/>
      <c r="BC96" s="173"/>
      <c r="BD96" s="173"/>
      <c r="BE96" s="173"/>
    </row>
    <row r="97" spans="1:57" ht="15.75" x14ac:dyDescent="0.25">
      <c r="A97" s="338"/>
      <c r="B97" s="5" t="s">
        <v>175</v>
      </c>
      <c r="C97" s="6" t="s">
        <v>511</v>
      </c>
      <c r="D97" s="5" t="s">
        <v>173</v>
      </c>
      <c r="E97" s="27" t="s">
        <v>174</v>
      </c>
      <c r="F97" s="172">
        <f>J97+N97+R97+V97+Z97+AD97+AH97+AL97+AP97+AT97+AX97+BB97</f>
        <v>11085</v>
      </c>
      <c r="G97" s="172">
        <f>K97+O97+S97+W97+AA97+AE97+AI97+AM97+AQ97+AU97+AY97+BC97</f>
        <v>157313</v>
      </c>
      <c r="H97" s="172">
        <f>L97+P97+T97+X97+AB97+AF97+AJ97+AN97+AR97+AV97+AZ97+BD97</f>
        <v>460</v>
      </c>
      <c r="I97" s="172">
        <f>M97+Q97+U97+Y97+AC97+AG97+AK97+AO97+AS97+AW97+BA97+BE97</f>
        <v>7935</v>
      </c>
      <c r="J97" s="172"/>
      <c r="K97" s="172"/>
      <c r="L97" s="172"/>
      <c r="M97" s="172"/>
      <c r="N97" s="172">
        <v>5120</v>
      </c>
      <c r="O97" s="172">
        <v>48640</v>
      </c>
      <c r="P97" s="172">
        <v>10</v>
      </c>
      <c r="Q97" s="172">
        <v>95</v>
      </c>
      <c r="R97" s="172">
        <v>850</v>
      </c>
      <c r="S97" s="172">
        <v>15980</v>
      </c>
      <c r="T97" s="172">
        <v>100</v>
      </c>
      <c r="U97" s="172">
        <v>1650</v>
      </c>
      <c r="V97" s="172"/>
      <c r="W97" s="172"/>
      <c r="X97" s="172"/>
      <c r="Y97" s="172"/>
      <c r="Z97" s="172">
        <v>1295</v>
      </c>
      <c r="AA97" s="172">
        <v>25641</v>
      </c>
      <c r="AB97" s="172"/>
      <c r="AC97" s="172"/>
      <c r="AD97" s="172"/>
      <c r="AE97" s="172"/>
      <c r="AF97" s="172"/>
      <c r="AG97" s="172"/>
      <c r="AH97" s="172">
        <v>2640</v>
      </c>
      <c r="AI97" s="172">
        <v>46992</v>
      </c>
      <c r="AJ97" s="172">
        <v>300</v>
      </c>
      <c r="AK97" s="172">
        <v>5340</v>
      </c>
      <c r="AL97" s="172">
        <v>1180</v>
      </c>
      <c r="AM97" s="172">
        <v>20060</v>
      </c>
      <c r="AN97" s="172">
        <v>50</v>
      </c>
      <c r="AO97" s="172">
        <v>850</v>
      </c>
      <c r="AP97" s="172"/>
      <c r="AQ97" s="172"/>
      <c r="AR97" s="172"/>
      <c r="AS97" s="172"/>
      <c r="AT97" s="172"/>
      <c r="AU97" s="172"/>
      <c r="AV97" s="172"/>
      <c r="AW97" s="172"/>
      <c r="AX97" s="173"/>
      <c r="AY97" s="173"/>
      <c r="AZ97" s="173"/>
      <c r="BA97" s="173"/>
      <c r="BB97" s="173"/>
      <c r="BC97" s="173"/>
      <c r="BD97" s="173"/>
      <c r="BE97" s="173"/>
    </row>
    <row r="98" spans="1:57" ht="15.75" x14ac:dyDescent="0.25">
      <c r="A98" s="338"/>
      <c r="B98" s="5" t="s">
        <v>175</v>
      </c>
      <c r="C98" s="5" t="s">
        <v>512</v>
      </c>
      <c r="D98" s="5" t="s">
        <v>173</v>
      </c>
      <c r="E98" s="34" t="s">
        <v>174</v>
      </c>
      <c r="F98" s="172">
        <f>J98+N98+R98+V98+Z98+AD98+AH98+AL98+AP98+AT98+AX98+BB98</f>
        <v>0</v>
      </c>
      <c r="G98" s="172">
        <f>K98+O98+S98+W98+AA98+AE98+AI98+AM98+AQ98+AU98+AY98+BC98</f>
        <v>0</v>
      </c>
      <c r="H98" s="172">
        <f>L98+P98+T98+X98+AB98+AF98+AJ98+AN98+AR98+AV98+AZ98+BD98</f>
        <v>0</v>
      </c>
      <c r="I98" s="172">
        <f>M98+Q98+U98+Y98+AC98+AG98+AK98+AO98+AS98+AW98+BA98+BE98</f>
        <v>0</v>
      </c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>
        <v>0</v>
      </c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3"/>
      <c r="AY98" s="173"/>
      <c r="AZ98" s="173"/>
      <c r="BA98" s="173"/>
      <c r="BB98" s="173"/>
      <c r="BC98" s="173"/>
      <c r="BD98" s="173"/>
      <c r="BE98" s="173"/>
    </row>
    <row r="99" spans="1:57" ht="15.75" x14ac:dyDescent="0.25">
      <c r="A99" s="338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172">
        <f>J99+N99+R99+V99+Z99+AD99+AH99+AL99+AP99+AT99+AX99+BB99</f>
        <v>2900</v>
      </c>
      <c r="G99" s="172">
        <f>K99+O99+S99+W99+AA99+AE99+AI99+AM99+AQ99+AU99+AY99+BC99</f>
        <v>5151.75</v>
      </c>
      <c r="H99" s="172">
        <f>L99+P99+T99+X99+AB99+AF99+AJ99+AN99+AR99+AV99+AZ99+BD99</f>
        <v>1170</v>
      </c>
      <c r="I99" s="172">
        <f>M99+Q99+U99+Y99+AC99+AG99+AK99+AO99+AS99+AW99+BA99+BE99</f>
        <v>4018.5</v>
      </c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>
        <v>2600</v>
      </c>
      <c r="AI99" s="172">
        <v>4680</v>
      </c>
      <c r="AJ99" s="172">
        <v>1000</v>
      </c>
      <c r="AK99" s="172">
        <v>1600</v>
      </c>
      <c r="AL99" s="172"/>
      <c r="AM99" s="172">
        <v>0</v>
      </c>
      <c r="AN99" s="172"/>
      <c r="AO99" s="172"/>
      <c r="AP99" s="172"/>
      <c r="AQ99" s="172"/>
      <c r="AR99" s="172"/>
      <c r="AS99" s="172"/>
      <c r="AT99" s="172">
        <v>300</v>
      </c>
      <c r="AU99" s="172">
        <v>471.75</v>
      </c>
      <c r="AV99" s="172">
        <v>50</v>
      </c>
      <c r="AW99" s="172">
        <v>78.5</v>
      </c>
      <c r="AX99" s="173">
        <v>0</v>
      </c>
      <c r="AY99" s="173">
        <v>0</v>
      </c>
      <c r="AZ99" s="173">
        <v>20</v>
      </c>
      <c r="BA99" s="173">
        <v>1840</v>
      </c>
      <c r="BB99" s="173"/>
      <c r="BC99" s="173"/>
      <c r="BD99" s="173">
        <v>100</v>
      </c>
      <c r="BE99" s="173">
        <v>500</v>
      </c>
    </row>
    <row r="100" spans="1:57" ht="15.75" x14ac:dyDescent="0.25">
      <c r="A100" s="338"/>
      <c r="B100" s="5" t="s">
        <v>178</v>
      </c>
      <c r="C100" s="6" t="s">
        <v>179</v>
      </c>
      <c r="D100" s="6" t="s">
        <v>141</v>
      </c>
      <c r="E100" s="33" t="s">
        <v>18</v>
      </c>
      <c r="F100" s="172">
        <f>J100+N100+R100+V100+Z100+AD100+AH100+AL100+AP100+AT100+AX100+BB100</f>
        <v>12040</v>
      </c>
      <c r="G100" s="172">
        <f>K100+O100+S100+W100+AA100+AE100+AI100+AM100+AQ100+AU100+AY100+BC100</f>
        <v>33110</v>
      </c>
      <c r="H100" s="172">
        <f>L100+P100+T100+X100+AB100+AF100+AJ100+AN100+AR100+AV100+AZ100+BD100</f>
        <v>0</v>
      </c>
      <c r="I100" s="172">
        <f>M100+Q100+U100+Y100+AC100+AG100+AK100+AO100+AS100+AW100+BA100+BE100</f>
        <v>0</v>
      </c>
      <c r="J100" s="172">
        <v>12040</v>
      </c>
      <c r="K100" s="172">
        <v>33110</v>
      </c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>
        <v>0</v>
      </c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3"/>
      <c r="AY100" s="173"/>
      <c r="AZ100" s="173"/>
      <c r="BA100" s="173"/>
      <c r="BB100" s="173"/>
      <c r="BC100" s="173"/>
      <c r="BD100" s="173"/>
      <c r="BE100" s="173"/>
    </row>
    <row r="101" spans="1:57" ht="15.75" x14ac:dyDescent="0.25">
      <c r="A101" s="338"/>
      <c r="B101" s="5" t="s">
        <v>178</v>
      </c>
      <c r="C101" s="6" t="s">
        <v>180</v>
      </c>
      <c r="D101" s="6" t="s">
        <v>141</v>
      </c>
      <c r="E101" s="27" t="s">
        <v>52</v>
      </c>
      <c r="F101" s="172">
        <f>J101+N101+R101+V101+Z101+AD101+AH101+AL101+AP101+AT101+AX101+BB101</f>
        <v>9290</v>
      </c>
      <c r="G101" s="172">
        <f>K101+O101+S101+W101+AA101+AE101+AI101+AM101+AQ101+AU101+AY101+BC101</f>
        <v>758056</v>
      </c>
      <c r="H101" s="172">
        <f>L101+P101+T101+X101+AB101+AF101+AJ101+AN101+AR101+AV101+AZ101+BD101</f>
        <v>170</v>
      </c>
      <c r="I101" s="172">
        <f>M101+Q101+U101+Y101+AC101+AG101+AK101+AO101+AS101+AW101+BA101+BE101</f>
        <v>14100</v>
      </c>
      <c r="J101" s="172">
        <v>8190</v>
      </c>
      <c r="K101" s="172">
        <v>661752</v>
      </c>
      <c r="L101" s="172"/>
      <c r="M101" s="172"/>
      <c r="N101" s="172"/>
      <c r="O101" s="172"/>
      <c r="P101" s="172"/>
      <c r="Q101" s="172"/>
      <c r="R101" s="172">
        <v>745</v>
      </c>
      <c r="S101" s="172">
        <v>65560</v>
      </c>
      <c r="T101" s="172">
        <v>100</v>
      </c>
      <c r="U101" s="172">
        <v>9500</v>
      </c>
      <c r="V101" s="172"/>
      <c r="W101" s="172"/>
      <c r="X101" s="172"/>
      <c r="Y101" s="172"/>
      <c r="Z101" s="172">
        <v>80</v>
      </c>
      <c r="AA101" s="172">
        <v>7360</v>
      </c>
      <c r="AB101" s="172"/>
      <c r="AC101" s="172"/>
      <c r="AD101" s="172">
        <v>190</v>
      </c>
      <c r="AE101" s="172">
        <v>15734</v>
      </c>
      <c r="AF101" s="172"/>
      <c r="AG101" s="172"/>
      <c r="AH101" s="172"/>
      <c r="AI101" s="172"/>
      <c r="AJ101" s="172"/>
      <c r="AK101" s="172"/>
      <c r="AL101" s="172"/>
      <c r="AM101" s="172">
        <v>0</v>
      </c>
      <c r="AN101" s="172">
        <v>60</v>
      </c>
      <c r="AO101" s="172">
        <v>600</v>
      </c>
      <c r="AP101" s="172">
        <v>85</v>
      </c>
      <c r="AQ101" s="172">
        <v>7650</v>
      </c>
      <c r="AR101" s="172"/>
      <c r="AS101" s="172"/>
      <c r="AT101" s="172"/>
      <c r="AU101" s="172"/>
      <c r="AV101" s="172"/>
      <c r="AW101" s="172"/>
      <c r="AX101" s="173"/>
      <c r="AY101" s="173"/>
      <c r="AZ101" s="173"/>
      <c r="BA101" s="173"/>
      <c r="BB101" s="173"/>
      <c r="BC101" s="173"/>
      <c r="BD101" s="173">
        <v>10</v>
      </c>
      <c r="BE101" s="173">
        <v>4000</v>
      </c>
    </row>
    <row r="102" spans="1:57" s="2" customFormat="1" ht="15.75" x14ac:dyDescent="0.25">
      <c r="A102" s="338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172">
        <f>J102+N102+R102+V102+Z102+AD102+AH102+AL102+AP102+AT102+AX102+BB102</f>
        <v>0</v>
      </c>
      <c r="G102" s="172">
        <f>K102+O102+S102+W102+AA102+AE102+AI102+AM102+AQ102+AU102+AY102+BC102</f>
        <v>0</v>
      </c>
      <c r="H102" s="172">
        <f>L102+P102+T102+X102+AB102+AF102+AJ102+AN102+AR102+AV102+AZ102+BD102</f>
        <v>0</v>
      </c>
      <c r="I102" s="172">
        <f>M102+Q102+U102+Y102+AC102+AG102+AK102+AO102+AS102+AW102+BA102+BE102</f>
        <v>0</v>
      </c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>
        <v>0</v>
      </c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3"/>
      <c r="AY102" s="173"/>
      <c r="AZ102" s="173"/>
      <c r="BA102" s="173"/>
      <c r="BB102" s="173"/>
      <c r="BC102" s="173"/>
      <c r="BD102" s="173"/>
      <c r="BE102" s="173"/>
    </row>
    <row r="103" spans="1:57" s="2" customFormat="1" ht="15.75" x14ac:dyDescent="0.25">
      <c r="A103" s="338"/>
      <c r="B103" s="5" t="s">
        <v>183</v>
      </c>
      <c r="C103" s="6" t="s">
        <v>520</v>
      </c>
      <c r="D103" s="6" t="s">
        <v>182</v>
      </c>
      <c r="E103" s="33" t="s">
        <v>18</v>
      </c>
      <c r="F103" s="172">
        <f>J103+N103+R103+V103+Z103+AD103+AH103+AL103+AP103+AT103+AX103+BB103</f>
        <v>0</v>
      </c>
      <c r="G103" s="172">
        <f>K103+O103+S103+W103+AA103+AE103+AI103+AM103+AQ103+AU103+AY103+BC103</f>
        <v>0</v>
      </c>
      <c r="H103" s="172">
        <f>L103+P103+T103+X103+AB103+AF103+AJ103+AN103+AR103+AV103+AZ103+BD103</f>
        <v>0</v>
      </c>
      <c r="I103" s="172">
        <f>M103+Q103+U103+Y103+AC103+AG103+AK103+AO103+AS103+AW103+BA103+BE103</f>
        <v>0</v>
      </c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>
        <v>0</v>
      </c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3"/>
      <c r="AY103" s="173"/>
      <c r="AZ103" s="173"/>
      <c r="BA103" s="173"/>
      <c r="BB103" s="173"/>
      <c r="BC103" s="173"/>
      <c r="BD103" s="173"/>
      <c r="BE103" s="173"/>
    </row>
    <row r="104" spans="1:57" s="2" customFormat="1" ht="15.75" x14ac:dyDescent="0.25">
      <c r="A104" s="338"/>
      <c r="B104" s="5" t="s">
        <v>183</v>
      </c>
      <c r="C104" s="6" t="s">
        <v>521</v>
      </c>
      <c r="D104" s="6" t="s">
        <v>182</v>
      </c>
      <c r="E104" s="33" t="s">
        <v>18</v>
      </c>
      <c r="F104" s="172">
        <f>J104+N104+R104+V104+Z104+AD104+AH104+AL104+AP104+AT104+AX104+BB104</f>
        <v>105</v>
      </c>
      <c r="G104" s="172">
        <f>K104+O104+S104+W104+AA104+AE104+AI104+AM104+AQ104+AU104+AY104+BC104</f>
        <v>1388.1</v>
      </c>
      <c r="H104" s="172">
        <f>L104+P104+T104+X104+AB104+AF104+AJ104+AN104+AR104+AV104+AZ104+BD104</f>
        <v>479</v>
      </c>
      <c r="I104" s="172">
        <f>M104+Q104+U104+Y104+AC104+AG104+AK104+AO104+AS104+AW104+BA104+BE104</f>
        <v>6163.3</v>
      </c>
      <c r="J104" s="172"/>
      <c r="K104" s="172"/>
      <c r="L104" s="172">
        <v>80</v>
      </c>
      <c r="M104" s="172">
        <v>1188.8</v>
      </c>
      <c r="N104" s="172"/>
      <c r="O104" s="172"/>
      <c r="P104" s="172">
        <v>10</v>
      </c>
      <c r="Q104" s="172">
        <v>101</v>
      </c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>
        <v>6</v>
      </c>
      <c r="AE104" s="172">
        <v>86</v>
      </c>
      <c r="AF104" s="172">
        <v>20</v>
      </c>
      <c r="AG104" s="172">
        <v>300</v>
      </c>
      <c r="AH104" s="172"/>
      <c r="AI104" s="172"/>
      <c r="AJ104" s="172">
        <v>150</v>
      </c>
      <c r="AK104" s="172">
        <v>1500</v>
      </c>
      <c r="AL104" s="172">
        <v>55</v>
      </c>
      <c r="AM104" s="172">
        <v>825</v>
      </c>
      <c r="AN104" s="172">
        <v>20</v>
      </c>
      <c r="AO104" s="172">
        <v>300</v>
      </c>
      <c r="AP104" s="172"/>
      <c r="AQ104" s="172"/>
      <c r="AR104" s="172">
        <v>34</v>
      </c>
      <c r="AS104" s="172">
        <v>510</v>
      </c>
      <c r="AT104" s="172"/>
      <c r="AU104" s="172"/>
      <c r="AV104" s="172"/>
      <c r="AW104" s="172"/>
      <c r="AX104" s="173">
        <v>19</v>
      </c>
      <c r="AY104" s="173">
        <v>207.1</v>
      </c>
      <c r="AZ104" s="173">
        <v>15</v>
      </c>
      <c r="BA104" s="173">
        <v>163.5</v>
      </c>
      <c r="BB104" s="173">
        <v>25</v>
      </c>
      <c r="BC104" s="173">
        <v>270</v>
      </c>
      <c r="BD104" s="173">
        <v>150</v>
      </c>
      <c r="BE104" s="173">
        <v>2100</v>
      </c>
    </row>
    <row r="105" spans="1:57" s="2" customFormat="1" ht="15.75" x14ac:dyDescent="0.25">
      <c r="A105" s="338"/>
      <c r="B105" s="5" t="s">
        <v>183</v>
      </c>
      <c r="C105" s="6" t="s">
        <v>184</v>
      </c>
      <c r="D105" s="6" t="s">
        <v>182</v>
      </c>
      <c r="E105" s="27" t="s">
        <v>52</v>
      </c>
      <c r="F105" s="172">
        <f>J105+N105+R105+V105+Z105+AD105+AH105+AL105+AP105+AT105+AX105+BB105</f>
        <v>66</v>
      </c>
      <c r="G105" s="172">
        <f>K105+O105+S105+W105+AA105+AE105+AI105+AM105+AQ105+AU105+AY105+BC105</f>
        <v>6138</v>
      </c>
      <c r="H105" s="172">
        <f>L105+P105+T105+X105+AB105+AF105+AJ105+AN105+AR105+AV105+AZ105+BD105</f>
        <v>0</v>
      </c>
      <c r="I105" s="172">
        <f>M105+Q105+U105+Y105+AC105+AG105+AK105+AO105+AS105+AW105+BA105+BE105</f>
        <v>0</v>
      </c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>
        <v>36</v>
      </c>
      <c r="AE105" s="172">
        <v>3348</v>
      </c>
      <c r="AF105" s="172"/>
      <c r="AG105" s="172"/>
      <c r="AH105" s="172"/>
      <c r="AI105" s="172"/>
      <c r="AJ105" s="172"/>
      <c r="AK105" s="172"/>
      <c r="AL105" s="172"/>
      <c r="AM105" s="172">
        <v>0</v>
      </c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3"/>
      <c r="AY105" s="173"/>
      <c r="AZ105" s="173"/>
      <c r="BA105" s="173"/>
      <c r="BB105" s="173">
        <v>30</v>
      </c>
      <c r="BC105" s="173">
        <v>2790</v>
      </c>
      <c r="BD105" s="173"/>
      <c r="BE105" s="173"/>
    </row>
    <row r="106" spans="1:57" s="2" customFormat="1" ht="15.75" x14ac:dyDescent="0.25">
      <c r="A106" s="338"/>
      <c r="B106" s="5" t="s">
        <v>183</v>
      </c>
      <c r="C106" s="6" t="s">
        <v>185</v>
      </c>
      <c r="D106" s="6" t="s">
        <v>182</v>
      </c>
      <c r="E106" s="27" t="s">
        <v>10</v>
      </c>
      <c r="F106" s="172">
        <f>J106+N106+R106+V106+Z106+AD106+AH106+AL106+AP106+AT106+AX106+BB106</f>
        <v>118</v>
      </c>
      <c r="G106" s="172">
        <f>K106+O106+S106+W106+AA106+AE106+AI106+AM106+AQ106+AU106+AY106+BC106</f>
        <v>10620</v>
      </c>
      <c r="H106" s="172">
        <f>L106+P106+T106+X106+AB106+AF106+AJ106+AN106+AR106+AV106+AZ106+BD106</f>
        <v>20</v>
      </c>
      <c r="I106" s="172">
        <f>M106+Q106+U106+Y106+AC106+AG106+AK106+AO106+AS106+AW106+BA106+BE106</f>
        <v>2000</v>
      </c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>
        <v>118</v>
      </c>
      <c r="W106" s="172">
        <v>10620</v>
      </c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>
        <v>0</v>
      </c>
      <c r="AN106" s="172"/>
      <c r="AO106" s="172"/>
      <c r="AP106" s="172"/>
      <c r="AQ106" s="172"/>
      <c r="AR106" s="172">
        <v>20</v>
      </c>
      <c r="AS106" s="172">
        <v>2000</v>
      </c>
      <c r="AT106" s="172"/>
      <c r="AU106" s="172"/>
      <c r="AV106" s="172"/>
      <c r="AW106" s="172"/>
      <c r="AX106" s="173"/>
      <c r="AY106" s="173"/>
      <c r="AZ106" s="173"/>
      <c r="BA106" s="173"/>
      <c r="BB106" s="173"/>
      <c r="BC106" s="173"/>
      <c r="BD106" s="173"/>
      <c r="BE106" s="173"/>
    </row>
    <row r="107" spans="1:57" ht="15.75" x14ac:dyDescent="0.25">
      <c r="A107" s="338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172">
        <f>J107+N107+R107+V107+Z107+AD107+AH107+AL107+AP107+AT107+AX107+BB107</f>
        <v>40230</v>
      </c>
      <c r="G107" s="172">
        <f>K107+O107+S107+W107+AA107+AE107+AI107+AM107+AQ107+AU107+AY107+BC107</f>
        <v>188682.11000000002</v>
      </c>
      <c r="H107" s="172">
        <f>L107+P107+T107+X107+AB107+AF107+AJ107+AN107+AR107+AV107+AZ107+BD107</f>
        <v>2823</v>
      </c>
      <c r="I107" s="172">
        <f>M107+Q107+U107+Y107+AC107+AG107+AK107+AO107+AS107+AW107+BA107+BE107</f>
        <v>13560.3</v>
      </c>
      <c r="J107" s="172">
        <v>21490</v>
      </c>
      <c r="K107" s="172">
        <v>98811.02</v>
      </c>
      <c r="L107" s="172"/>
      <c r="M107" s="172"/>
      <c r="N107" s="172">
        <v>430</v>
      </c>
      <c r="O107" s="172">
        <v>1629.7</v>
      </c>
      <c r="P107" s="172">
        <v>10</v>
      </c>
      <c r="Q107" s="172">
        <v>37.9</v>
      </c>
      <c r="R107" s="172">
        <v>1490</v>
      </c>
      <c r="S107" s="172">
        <v>7137</v>
      </c>
      <c r="T107" s="172">
        <v>100</v>
      </c>
      <c r="U107" s="172">
        <v>400</v>
      </c>
      <c r="V107" s="172">
        <v>1130</v>
      </c>
      <c r="W107" s="172">
        <v>5650</v>
      </c>
      <c r="X107" s="172">
        <v>333</v>
      </c>
      <c r="Y107" s="172">
        <v>1670</v>
      </c>
      <c r="Z107" s="172">
        <v>1580</v>
      </c>
      <c r="AA107" s="172">
        <v>7168.79</v>
      </c>
      <c r="AB107" s="172"/>
      <c r="AC107" s="172"/>
      <c r="AD107" s="172">
        <v>6000</v>
      </c>
      <c r="AE107" s="172">
        <v>29832</v>
      </c>
      <c r="AF107" s="172"/>
      <c r="AG107" s="172"/>
      <c r="AH107" s="172">
        <v>4430</v>
      </c>
      <c r="AI107" s="172">
        <v>20378</v>
      </c>
      <c r="AJ107" s="172">
        <v>1000</v>
      </c>
      <c r="AK107" s="172">
        <v>4600</v>
      </c>
      <c r="AL107" s="172">
        <v>1420</v>
      </c>
      <c r="AM107" s="172">
        <v>7100</v>
      </c>
      <c r="AN107" s="172">
        <v>100</v>
      </c>
      <c r="AO107" s="172">
        <v>500</v>
      </c>
      <c r="AP107" s="172">
        <v>420</v>
      </c>
      <c r="AQ107" s="172">
        <v>2100</v>
      </c>
      <c r="AR107" s="172"/>
      <c r="AS107" s="172"/>
      <c r="AT107" s="172">
        <v>570</v>
      </c>
      <c r="AU107" s="172">
        <v>2838.6</v>
      </c>
      <c r="AV107" s="172">
        <v>130</v>
      </c>
      <c r="AW107" s="172">
        <v>647.4</v>
      </c>
      <c r="AX107" s="173">
        <v>140</v>
      </c>
      <c r="AY107" s="173">
        <v>658</v>
      </c>
      <c r="AZ107" s="173">
        <v>150</v>
      </c>
      <c r="BA107" s="173">
        <v>705</v>
      </c>
      <c r="BB107" s="173">
        <v>1130</v>
      </c>
      <c r="BC107" s="173">
        <v>5379</v>
      </c>
      <c r="BD107" s="173">
        <v>1000</v>
      </c>
      <c r="BE107" s="173">
        <v>5000</v>
      </c>
    </row>
    <row r="108" spans="1:57" ht="15.75" x14ac:dyDescent="0.25">
      <c r="A108" s="338"/>
      <c r="B108" s="13" t="s">
        <v>189</v>
      </c>
      <c r="C108" s="6" t="s">
        <v>190</v>
      </c>
      <c r="D108" s="6" t="s">
        <v>188</v>
      </c>
      <c r="E108" s="33" t="s">
        <v>18</v>
      </c>
      <c r="F108" s="172">
        <f>J108+N108+R108+V108+Z108+AD108+AH108+AL108+AP108+AT108+AX108+BB108</f>
        <v>1800</v>
      </c>
      <c r="G108" s="172">
        <f>K108+O108+S108+W108+AA108+AE108+AI108+AM108+AQ108+AU108+AY108+BC108</f>
        <v>964.8</v>
      </c>
      <c r="H108" s="172">
        <f>L108+P108+T108+X108+AB108+AF108+AJ108+AN108+AR108+AV108+AZ108+BD108</f>
        <v>0</v>
      </c>
      <c r="I108" s="172">
        <f>M108+Q108+U108+Y108+AC108+AG108+AK108+AO108+AS108+AW108+BA108+BE108</f>
        <v>0</v>
      </c>
      <c r="J108" s="172">
        <v>1800</v>
      </c>
      <c r="K108" s="172">
        <v>964.8</v>
      </c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>
        <v>0</v>
      </c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3"/>
      <c r="AY108" s="173"/>
      <c r="AZ108" s="173"/>
      <c r="BA108" s="173"/>
      <c r="BB108" s="173"/>
      <c r="BC108" s="173"/>
      <c r="BD108" s="173"/>
      <c r="BE108" s="173"/>
    </row>
    <row r="109" spans="1:57" ht="15.75" x14ac:dyDescent="0.25">
      <c r="A109" s="338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172">
        <f>J109+N109+R109+V109+Z109+AD109+AH109+AL109+AP109+AT109+AX109+BB109</f>
        <v>14850</v>
      </c>
      <c r="G109" s="172">
        <f>K109+O109+S109+W109+AA109+AE109+AI109+AM109+AQ109+AU109+AY109+BC109</f>
        <v>36090.400000000001</v>
      </c>
      <c r="H109" s="172">
        <f>L109+P109+T109+X109+AB109+AF109+AJ109+AN109+AR109+AV109+AZ109+BD109</f>
        <v>3930</v>
      </c>
      <c r="I109" s="172">
        <f>M109+Q109+U109+Y109+AC109+AG109+AK109+AO109+AS109+AW109+BA109+BE109</f>
        <v>12344</v>
      </c>
      <c r="J109" s="172">
        <v>180</v>
      </c>
      <c r="K109" s="172">
        <v>374.4</v>
      </c>
      <c r="L109" s="172"/>
      <c r="M109" s="172"/>
      <c r="N109" s="172"/>
      <c r="O109" s="172"/>
      <c r="P109" s="172"/>
      <c r="Q109" s="172"/>
      <c r="R109" s="172">
        <v>40</v>
      </c>
      <c r="S109" s="172">
        <v>107</v>
      </c>
      <c r="T109" s="172">
        <v>100</v>
      </c>
      <c r="U109" s="172">
        <v>3000</v>
      </c>
      <c r="V109" s="172"/>
      <c r="W109" s="172"/>
      <c r="X109" s="172"/>
      <c r="Y109" s="172"/>
      <c r="Z109" s="172"/>
      <c r="AA109" s="172"/>
      <c r="AB109" s="172"/>
      <c r="AC109" s="172"/>
      <c r="AD109" s="172">
        <v>7750</v>
      </c>
      <c r="AE109" s="172">
        <v>17825</v>
      </c>
      <c r="AF109" s="172"/>
      <c r="AG109" s="172"/>
      <c r="AH109" s="172"/>
      <c r="AI109" s="172"/>
      <c r="AJ109" s="172"/>
      <c r="AK109" s="172"/>
      <c r="AL109" s="172">
        <v>1480</v>
      </c>
      <c r="AM109" s="172">
        <v>2664</v>
      </c>
      <c r="AN109" s="172">
        <v>330</v>
      </c>
      <c r="AO109" s="172">
        <v>594</v>
      </c>
      <c r="AP109" s="172"/>
      <c r="AQ109" s="172"/>
      <c r="AR109" s="172"/>
      <c r="AS109" s="172"/>
      <c r="AT109" s="172"/>
      <c r="AU109" s="172"/>
      <c r="AV109" s="172"/>
      <c r="AW109" s="172"/>
      <c r="AX109" s="173"/>
      <c r="AY109" s="173"/>
      <c r="AZ109" s="173"/>
      <c r="BA109" s="173"/>
      <c r="BB109" s="173">
        <v>5400</v>
      </c>
      <c r="BC109" s="173">
        <v>15120</v>
      </c>
      <c r="BD109" s="173">
        <v>3500</v>
      </c>
      <c r="BE109" s="173">
        <v>8750</v>
      </c>
    </row>
    <row r="110" spans="1:57" ht="15.75" x14ac:dyDescent="0.25">
      <c r="A110" s="338"/>
      <c r="B110" s="5" t="s">
        <v>193</v>
      </c>
      <c r="C110" s="6" t="s">
        <v>194</v>
      </c>
      <c r="D110" s="6" t="s">
        <v>162</v>
      </c>
      <c r="E110" s="27" t="s">
        <v>52</v>
      </c>
      <c r="F110" s="172">
        <f>J110+N110+R110+V110+Z110+AD110+AH110+AL110+AP110+AT110+AX110+BB110</f>
        <v>1330</v>
      </c>
      <c r="G110" s="172">
        <f>K110+O110+S110+W110+AA110+AE110+AI110+AM110+AQ110+AU110+AY110+BC110</f>
        <v>5613</v>
      </c>
      <c r="H110" s="172">
        <f>L110+P110+T110+X110+AB110+AF110+AJ110+AN110+AR110+AV110+AZ110+BD110</f>
        <v>2800</v>
      </c>
      <c r="I110" s="172">
        <f>M110+Q110+U110+Y110+AC110+AG110+AK110+AO110+AS110+AW110+BA110+BE110</f>
        <v>6517</v>
      </c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>
        <v>2000</v>
      </c>
      <c r="AC110" s="172">
        <v>2600</v>
      </c>
      <c r="AD110" s="172"/>
      <c r="AE110" s="172"/>
      <c r="AF110" s="172"/>
      <c r="AG110" s="172"/>
      <c r="AH110" s="172"/>
      <c r="AI110" s="172"/>
      <c r="AJ110" s="172"/>
      <c r="AK110" s="172"/>
      <c r="AL110" s="172">
        <v>0</v>
      </c>
      <c r="AM110" s="172"/>
      <c r="AN110" s="172"/>
      <c r="AO110" s="172"/>
      <c r="AP110" s="172">
        <v>370</v>
      </c>
      <c r="AQ110" s="172">
        <v>1154</v>
      </c>
      <c r="AR110" s="172"/>
      <c r="AS110" s="172"/>
      <c r="AT110" s="172">
        <v>360</v>
      </c>
      <c r="AU110" s="172">
        <v>1980</v>
      </c>
      <c r="AV110" s="172">
        <v>500</v>
      </c>
      <c r="AW110" s="172">
        <v>2750</v>
      </c>
      <c r="AX110" s="173">
        <v>600</v>
      </c>
      <c r="AY110" s="173">
        <v>2479</v>
      </c>
      <c r="AZ110" s="173">
        <v>300</v>
      </c>
      <c r="BA110" s="173">
        <v>1167</v>
      </c>
      <c r="BB110" s="173"/>
      <c r="BC110" s="173"/>
      <c r="BD110" s="173"/>
      <c r="BE110" s="173"/>
    </row>
    <row r="111" spans="1:57" ht="15.75" x14ac:dyDescent="0.25">
      <c r="A111" s="338"/>
      <c r="B111" s="5" t="s">
        <v>193</v>
      </c>
      <c r="C111" s="6" t="s">
        <v>195</v>
      </c>
      <c r="D111" s="6" t="s">
        <v>162</v>
      </c>
      <c r="E111" s="27" t="s">
        <v>10</v>
      </c>
      <c r="F111" s="172">
        <f>J111+N111+R111+V111+Z111+AD111+AH111+AL111+AP111+AT111+AX111+BB111</f>
        <v>32004</v>
      </c>
      <c r="G111" s="172">
        <f>K111+O111+S111+W111+AA111+AE111+AI111+AM111+AQ111+AU111+AY111+BC111</f>
        <v>481824.2</v>
      </c>
      <c r="H111" s="172">
        <f>L111+P111+T111+X111+AB111+AF111+AJ111+AN111+AR111+AV111+AZ111+BD111</f>
        <v>6365</v>
      </c>
      <c r="I111" s="172">
        <f>M111+Q111+U111+Y111+AC111+AG111+AK111+AO111+AS111+AW111+BA111+BE111</f>
        <v>98962.23000000001</v>
      </c>
      <c r="J111" s="172"/>
      <c r="K111" s="172"/>
      <c r="L111" s="172"/>
      <c r="M111" s="172"/>
      <c r="N111" s="172">
        <v>19400</v>
      </c>
      <c r="O111" s="172">
        <v>291000</v>
      </c>
      <c r="P111" s="172">
        <v>200</v>
      </c>
      <c r="Q111" s="172">
        <v>3000</v>
      </c>
      <c r="R111" s="172">
        <v>1402</v>
      </c>
      <c r="S111" s="172">
        <v>20595</v>
      </c>
      <c r="T111" s="172">
        <v>500</v>
      </c>
      <c r="U111" s="172">
        <v>8000</v>
      </c>
      <c r="V111" s="172"/>
      <c r="W111" s="172"/>
      <c r="X111" s="172"/>
      <c r="Y111" s="172"/>
      <c r="Z111" s="172">
        <v>2302</v>
      </c>
      <c r="AA111" s="172">
        <v>38671.449999999997</v>
      </c>
      <c r="AB111" s="172">
        <v>2815</v>
      </c>
      <c r="AC111" s="172">
        <v>49443.23</v>
      </c>
      <c r="AD111" s="172">
        <v>1000</v>
      </c>
      <c r="AE111" s="172">
        <v>14390</v>
      </c>
      <c r="AF111" s="172">
        <v>200</v>
      </c>
      <c r="AG111" s="172">
        <v>2600</v>
      </c>
      <c r="AH111" s="172">
        <v>830</v>
      </c>
      <c r="AI111" s="172">
        <v>13944</v>
      </c>
      <c r="AJ111" s="172">
        <v>2000</v>
      </c>
      <c r="AK111" s="172">
        <v>27600</v>
      </c>
      <c r="AL111" s="172">
        <v>0</v>
      </c>
      <c r="AM111" s="172"/>
      <c r="AN111" s="172"/>
      <c r="AO111" s="172"/>
      <c r="AP111" s="172">
        <v>1095</v>
      </c>
      <c r="AQ111" s="172">
        <v>16883</v>
      </c>
      <c r="AR111" s="172"/>
      <c r="AS111" s="172"/>
      <c r="AT111" s="172">
        <v>1875</v>
      </c>
      <c r="AU111" s="172">
        <v>27543.75</v>
      </c>
      <c r="AV111" s="172">
        <v>100</v>
      </c>
      <c r="AW111" s="172">
        <v>1469</v>
      </c>
      <c r="AX111" s="173">
        <v>2000</v>
      </c>
      <c r="AY111" s="173">
        <v>27150</v>
      </c>
      <c r="AZ111" s="173">
        <v>300</v>
      </c>
      <c r="BA111" s="173">
        <v>3600</v>
      </c>
      <c r="BB111" s="173">
        <v>2100</v>
      </c>
      <c r="BC111" s="173">
        <v>31647</v>
      </c>
      <c r="BD111" s="173">
        <v>250</v>
      </c>
      <c r="BE111" s="173">
        <v>3250</v>
      </c>
    </row>
    <row r="112" spans="1:57" ht="15.75" x14ac:dyDescent="0.25">
      <c r="A112" s="338"/>
      <c r="B112" s="5" t="s">
        <v>193</v>
      </c>
      <c r="C112" s="6" t="s">
        <v>196</v>
      </c>
      <c r="D112" s="6" t="s">
        <v>162</v>
      </c>
      <c r="E112" s="27" t="s">
        <v>10</v>
      </c>
      <c r="F112" s="172">
        <f>J112+N112+R112+V112+Z112+AD112+AH112+AL112+AP112+AT112+AX112+BB112</f>
        <v>25196</v>
      </c>
      <c r="G112" s="172">
        <f>K112+O112+S112+W112+AA112+AE112+AI112+AM112+AQ112+AU112+AY112+BC112</f>
        <v>396181.76000000001</v>
      </c>
      <c r="H112" s="172">
        <f>L112+P112+T112+X112+AB112+AF112+AJ112+AN112+AR112+AV112+AZ112+BD112</f>
        <v>7372</v>
      </c>
      <c r="I112" s="172">
        <f>M112+Q112+U112+Y112+AC112+AG112+AK112+AO112+AS112+AW112+BA112+BE112</f>
        <v>113191.67999999999</v>
      </c>
      <c r="J112" s="172">
        <v>2515</v>
      </c>
      <c r="K112" s="172">
        <v>39737</v>
      </c>
      <c r="L112" s="172"/>
      <c r="M112" s="172"/>
      <c r="N112" s="172"/>
      <c r="O112" s="172"/>
      <c r="P112" s="172"/>
      <c r="Q112" s="172"/>
      <c r="R112" s="172">
        <v>2149</v>
      </c>
      <c r="S112" s="172">
        <v>33503</v>
      </c>
      <c r="T112" s="172">
        <v>500</v>
      </c>
      <c r="U112" s="172">
        <v>3500</v>
      </c>
      <c r="V112" s="172"/>
      <c r="W112" s="172"/>
      <c r="X112" s="172"/>
      <c r="Y112" s="172"/>
      <c r="Z112" s="172">
        <v>1746</v>
      </c>
      <c r="AA112" s="172">
        <v>30751.17</v>
      </c>
      <c r="AB112" s="172">
        <v>3362</v>
      </c>
      <c r="AC112" s="172">
        <v>57792.78</v>
      </c>
      <c r="AD112" s="172">
        <v>2906</v>
      </c>
      <c r="AE112" s="172">
        <v>46176</v>
      </c>
      <c r="AF112" s="172"/>
      <c r="AG112" s="172"/>
      <c r="AH112" s="172">
        <v>3870</v>
      </c>
      <c r="AI112" s="172">
        <v>56115</v>
      </c>
      <c r="AJ112" s="172">
        <v>2000</v>
      </c>
      <c r="AK112" s="172">
        <v>29000</v>
      </c>
      <c r="AL112" s="172">
        <v>7580</v>
      </c>
      <c r="AM112" s="172">
        <v>113700</v>
      </c>
      <c r="AN112" s="172">
        <v>600</v>
      </c>
      <c r="AO112" s="172">
        <v>9000</v>
      </c>
      <c r="AP112" s="172">
        <v>2513</v>
      </c>
      <c r="AQ112" s="172">
        <v>46727</v>
      </c>
      <c r="AR112" s="172"/>
      <c r="AS112" s="172"/>
      <c r="AT112" s="172">
        <v>301</v>
      </c>
      <c r="AU112" s="172">
        <v>4692.59</v>
      </c>
      <c r="AV112" s="172">
        <v>310</v>
      </c>
      <c r="AW112" s="172">
        <v>4832.8999999999996</v>
      </c>
      <c r="AX112" s="173">
        <v>476</v>
      </c>
      <c r="AY112" s="173">
        <v>6768</v>
      </c>
      <c r="AZ112" s="173">
        <v>300</v>
      </c>
      <c r="BA112" s="173">
        <v>4266</v>
      </c>
      <c r="BB112" s="173">
        <v>1140</v>
      </c>
      <c r="BC112" s="173">
        <v>18012</v>
      </c>
      <c r="BD112" s="173">
        <v>300</v>
      </c>
      <c r="BE112" s="173">
        <v>4800</v>
      </c>
    </row>
    <row r="113" spans="1:57" ht="15.75" x14ac:dyDescent="0.25">
      <c r="A113" s="338"/>
      <c r="B113" s="5" t="s">
        <v>193</v>
      </c>
      <c r="C113" s="6" t="s">
        <v>197</v>
      </c>
      <c r="D113" s="6" t="s">
        <v>162</v>
      </c>
      <c r="E113" s="27" t="s">
        <v>10</v>
      </c>
      <c r="F113" s="172">
        <f>J113+N113+R113+V113+Z113+AD113+AH113+AL113+AP113+AT113+AX113+BB113</f>
        <v>6227</v>
      </c>
      <c r="G113" s="172">
        <f>K113+O113+S113+W113+AA113+AE113+AI113+AM113+AQ113+AU113+AY113+BC113</f>
        <v>112401.56</v>
      </c>
      <c r="H113" s="172">
        <f>L113+P113+T113+X113+AB113+AF113+AJ113+AN113+AR113+AV113+AZ113+BD113</f>
        <v>3130</v>
      </c>
      <c r="I113" s="172">
        <f>M113+Q113+U113+Y113+AC113+AG113+AK113+AO113+AS113+AW113+BA113+BE113</f>
        <v>57622</v>
      </c>
      <c r="J113" s="172">
        <v>448</v>
      </c>
      <c r="K113" s="172">
        <v>7831.04</v>
      </c>
      <c r="L113" s="172"/>
      <c r="M113" s="172"/>
      <c r="N113" s="172"/>
      <c r="O113" s="172"/>
      <c r="P113" s="172"/>
      <c r="Q113" s="172"/>
      <c r="R113" s="172">
        <v>989</v>
      </c>
      <c r="S113" s="172">
        <v>17673</v>
      </c>
      <c r="T113" s="172">
        <v>500</v>
      </c>
      <c r="U113" s="172">
        <v>9500</v>
      </c>
      <c r="V113" s="172"/>
      <c r="W113" s="172"/>
      <c r="X113" s="172"/>
      <c r="Y113" s="172"/>
      <c r="Z113" s="172">
        <v>324</v>
      </c>
      <c r="AA113" s="172">
        <v>5109.5200000000004</v>
      </c>
      <c r="AB113" s="172">
        <v>850</v>
      </c>
      <c r="AC113" s="172">
        <v>17170</v>
      </c>
      <c r="AD113" s="172">
        <v>300</v>
      </c>
      <c r="AE113" s="172">
        <v>5685</v>
      </c>
      <c r="AF113" s="172"/>
      <c r="AG113" s="172"/>
      <c r="AH113" s="172">
        <v>1670</v>
      </c>
      <c r="AI113" s="172">
        <v>28056</v>
      </c>
      <c r="AJ113" s="172">
        <v>1000</v>
      </c>
      <c r="AK113" s="172">
        <v>16800</v>
      </c>
      <c r="AL113" s="172">
        <v>1470</v>
      </c>
      <c r="AM113" s="172">
        <v>26460</v>
      </c>
      <c r="AN113" s="172">
        <v>500</v>
      </c>
      <c r="AO113" s="172">
        <v>9000</v>
      </c>
      <c r="AP113" s="172">
        <v>943</v>
      </c>
      <c r="AQ113" s="172">
        <v>20243</v>
      </c>
      <c r="AR113" s="172"/>
      <c r="AS113" s="172"/>
      <c r="AT113" s="172"/>
      <c r="AU113" s="172"/>
      <c r="AV113" s="172"/>
      <c r="AW113" s="172"/>
      <c r="AX113" s="173">
        <v>83</v>
      </c>
      <c r="AY113" s="173">
        <v>1344</v>
      </c>
      <c r="AZ113" s="173">
        <v>60</v>
      </c>
      <c r="BA113" s="173">
        <v>972</v>
      </c>
      <c r="BB113" s="173">
        <v>0</v>
      </c>
      <c r="BC113" s="173">
        <v>0</v>
      </c>
      <c r="BD113" s="173">
        <v>220</v>
      </c>
      <c r="BE113" s="173">
        <v>4180</v>
      </c>
    </row>
    <row r="114" spans="1:57" ht="15.75" x14ac:dyDescent="0.25">
      <c r="A114" s="257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172">
        <f>J114+N114+R114+V114+Z114+AD114+AH114+AL114+AP114+AT114+AX114+BB114</f>
        <v>10359</v>
      </c>
      <c r="G114" s="172">
        <f>K114+O114+S114+W114+AA114+AE114+AI114+AM114+AQ114+AU114+AY114+BC114</f>
        <v>854121.94</v>
      </c>
      <c r="H114" s="172">
        <f>L114+P114+T114+X114+AB114+AF114+AJ114+AN114+AR114+AV114+AZ114+BD114</f>
        <v>1120</v>
      </c>
      <c r="I114" s="172">
        <f>M114+Q114+U114+Y114+AC114+AG114+AK114+AO114+AS114+AW114+BA114+BE114</f>
        <v>121807.5</v>
      </c>
      <c r="J114" s="172"/>
      <c r="K114" s="172"/>
      <c r="L114" s="172"/>
      <c r="M114" s="172"/>
      <c r="N114" s="172">
        <v>6760</v>
      </c>
      <c r="O114" s="172">
        <v>439400</v>
      </c>
      <c r="P114" s="172">
        <v>100</v>
      </c>
      <c r="Q114" s="172">
        <v>6500</v>
      </c>
      <c r="R114" s="172"/>
      <c r="S114" s="172"/>
      <c r="T114" s="172"/>
      <c r="U114" s="172"/>
      <c r="V114" s="172">
        <v>2650</v>
      </c>
      <c r="W114" s="172">
        <v>331250</v>
      </c>
      <c r="X114" s="172">
        <v>300</v>
      </c>
      <c r="Y114" s="172">
        <v>37500</v>
      </c>
      <c r="Z114" s="172">
        <v>949</v>
      </c>
      <c r="AA114" s="172">
        <v>83471.94</v>
      </c>
      <c r="AB114" s="172"/>
      <c r="AC114" s="172"/>
      <c r="AD114" s="172">
        <v>0</v>
      </c>
      <c r="AE114" s="172">
        <v>0</v>
      </c>
      <c r="AF114" s="172"/>
      <c r="AG114" s="172"/>
      <c r="AH114" s="172"/>
      <c r="AI114" s="172"/>
      <c r="AJ114" s="172">
        <v>300</v>
      </c>
      <c r="AK114" s="172">
        <v>27300</v>
      </c>
      <c r="AL114" s="172"/>
      <c r="AM114" s="172">
        <v>0</v>
      </c>
      <c r="AN114" s="172">
        <v>70</v>
      </c>
      <c r="AO114" s="172">
        <v>8260</v>
      </c>
      <c r="AP114" s="172"/>
      <c r="AQ114" s="172"/>
      <c r="AR114" s="172"/>
      <c r="AS114" s="172"/>
      <c r="AT114" s="172"/>
      <c r="AU114" s="172"/>
      <c r="AV114" s="172"/>
      <c r="AW114" s="172"/>
      <c r="AX114" s="173">
        <v>0</v>
      </c>
      <c r="AY114" s="173">
        <v>0</v>
      </c>
      <c r="AZ114" s="173">
        <v>50</v>
      </c>
      <c r="BA114" s="173">
        <v>4747.5</v>
      </c>
      <c r="BB114" s="173"/>
      <c r="BC114" s="173"/>
      <c r="BD114" s="173">
        <v>300</v>
      </c>
      <c r="BE114" s="173">
        <v>37500</v>
      </c>
    </row>
    <row r="115" spans="1:57" ht="15.75" x14ac:dyDescent="0.25">
      <c r="A115" s="338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172">
        <f>J115+N115+R115+V115+Z115+AD115+AH115+AL115+AP115+AT115+AX115+BB115</f>
        <v>2295</v>
      </c>
      <c r="G115" s="172">
        <f>K115+O115+S115+W115+AA115+AE115+AI115+AM115+AQ115+AU115+AY115+BC115</f>
        <v>47047.5</v>
      </c>
      <c r="H115" s="172">
        <f>L115+P115+T115+X115+AB115+AF115+AJ115+AN115+AR115+AV115+AZ115+BD115</f>
        <v>0</v>
      </c>
      <c r="I115" s="172">
        <f>M115+Q115+U115+Y115+AC115+AG115+AK115+AO115+AS115+AW115+BA115+BE115</f>
        <v>0</v>
      </c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>
        <v>2295</v>
      </c>
      <c r="W115" s="172">
        <v>47047.5</v>
      </c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>
        <v>0</v>
      </c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3"/>
      <c r="AY115" s="173"/>
      <c r="AZ115" s="173"/>
      <c r="BA115" s="173"/>
      <c r="BB115" s="173"/>
      <c r="BC115" s="173"/>
      <c r="BD115" s="173"/>
      <c r="BE115" s="173"/>
    </row>
    <row r="116" spans="1:57" ht="15.75" x14ac:dyDescent="0.25">
      <c r="A116" s="338"/>
      <c r="B116" s="5" t="s">
        <v>203</v>
      </c>
      <c r="C116" s="6" t="s">
        <v>204</v>
      </c>
      <c r="D116" s="13" t="s">
        <v>200</v>
      </c>
      <c r="E116" s="27" t="s">
        <v>10</v>
      </c>
      <c r="F116" s="172">
        <f>J116+N116+R116+V116+Z116+AD116+AH116+AL116+AP116+AT116+AX116+BB116</f>
        <v>1154</v>
      </c>
      <c r="G116" s="172">
        <f>K116+O116+S116+W116+AA116+AE116+AI116+AM116+AQ116+AU116+AY116+BC116</f>
        <v>29628</v>
      </c>
      <c r="H116" s="172">
        <f>L116+P116+T116+X116+AB116+AF116+AJ116+AN116+AR116+AV116+AZ116+BD116</f>
        <v>1050</v>
      </c>
      <c r="I116" s="172">
        <f>M116+Q116+U116+Y116+AC116+AG116+AK116+AO116+AS116+AW116+BA116+BE116</f>
        <v>21900</v>
      </c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>
        <v>300</v>
      </c>
      <c r="U116" s="172">
        <v>6000</v>
      </c>
      <c r="V116" s="172"/>
      <c r="W116" s="172"/>
      <c r="X116" s="172"/>
      <c r="Y116" s="172"/>
      <c r="Z116" s="172"/>
      <c r="AA116" s="172"/>
      <c r="AB116" s="172"/>
      <c r="AC116" s="172"/>
      <c r="AD116" s="172">
        <v>24</v>
      </c>
      <c r="AE116" s="172">
        <v>468</v>
      </c>
      <c r="AF116" s="172">
        <v>200</v>
      </c>
      <c r="AG116" s="172">
        <v>4000</v>
      </c>
      <c r="AH116" s="172"/>
      <c r="AI116" s="172"/>
      <c r="AJ116" s="172">
        <v>200</v>
      </c>
      <c r="AK116" s="172">
        <v>4000</v>
      </c>
      <c r="AL116" s="172">
        <v>950</v>
      </c>
      <c r="AM116" s="172">
        <v>24700</v>
      </c>
      <c r="AN116" s="172">
        <v>150</v>
      </c>
      <c r="AO116" s="172">
        <v>3900</v>
      </c>
      <c r="AP116" s="172">
        <v>180</v>
      </c>
      <c r="AQ116" s="172">
        <v>4460</v>
      </c>
      <c r="AR116" s="172"/>
      <c r="AS116" s="172"/>
      <c r="AT116" s="172"/>
      <c r="AU116" s="172"/>
      <c r="AV116" s="172"/>
      <c r="AW116" s="172"/>
      <c r="AX116" s="173"/>
      <c r="AY116" s="173"/>
      <c r="AZ116" s="173"/>
      <c r="BA116" s="173"/>
      <c r="BB116" s="173"/>
      <c r="BC116" s="173"/>
      <c r="BD116" s="173">
        <v>200</v>
      </c>
      <c r="BE116" s="173">
        <v>4000</v>
      </c>
    </row>
    <row r="117" spans="1:57" ht="15.75" x14ac:dyDescent="0.25">
      <c r="A117" s="338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172">
        <f>J117+N117+R117+V117+Z117+AD117+AH117+AL117+AP117+AT117+AX117+BB117</f>
        <v>300</v>
      </c>
      <c r="G117" s="172">
        <f>K117+O117+S117+W117+AA117+AE117+AI117+AM117+AQ117+AU117+AY117+BC117</f>
        <v>24400</v>
      </c>
      <c r="H117" s="172">
        <f>L117+P117+T117+X117+AB117+AF117+AJ117+AN117+AR117+AV117+AZ117+BD117</f>
        <v>570</v>
      </c>
      <c r="I117" s="172">
        <f>M117+Q117+U117+Y117+AC117+AG117+AK117+AO117+AS117+AW117+BA117+BE117</f>
        <v>55400</v>
      </c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>
        <v>100</v>
      </c>
      <c r="AI117" s="172">
        <v>8400</v>
      </c>
      <c r="AJ117" s="172">
        <v>200</v>
      </c>
      <c r="AK117" s="172">
        <v>16800</v>
      </c>
      <c r="AL117" s="172"/>
      <c r="AM117" s="172">
        <v>0</v>
      </c>
      <c r="AN117" s="172">
        <v>70</v>
      </c>
      <c r="AO117" s="172">
        <v>5600</v>
      </c>
      <c r="AP117" s="172"/>
      <c r="AQ117" s="172"/>
      <c r="AR117" s="172"/>
      <c r="AS117" s="172"/>
      <c r="AT117" s="172"/>
      <c r="AU117" s="172"/>
      <c r="AV117" s="172"/>
      <c r="AW117" s="172"/>
      <c r="AX117" s="173"/>
      <c r="AY117" s="173"/>
      <c r="AZ117" s="173"/>
      <c r="BA117" s="173"/>
      <c r="BB117" s="173">
        <v>200</v>
      </c>
      <c r="BC117" s="173">
        <v>16000</v>
      </c>
      <c r="BD117" s="173">
        <v>300</v>
      </c>
      <c r="BE117" s="173">
        <v>33000</v>
      </c>
    </row>
    <row r="118" spans="1:57" ht="15.75" x14ac:dyDescent="0.25">
      <c r="A118" s="338"/>
      <c r="B118" s="5" t="s">
        <v>206</v>
      </c>
      <c r="C118" s="6" t="s">
        <v>207</v>
      </c>
      <c r="D118" s="13" t="s">
        <v>200</v>
      </c>
      <c r="E118" s="27" t="s">
        <v>10</v>
      </c>
      <c r="F118" s="172">
        <f>J118+N118+R118+V118+Z118+AD118+AH118+AL118+AP118+AT118+AX118+BB118</f>
        <v>0</v>
      </c>
      <c r="G118" s="172">
        <f>K118+O118+S118+W118+AA118+AE118+AI118+AM118+AQ118+AU118+AY118+BC118</f>
        <v>0</v>
      </c>
      <c r="H118" s="172">
        <f>L118+P118+T118+X118+AB118+AF118+AJ118+AN118+AR118+AV118+AZ118+BD118</f>
        <v>0</v>
      </c>
      <c r="I118" s="172">
        <f>M118+Q118+U118+Y118+AC118+AG118+AK118+AO118+AS118+AW118+BA118+BE118</f>
        <v>0</v>
      </c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>
        <v>0</v>
      </c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3"/>
      <c r="AY118" s="173"/>
      <c r="AZ118" s="173"/>
      <c r="BA118" s="173"/>
      <c r="BB118" s="173"/>
      <c r="BC118" s="173"/>
      <c r="BD118" s="173"/>
      <c r="BE118" s="173"/>
    </row>
    <row r="119" spans="1:57" ht="15.75" x14ac:dyDescent="0.25">
      <c r="A119" s="338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172">
        <f>J119+N119+R119+V119+Z119+AD119+AH119+AL119+AP119+AT119+AX119+BB119</f>
        <v>0</v>
      </c>
      <c r="G119" s="172">
        <f>K119+O119+S119+W119+AA119+AE119+AI119+AM119+AQ119+AU119+AY119+BC119</f>
        <v>0</v>
      </c>
      <c r="H119" s="172">
        <f>L119+P119+T119+X119+AB119+AF119+AJ119+AN119+AR119+AV119+AZ119+BD119</f>
        <v>0</v>
      </c>
      <c r="I119" s="172">
        <f>M119+Q119+U119+Y119+AC119+AG119+AK119+AO119+AS119+AW119+BA119+BE119</f>
        <v>0</v>
      </c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>
        <v>0</v>
      </c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3"/>
      <c r="AY119" s="173"/>
      <c r="AZ119" s="173"/>
      <c r="BA119" s="173"/>
      <c r="BB119" s="173"/>
      <c r="BC119" s="173"/>
      <c r="BD119" s="173"/>
      <c r="BE119" s="173"/>
    </row>
    <row r="120" spans="1:57" ht="15.75" x14ac:dyDescent="0.25">
      <c r="A120" s="338"/>
      <c r="B120" s="5" t="s">
        <v>210</v>
      </c>
      <c r="C120" s="6" t="s">
        <v>211</v>
      </c>
      <c r="D120" s="13" t="s">
        <v>200</v>
      </c>
      <c r="E120" s="27" t="s">
        <v>10</v>
      </c>
      <c r="F120" s="172">
        <f>J120+N120+R120+V120+Z120+AD120+AH120+AL120+AP120+AT120+AX120+BB120</f>
        <v>45129</v>
      </c>
      <c r="G120" s="172">
        <f>K120+O120+S120+W120+AA120+AE120+AI120+AM120+AQ120+AU120+AY120+BC120</f>
        <v>977893.54</v>
      </c>
      <c r="H120" s="172">
        <f>L120+P120+T120+X120+AB120+AF120+AJ120+AN120+AR120+AV120+AZ120+BD120</f>
        <v>8400</v>
      </c>
      <c r="I120" s="172">
        <f>M120+Q120+U120+Y120+AC120+AG120+AK120+AO120+AS120+AW120+BA120+BE120</f>
        <v>174691</v>
      </c>
      <c r="J120" s="172">
        <v>8050</v>
      </c>
      <c r="K120" s="172">
        <v>181125</v>
      </c>
      <c r="L120" s="172"/>
      <c r="M120" s="172"/>
      <c r="N120" s="172">
        <v>11100</v>
      </c>
      <c r="O120" s="172">
        <v>244200</v>
      </c>
      <c r="P120" s="172">
        <v>200</v>
      </c>
      <c r="Q120" s="172">
        <v>4400</v>
      </c>
      <c r="R120" s="172">
        <v>2950</v>
      </c>
      <c r="S120" s="172">
        <v>59364</v>
      </c>
      <c r="T120" s="172">
        <v>500</v>
      </c>
      <c r="U120" s="172">
        <v>10000</v>
      </c>
      <c r="V120" s="172"/>
      <c r="W120" s="172"/>
      <c r="X120" s="172">
        <v>2000</v>
      </c>
      <c r="Y120" s="172">
        <v>46000</v>
      </c>
      <c r="Z120" s="172">
        <v>1140</v>
      </c>
      <c r="AA120" s="172">
        <v>24058.52</v>
      </c>
      <c r="AB120" s="172"/>
      <c r="AC120" s="172"/>
      <c r="AD120" s="172">
        <v>1500</v>
      </c>
      <c r="AE120" s="172">
        <v>31395</v>
      </c>
      <c r="AF120" s="172">
        <v>1000</v>
      </c>
      <c r="AG120" s="172">
        <v>20000</v>
      </c>
      <c r="AH120" s="172"/>
      <c r="AI120" s="172"/>
      <c r="AJ120" s="172">
        <v>2000</v>
      </c>
      <c r="AK120" s="172">
        <v>40000</v>
      </c>
      <c r="AL120" s="172">
        <v>6000</v>
      </c>
      <c r="AM120" s="172">
        <v>120000</v>
      </c>
      <c r="AN120" s="172">
        <v>400</v>
      </c>
      <c r="AO120" s="172">
        <v>8000</v>
      </c>
      <c r="AP120" s="172">
        <v>6713</v>
      </c>
      <c r="AQ120" s="172">
        <v>152293</v>
      </c>
      <c r="AR120" s="172"/>
      <c r="AS120" s="172"/>
      <c r="AT120" s="172">
        <v>3066</v>
      </c>
      <c r="AU120" s="172">
        <v>64294.02</v>
      </c>
      <c r="AV120" s="172">
        <v>300</v>
      </c>
      <c r="AW120" s="172">
        <v>6291</v>
      </c>
      <c r="AX120" s="173">
        <v>1010</v>
      </c>
      <c r="AY120" s="173">
        <v>20200</v>
      </c>
      <c r="AZ120" s="173">
        <v>1500</v>
      </c>
      <c r="BA120" s="173">
        <v>30000</v>
      </c>
      <c r="BB120" s="173">
        <v>3600</v>
      </c>
      <c r="BC120" s="173">
        <v>80964</v>
      </c>
      <c r="BD120" s="173">
        <v>500</v>
      </c>
      <c r="BE120" s="173">
        <v>10000</v>
      </c>
    </row>
    <row r="121" spans="1:57" ht="15.75" x14ac:dyDescent="0.25">
      <c r="A121" s="338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172">
        <f>J121+N121+R121+V121+Z121+AD121+AH121+AL121+AP121+AT121+AX121+BB121</f>
        <v>0</v>
      </c>
      <c r="G121" s="172">
        <f>K121+O121+S121+W121+AA121+AE121+AI121+AM121+AQ121+AU121+AY121+BC121</f>
        <v>0</v>
      </c>
      <c r="H121" s="172">
        <f>L121+P121+T121+X121+AB121+AF121+AJ121+AN121+AR121+AV121+AZ121+BD121</f>
        <v>0</v>
      </c>
      <c r="I121" s="172">
        <f>M121+Q121+U121+Y121+AC121+AG121+AK121+AO121+AS121+AW121+BA121+BE121</f>
        <v>0</v>
      </c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>
        <v>0</v>
      </c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3"/>
      <c r="AY121" s="173"/>
      <c r="AZ121" s="173"/>
      <c r="BA121" s="173"/>
      <c r="BB121" s="173"/>
      <c r="BC121" s="173"/>
      <c r="BD121" s="173"/>
      <c r="BE121" s="173"/>
    </row>
    <row r="122" spans="1:57" ht="15.75" x14ac:dyDescent="0.25">
      <c r="A122" s="338"/>
      <c r="B122" s="5" t="s">
        <v>215</v>
      </c>
      <c r="C122" s="6" t="s">
        <v>216</v>
      </c>
      <c r="D122" s="6" t="s">
        <v>214</v>
      </c>
      <c r="E122" s="27" t="s">
        <v>10</v>
      </c>
      <c r="F122" s="172">
        <f>J122+N122+R122+V122+Z122+AD122+AH122+AL122+AP122+AT122+AX122+BB122</f>
        <v>28141</v>
      </c>
      <c r="G122" s="172">
        <f>K122+O122+S122+W122+AA122+AE122+AI122+AM122+AQ122+AU122+AY122+BC122</f>
        <v>580753.47</v>
      </c>
      <c r="H122" s="172">
        <f>L122+P122+T122+X122+AB122+AF122+AJ122+AN122+AR122+AV122+AZ122+BD122</f>
        <v>2550</v>
      </c>
      <c r="I122" s="172">
        <f>M122+Q122+U122+Y122+AC122+AG122+AK122+AO122+AS122+AW122+BA122+BE122</f>
        <v>48803.74</v>
      </c>
      <c r="J122" s="172">
        <v>640</v>
      </c>
      <c r="K122" s="172">
        <v>12160</v>
      </c>
      <c r="L122" s="172">
        <v>1500</v>
      </c>
      <c r="M122" s="172">
        <v>28500</v>
      </c>
      <c r="N122" s="172">
        <v>24210</v>
      </c>
      <c r="O122" s="172">
        <v>496305</v>
      </c>
      <c r="P122" s="172">
        <v>100</v>
      </c>
      <c r="Q122" s="172">
        <v>2050</v>
      </c>
      <c r="R122" s="172"/>
      <c r="S122" s="172"/>
      <c r="T122" s="172">
        <v>50</v>
      </c>
      <c r="U122" s="172">
        <v>1050</v>
      </c>
      <c r="V122" s="172">
        <v>746</v>
      </c>
      <c r="W122" s="172">
        <v>17038.5</v>
      </c>
      <c r="X122" s="172"/>
      <c r="Y122" s="172"/>
      <c r="Z122" s="172">
        <v>29</v>
      </c>
      <c r="AA122" s="172">
        <v>625.97</v>
      </c>
      <c r="AB122" s="172">
        <v>220</v>
      </c>
      <c r="AC122" s="172">
        <v>4748.74</v>
      </c>
      <c r="AD122" s="172">
        <v>727</v>
      </c>
      <c r="AE122" s="172">
        <v>17375</v>
      </c>
      <c r="AF122" s="172"/>
      <c r="AG122" s="172"/>
      <c r="AH122" s="172">
        <v>1260</v>
      </c>
      <c r="AI122" s="172">
        <v>26460</v>
      </c>
      <c r="AJ122" s="172">
        <v>500</v>
      </c>
      <c r="AK122" s="172">
        <v>9065</v>
      </c>
      <c r="AL122" s="172">
        <v>20</v>
      </c>
      <c r="AM122" s="172">
        <v>360</v>
      </c>
      <c r="AN122" s="172">
        <v>150</v>
      </c>
      <c r="AO122" s="172">
        <v>2700</v>
      </c>
      <c r="AP122" s="172">
        <v>509</v>
      </c>
      <c r="AQ122" s="172">
        <v>10429</v>
      </c>
      <c r="AR122" s="172"/>
      <c r="AS122" s="172"/>
      <c r="AT122" s="172"/>
      <c r="AU122" s="172"/>
      <c r="AV122" s="172"/>
      <c r="AW122" s="172"/>
      <c r="AX122" s="173"/>
      <c r="AY122" s="173"/>
      <c r="AZ122" s="173"/>
      <c r="BA122" s="173"/>
      <c r="BB122" s="173">
        <v>0</v>
      </c>
      <c r="BC122" s="173">
        <v>0</v>
      </c>
      <c r="BD122" s="173">
        <v>30</v>
      </c>
      <c r="BE122" s="173">
        <v>690</v>
      </c>
    </row>
    <row r="123" spans="1:57" ht="15.75" x14ac:dyDescent="0.25">
      <c r="A123" s="338"/>
      <c r="B123" s="5" t="s">
        <v>215</v>
      </c>
      <c r="C123" s="6" t="s">
        <v>150</v>
      </c>
      <c r="D123" s="6" t="s">
        <v>214</v>
      </c>
      <c r="E123" s="33" t="s">
        <v>18</v>
      </c>
      <c r="F123" s="172">
        <f>J123+N123+R123+V123+Z123+AD123+AH123+AL123+AP123+AT123+AX123+BB123</f>
        <v>16370</v>
      </c>
      <c r="G123" s="172">
        <f>K123+O123+S123+W123+AA123+AE123+AI123+AM123+AQ123+AU123+AY123+BC123</f>
        <v>62341.64</v>
      </c>
      <c r="H123" s="172">
        <f>L123+P123+T123+X123+AB123+AF123+AJ123+AN123+AR123+AV123+AZ123+BD123</f>
        <v>810</v>
      </c>
      <c r="I123" s="172">
        <f>M123+Q123+U123+Y123+AC123+AG123+AK123+AO123+AS123+AW123+BA123+BE123</f>
        <v>4444.5</v>
      </c>
      <c r="J123" s="172">
        <v>12680</v>
      </c>
      <c r="K123" s="172">
        <v>47524.639999999999</v>
      </c>
      <c r="L123" s="172"/>
      <c r="M123" s="172"/>
      <c r="N123" s="172"/>
      <c r="O123" s="172"/>
      <c r="P123" s="172"/>
      <c r="Q123" s="172"/>
      <c r="R123" s="172">
        <v>1370</v>
      </c>
      <c r="S123" s="172">
        <v>5192</v>
      </c>
      <c r="T123" s="172">
        <v>100</v>
      </c>
      <c r="U123" s="172">
        <v>2000</v>
      </c>
      <c r="V123" s="172"/>
      <c r="W123" s="172"/>
      <c r="X123" s="172"/>
      <c r="Y123" s="172"/>
      <c r="Z123" s="172">
        <v>290</v>
      </c>
      <c r="AA123" s="172">
        <v>1421</v>
      </c>
      <c r="AB123" s="172"/>
      <c r="AC123" s="172"/>
      <c r="AD123" s="172">
        <v>550</v>
      </c>
      <c r="AE123" s="172">
        <v>1842</v>
      </c>
      <c r="AF123" s="172">
        <v>500</v>
      </c>
      <c r="AG123" s="172">
        <v>1675</v>
      </c>
      <c r="AH123" s="172"/>
      <c r="AI123" s="172"/>
      <c r="AJ123" s="172"/>
      <c r="AK123" s="172"/>
      <c r="AL123" s="172"/>
      <c r="AM123" s="172">
        <v>0</v>
      </c>
      <c r="AN123" s="172"/>
      <c r="AO123" s="172"/>
      <c r="AP123" s="172">
        <v>690</v>
      </c>
      <c r="AQ123" s="172">
        <v>2649</v>
      </c>
      <c r="AR123" s="172"/>
      <c r="AS123" s="172"/>
      <c r="AT123" s="172">
        <v>790</v>
      </c>
      <c r="AU123" s="172">
        <v>3713</v>
      </c>
      <c r="AV123" s="172">
        <v>60</v>
      </c>
      <c r="AW123" s="172">
        <v>282</v>
      </c>
      <c r="AX123" s="173">
        <v>0</v>
      </c>
      <c r="AY123" s="173">
        <v>0</v>
      </c>
      <c r="AZ123" s="173">
        <v>150</v>
      </c>
      <c r="BA123" s="173">
        <v>487.5</v>
      </c>
      <c r="BB123" s="173"/>
      <c r="BC123" s="173"/>
      <c r="BD123" s="173"/>
      <c r="BE123" s="173"/>
    </row>
    <row r="124" spans="1:57" ht="15.75" x14ac:dyDescent="0.25">
      <c r="A124" s="338"/>
      <c r="B124" s="5" t="s">
        <v>215</v>
      </c>
      <c r="C124" s="6" t="s">
        <v>217</v>
      </c>
      <c r="D124" s="6" t="s">
        <v>214</v>
      </c>
      <c r="E124" s="33" t="s">
        <v>18</v>
      </c>
      <c r="F124" s="172">
        <f>J124+N124+R124+V124+Z124+AD124+AH124+AL124+AP124+AT124+AX124+BB124</f>
        <v>6905</v>
      </c>
      <c r="G124" s="172">
        <f>K124+O124+S124+W124+AA124+AE124+AI124+AM124+AQ124+AU124+AY124+BC124</f>
        <v>40474.1</v>
      </c>
      <c r="H124" s="172">
        <f>L124+P124+T124+X124+AB124+AF124+AJ124+AN124+AR124+AV124+AZ124+BD124</f>
        <v>1090</v>
      </c>
      <c r="I124" s="172">
        <f>M124+Q124+U124+Y124+AC124+AG124+AK124+AO124+AS124+AW124+BA124+BE124</f>
        <v>2519</v>
      </c>
      <c r="J124" s="172"/>
      <c r="K124" s="172"/>
      <c r="L124" s="172"/>
      <c r="M124" s="172"/>
      <c r="N124" s="172">
        <v>1100</v>
      </c>
      <c r="O124" s="172">
        <v>25850</v>
      </c>
      <c r="P124" s="172">
        <v>10</v>
      </c>
      <c r="Q124" s="172">
        <v>235</v>
      </c>
      <c r="R124" s="172"/>
      <c r="S124" s="172"/>
      <c r="T124" s="172"/>
      <c r="U124" s="172"/>
      <c r="V124" s="172">
        <v>230</v>
      </c>
      <c r="W124" s="172">
        <v>407.1</v>
      </c>
      <c r="X124" s="172"/>
      <c r="Y124" s="172"/>
      <c r="Z124" s="172">
        <v>200</v>
      </c>
      <c r="AA124" s="172">
        <v>498</v>
      </c>
      <c r="AB124" s="172"/>
      <c r="AC124" s="172"/>
      <c r="AD124" s="172">
        <v>135</v>
      </c>
      <c r="AE124" s="172">
        <v>2754</v>
      </c>
      <c r="AF124" s="172">
        <v>500</v>
      </c>
      <c r="AG124" s="172">
        <v>1100</v>
      </c>
      <c r="AH124" s="172"/>
      <c r="AI124" s="172"/>
      <c r="AJ124" s="172"/>
      <c r="AK124" s="172"/>
      <c r="AL124" s="172"/>
      <c r="AM124" s="172"/>
      <c r="AN124" s="172">
        <v>500</v>
      </c>
      <c r="AO124" s="172">
        <v>1000</v>
      </c>
      <c r="AP124" s="172">
        <v>4940</v>
      </c>
      <c r="AQ124" s="172">
        <v>10275</v>
      </c>
      <c r="AR124" s="172"/>
      <c r="AS124" s="172"/>
      <c r="AT124" s="172">
        <v>300</v>
      </c>
      <c r="AU124" s="172">
        <v>690</v>
      </c>
      <c r="AV124" s="172">
        <v>80</v>
      </c>
      <c r="AW124" s="172">
        <v>184</v>
      </c>
      <c r="AX124" s="173"/>
      <c r="AY124" s="173"/>
      <c r="AZ124" s="173"/>
      <c r="BA124" s="173"/>
      <c r="BB124" s="173"/>
      <c r="BC124" s="173"/>
      <c r="BD124" s="173"/>
      <c r="BE124" s="173"/>
    </row>
    <row r="125" spans="1:57" ht="15.75" x14ac:dyDescent="0.25">
      <c r="A125" s="338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172">
        <f>J125+N125+R125+V125+Z125+AD125+AH125+AL125+AP125+AT125+AX125+BB125</f>
        <v>1000</v>
      </c>
      <c r="G125" s="172">
        <f>K125+O125+S125+W125+AA125+AE125+AI125+AM125+AQ125+AU125+AY125+BC125</f>
        <v>259000</v>
      </c>
      <c r="H125" s="172">
        <f>L125+P125+T125+X125+AB125+AF125+AJ125+AN125+AR125+AV125+AZ125+BD125</f>
        <v>200</v>
      </c>
      <c r="I125" s="172">
        <f>M125+Q125+U125+Y125+AC125+AG125+AK125+AO125+AS125+AW125+BA125+BE125</f>
        <v>51800</v>
      </c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>
        <v>1000</v>
      </c>
      <c r="W125" s="172">
        <v>259000</v>
      </c>
      <c r="X125" s="172">
        <v>200</v>
      </c>
      <c r="Y125" s="172">
        <v>51800</v>
      </c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>
        <v>0</v>
      </c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3"/>
      <c r="AY125" s="173"/>
      <c r="AZ125" s="173"/>
      <c r="BA125" s="173"/>
      <c r="BB125" s="173"/>
      <c r="BC125" s="173"/>
      <c r="BD125" s="173"/>
      <c r="BE125" s="173"/>
    </row>
    <row r="126" spans="1:57" ht="15.75" x14ac:dyDescent="0.25">
      <c r="A126" s="338"/>
      <c r="B126" s="5" t="s">
        <v>221</v>
      </c>
      <c r="C126" s="6" t="s">
        <v>222</v>
      </c>
      <c r="D126" s="6" t="s">
        <v>51</v>
      </c>
      <c r="E126" s="27" t="s">
        <v>220</v>
      </c>
      <c r="F126" s="172">
        <f>J126+N126+R126+V126+Z126+AD126+AH126+AL126+AP126+AT126+AX126+BB126</f>
        <v>2960</v>
      </c>
      <c r="G126" s="172">
        <f>K126+O126+S126+W126+AA126+AE126+AI126+AM126+AQ126+AU126+AY126+BC126</f>
        <v>579125.59</v>
      </c>
      <c r="H126" s="172">
        <f>L126+P126+T126+X126+AB126+AF126+AJ126+AN126+AR126+AV126+AZ126+BD126</f>
        <v>270</v>
      </c>
      <c r="I126" s="172">
        <f>M126+Q126+U126+Y126+AC126+AG126+AK126+AO126+AS126+AW126+BA126+BE126</f>
        <v>51840</v>
      </c>
      <c r="J126" s="172">
        <v>590</v>
      </c>
      <c r="K126" s="172">
        <v>115935</v>
      </c>
      <c r="L126" s="172"/>
      <c r="M126" s="172"/>
      <c r="N126" s="172"/>
      <c r="O126" s="172"/>
      <c r="P126" s="172"/>
      <c r="Q126" s="172"/>
      <c r="R126" s="172"/>
      <c r="S126" s="172"/>
      <c r="T126" s="172">
        <v>100</v>
      </c>
      <c r="U126" s="172">
        <v>19200</v>
      </c>
      <c r="V126" s="172"/>
      <c r="W126" s="172"/>
      <c r="X126" s="172"/>
      <c r="Y126" s="172"/>
      <c r="Z126" s="172">
        <v>1090</v>
      </c>
      <c r="AA126" s="172">
        <v>217441.59</v>
      </c>
      <c r="AB126" s="172"/>
      <c r="AC126" s="172"/>
      <c r="AD126" s="172">
        <v>1280</v>
      </c>
      <c r="AE126" s="172">
        <v>245749</v>
      </c>
      <c r="AF126" s="172"/>
      <c r="AG126" s="172"/>
      <c r="AH126" s="172"/>
      <c r="AI126" s="172"/>
      <c r="AJ126" s="172">
        <v>100</v>
      </c>
      <c r="AK126" s="172">
        <v>19200</v>
      </c>
      <c r="AL126" s="172">
        <v>0</v>
      </c>
      <c r="AM126" s="172">
        <v>0</v>
      </c>
      <c r="AN126" s="172">
        <v>70</v>
      </c>
      <c r="AO126" s="172">
        <v>13440</v>
      </c>
      <c r="AP126" s="172"/>
      <c r="AQ126" s="172"/>
      <c r="AR126" s="172"/>
      <c r="AS126" s="172"/>
      <c r="AT126" s="172"/>
      <c r="AU126" s="172"/>
      <c r="AV126" s="172"/>
      <c r="AW126" s="172"/>
      <c r="AX126" s="173"/>
      <c r="AY126" s="173"/>
      <c r="AZ126" s="173"/>
      <c r="BA126" s="173"/>
      <c r="BB126" s="173"/>
      <c r="BC126" s="173"/>
      <c r="BD126" s="173"/>
      <c r="BE126" s="173"/>
    </row>
    <row r="127" spans="1:57" ht="15.75" x14ac:dyDescent="0.25">
      <c r="A127" s="338"/>
      <c r="B127" s="5" t="s">
        <v>221</v>
      </c>
      <c r="C127" s="6" t="s">
        <v>223</v>
      </c>
      <c r="D127" s="6" t="s">
        <v>51</v>
      </c>
      <c r="E127" s="27" t="s">
        <v>220</v>
      </c>
      <c r="F127" s="172">
        <f>J127+N127+R127+V127+Z127+AD127+AH127+AL127+AP127+AT127+AX127+BB127</f>
        <v>300</v>
      </c>
      <c r="G127" s="172">
        <f>K127+O127+S127+W127+AA127+AE127+AI127+AM127+AQ127+AU127+AY127+BC127</f>
        <v>71400</v>
      </c>
      <c r="H127" s="172">
        <f>L127+P127+T127+X127+AB127+AF127+AJ127+AN127+AR127+AV127+AZ127+BD127</f>
        <v>150</v>
      </c>
      <c r="I127" s="172">
        <f>M127+Q127+U127+Y127+AC127+AG127+AK127+AO127+AS127+AW127+BA127+BE127</f>
        <v>37500</v>
      </c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>
        <v>100</v>
      </c>
      <c r="AE127" s="172">
        <v>33000</v>
      </c>
      <c r="AF127" s="172"/>
      <c r="AG127" s="172"/>
      <c r="AH127" s="172"/>
      <c r="AI127" s="172"/>
      <c r="AJ127" s="172"/>
      <c r="AK127" s="172"/>
      <c r="AL127" s="172"/>
      <c r="AM127" s="172">
        <v>0</v>
      </c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3"/>
      <c r="AY127" s="173"/>
      <c r="AZ127" s="173"/>
      <c r="BA127" s="173"/>
      <c r="BB127" s="173">
        <v>200</v>
      </c>
      <c r="BC127" s="173">
        <v>38400</v>
      </c>
      <c r="BD127" s="173">
        <v>150</v>
      </c>
      <c r="BE127" s="173">
        <v>37500</v>
      </c>
    </row>
    <row r="128" spans="1:57" ht="15.75" x14ac:dyDescent="0.25">
      <c r="A128" s="338"/>
      <c r="B128" s="5" t="s">
        <v>221</v>
      </c>
      <c r="C128" s="6" t="s">
        <v>224</v>
      </c>
      <c r="D128" s="6" t="s">
        <v>51</v>
      </c>
      <c r="E128" s="27" t="s">
        <v>220</v>
      </c>
      <c r="F128" s="172">
        <f>J128+N128+R128+V128+Z128+AD128+AH128+AL128+AP128+AT128+AX128+BB128</f>
        <v>0</v>
      </c>
      <c r="G128" s="172">
        <f>K128+O128+S128+W128+AA128+AE128+AI128+AM128+AQ128+AU128+AY128+BC128</f>
        <v>0</v>
      </c>
      <c r="H128" s="172">
        <f>L128+P128+T128+X128+AB128+AF128+AJ128+AN128+AR128+AV128+AZ128+BD128</f>
        <v>0</v>
      </c>
      <c r="I128" s="172">
        <f>M128+Q128+U128+Y128+AC128+AG128+AK128+AO128+AS128+AW128+BA128+BE128</f>
        <v>0</v>
      </c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>
        <v>0</v>
      </c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3"/>
      <c r="AY128" s="173"/>
      <c r="AZ128" s="173"/>
      <c r="BA128" s="173"/>
      <c r="BB128" s="173"/>
      <c r="BC128" s="173"/>
      <c r="BD128" s="173"/>
      <c r="BE128" s="173"/>
    </row>
    <row r="129" spans="1:57" ht="15.75" x14ac:dyDescent="0.25">
      <c r="A129" s="338"/>
      <c r="B129" s="5" t="s">
        <v>221</v>
      </c>
      <c r="C129" s="6" t="s">
        <v>225</v>
      </c>
      <c r="D129" s="6" t="s">
        <v>51</v>
      </c>
      <c r="E129" s="27" t="s">
        <v>220</v>
      </c>
      <c r="F129" s="172">
        <f>J129+N129+R129+V129+Z129+AD129+AH129+AL129+AP129+AT129+AX129+BB129</f>
        <v>0</v>
      </c>
      <c r="G129" s="172">
        <f>K129+O129+S129+W129+AA129+AE129+AI129+AM129+AQ129+AU129+AY129+BC129</f>
        <v>0</v>
      </c>
      <c r="H129" s="172">
        <f>L129+P129+T129+X129+AB129+AF129+AJ129+AN129+AR129+AV129+AZ129+BD129</f>
        <v>0</v>
      </c>
      <c r="I129" s="172">
        <f>M129+Q129+U129+Y129+AC129+AG129+AK129+AO129+AS129+AW129+BA129+BE129</f>
        <v>0</v>
      </c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>
        <v>0</v>
      </c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3"/>
      <c r="AY129" s="173"/>
      <c r="AZ129" s="173"/>
      <c r="BA129" s="173"/>
      <c r="BB129" s="173"/>
      <c r="BC129" s="173"/>
      <c r="BD129" s="173"/>
      <c r="BE129" s="173"/>
    </row>
    <row r="130" spans="1:57" ht="15.75" x14ac:dyDescent="0.25">
      <c r="A130" s="338"/>
      <c r="B130" s="5" t="s">
        <v>221</v>
      </c>
      <c r="C130" s="6" t="s">
        <v>226</v>
      </c>
      <c r="D130" s="6" t="s">
        <v>51</v>
      </c>
      <c r="E130" s="27" t="s">
        <v>220</v>
      </c>
      <c r="F130" s="172">
        <f>J130+N130+R130+V130+Z130+AD130+AH130+AL130+AP130+AT130+AX130+BB130</f>
        <v>0</v>
      </c>
      <c r="G130" s="172">
        <f>K130+O130+S130+W130+AA130+AE130+AI130+AM130+AQ130+AU130+AY130+BC130</f>
        <v>0</v>
      </c>
      <c r="H130" s="172">
        <f>L130+P130+T130+X130+AB130+AF130+AJ130+AN130+AR130+AV130+AZ130+BD130</f>
        <v>0</v>
      </c>
      <c r="I130" s="172">
        <f>M130+Q130+U130+Y130+AC130+AG130+AK130+AO130+AS130+AW130+BA130+BE130</f>
        <v>0</v>
      </c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>
        <v>0</v>
      </c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3"/>
      <c r="AY130" s="173"/>
      <c r="AZ130" s="173"/>
      <c r="BA130" s="173"/>
      <c r="BB130" s="173"/>
      <c r="BC130" s="173"/>
      <c r="BD130" s="173"/>
      <c r="BE130" s="173"/>
    </row>
    <row r="131" spans="1:57" ht="15.75" x14ac:dyDescent="0.25">
      <c r="A131" s="338"/>
      <c r="B131" s="5" t="s">
        <v>221</v>
      </c>
      <c r="C131" s="6" t="s">
        <v>227</v>
      </c>
      <c r="D131" s="6" t="s">
        <v>51</v>
      </c>
      <c r="E131" s="27" t="s">
        <v>220</v>
      </c>
      <c r="F131" s="172">
        <f>J131+N131+R131+V131+Z131+AD131+AH131+AL131+AP131+AT131+AX131+BB131</f>
        <v>0</v>
      </c>
      <c r="G131" s="172">
        <f>K131+O131+S131+W131+AA131+AE131+AI131+AM131+AQ131+AU131+AY131+BC131</f>
        <v>0</v>
      </c>
      <c r="H131" s="172">
        <f>L131+P131+T131+X131+AB131+AF131+AJ131+AN131+AR131+AV131+AZ131+BD131</f>
        <v>0</v>
      </c>
      <c r="I131" s="172">
        <f>M131+Q131+U131+Y131+AC131+AG131+AK131+AO131+AS131+AW131+BA131+BE131</f>
        <v>0</v>
      </c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>
        <v>0</v>
      </c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3"/>
      <c r="AY131" s="173"/>
      <c r="AZ131" s="173"/>
      <c r="BA131" s="173"/>
      <c r="BB131" s="173"/>
      <c r="BC131" s="173"/>
      <c r="BD131" s="173"/>
      <c r="BE131" s="173"/>
    </row>
    <row r="132" spans="1:57" ht="15.75" x14ac:dyDescent="0.25">
      <c r="A132" s="257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172">
        <f>J132+N132+R132+V132+Z132+AD132+AH132+AL132+AP132+AT132+AX132+BB132</f>
        <v>4840</v>
      </c>
      <c r="G132" s="172">
        <f>K132+O132+S132+W132+AA132+AE132+AI132+AM132+AQ132+AU132+AY132+BC132</f>
        <v>113586.12000000001</v>
      </c>
      <c r="H132" s="172">
        <f>L132+P132+T132+X132+AB132+AF132+AJ132+AN132+AR132+AV132+AZ132+BD132</f>
        <v>1633</v>
      </c>
      <c r="I132" s="172">
        <f>M132+Q132+U132+Y132+AC132+AG132+AK132+AO132+AS132+AW132+BA132+BE132</f>
        <v>222683.9</v>
      </c>
      <c r="J132" s="172"/>
      <c r="K132" s="172"/>
      <c r="L132" s="172"/>
      <c r="M132" s="172"/>
      <c r="N132" s="172">
        <v>290</v>
      </c>
      <c r="O132" s="172">
        <v>4028.1</v>
      </c>
      <c r="P132" s="172">
        <v>10</v>
      </c>
      <c r="Q132" s="172">
        <v>138.9</v>
      </c>
      <c r="R132" s="172">
        <v>55</v>
      </c>
      <c r="S132" s="172">
        <v>1661</v>
      </c>
      <c r="T132" s="172">
        <v>10</v>
      </c>
      <c r="U132" s="172">
        <v>2000</v>
      </c>
      <c r="V132" s="172"/>
      <c r="W132" s="172"/>
      <c r="X132" s="172"/>
      <c r="Y132" s="172"/>
      <c r="Z132" s="172">
        <v>1325</v>
      </c>
      <c r="AA132" s="172">
        <v>39220</v>
      </c>
      <c r="AB132" s="172">
        <v>1000</v>
      </c>
      <c r="AC132" s="172">
        <v>208800</v>
      </c>
      <c r="AD132" s="172">
        <v>2400</v>
      </c>
      <c r="AE132" s="172">
        <v>52800</v>
      </c>
      <c r="AF132" s="172"/>
      <c r="AG132" s="172"/>
      <c r="AH132" s="172"/>
      <c r="AI132" s="172"/>
      <c r="AJ132" s="172">
        <v>400</v>
      </c>
      <c r="AK132" s="172">
        <v>7920</v>
      </c>
      <c r="AL132" s="172">
        <v>270</v>
      </c>
      <c r="AM132" s="172">
        <v>3510</v>
      </c>
      <c r="AN132" s="172">
        <v>60</v>
      </c>
      <c r="AO132" s="172">
        <v>780</v>
      </c>
      <c r="AP132" s="172">
        <v>180</v>
      </c>
      <c r="AQ132" s="172">
        <v>5306</v>
      </c>
      <c r="AR132" s="172"/>
      <c r="AS132" s="172"/>
      <c r="AT132" s="172">
        <v>45</v>
      </c>
      <c r="AU132" s="172">
        <v>661.02</v>
      </c>
      <c r="AV132" s="172">
        <v>100</v>
      </c>
      <c r="AW132" s="172">
        <v>1470</v>
      </c>
      <c r="AX132" s="173">
        <v>275</v>
      </c>
      <c r="AY132" s="173">
        <v>6400</v>
      </c>
      <c r="AZ132" s="173">
        <v>50</v>
      </c>
      <c r="BA132" s="173">
        <v>1200</v>
      </c>
      <c r="BB132" s="173"/>
      <c r="BC132" s="173"/>
      <c r="BD132" s="173">
        <v>3</v>
      </c>
      <c r="BE132" s="173">
        <v>375</v>
      </c>
    </row>
    <row r="133" spans="1:57" ht="15.75" x14ac:dyDescent="0.25">
      <c r="A133" s="338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172">
        <f>J133+N133+R133+V133+Z133+AD133+AH133+AL133+AP133+AT133+AX133+BB133</f>
        <v>0</v>
      </c>
      <c r="G133" s="172">
        <f>K133+O133+S133+W133+AA133+AE133+AI133+AM133+AQ133+AU133+AY133+BC133</f>
        <v>0</v>
      </c>
      <c r="H133" s="172">
        <f>L133+P133+T133+X133+AB133+AF133+AJ133+AN133+AR133+AV133+AZ133+BD133</f>
        <v>0</v>
      </c>
      <c r="I133" s="172">
        <f>M133+Q133+U133+Y133+AC133+AG133+AK133+AO133+AS133+AW133+BA133+BE133</f>
        <v>0</v>
      </c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>
        <v>0</v>
      </c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3"/>
      <c r="AY133" s="173"/>
      <c r="AZ133" s="173"/>
      <c r="BA133" s="173"/>
      <c r="BB133" s="173"/>
      <c r="BC133" s="173"/>
      <c r="BD133" s="173"/>
      <c r="BE133" s="173"/>
    </row>
    <row r="134" spans="1:57" ht="15.75" x14ac:dyDescent="0.25">
      <c r="A134" s="338"/>
      <c r="B134" s="5" t="s">
        <v>231</v>
      </c>
      <c r="C134" s="6" t="s">
        <v>233</v>
      </c>
      <c r="D134" s="6" t="s">
        <v>51</v>
      </c>
      <c r="E134" s="27" t="s">
        <v>220</v>
      </c>
      <c r="F134" s="172">
        <f>J134+N134+R134+V134+Z134+AD134+AH134+AL134+AP134+AT134+AX134+BB134</f>
        <v>0</v>
      </c>
      <c r="G134" s="172">
        <f>K134+O134+S134+W134+AA134+AE134+AI134+AM134+AQ134+AU134+AY134+BC134</f>
        <v>0</v>
      </c>
      <c r="H134" s="172">
        <f>L134+P134+T134+X134+AB134+AF134+AJ134+AN134+AR134+AV134+AZ134+BD134</f>
        <v>33</v>
      </c>
      <c r="I134" s="172">
        <f>M134+Q134+U134+Y134+AC134+AG134+AK134+AO134+AS134+AW134+BA134+BE134</f>
        <v>6600</v>
      </c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>
        <v>0</v>
      </c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3"/>
      <c r="AY134" s="173"/>
      <c r="AZ134" s="173"/>
      <c r="BA134" s="173"/>
      <c r="BB134" s="173"/>
      <c r="BC134" s="173"/>
      <c r="BD134" s="173">
        <v>33</v>
      </c>
      <c r="BE134" s="173">
        <v>6600</v>
      </c>
    </row>
    <row r="135" spans="1:57" ht="15.75" x14ac:dyDescent="0.25">
      <c r="A135" s="338"/>
      <c r="B135" s="5" t="s">
        <v>231</v>
      </c>
      <c r="C135" s="6" t="s">
        <v>234</v>
      </c>
      <c r="D135" s="6" t="s">
        <v>51</v>
      </c>
      <c r="E135" s="27" t="s">
        <v>220</v>
      </c>
      <c r="F135" s="172">
        <f>J135+N135+R135+V135+Z135+AD135+AH135+AL135+AP135+AT135+AX135+BB135</f>
        <v>0</v>
      </c>
      <c r="G135" s="172">
        <f>K135+O135+S135+W135+AA135+AE135+AI135+AM135+AQ135+AU135+AY135+BC135</f>
        <v>0</v>
      </c>
      <c r="H135" s="172">
        <f>L135+P135+T135+X135+AB135+AF135+AJ135+AN135+AR135+AV135+AZ135+BD135</f>
        <v>0</v>
      </c>
      <c r="I135" s="172">
        <f>M135+Q135+U135+Y135+AC135+AG135+AK135+AO135+AS135+AW135+BA135+BE135</f>
        <v>0</v>
      </c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>
        <v>0</v>
      </c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3"/>
      <c r="AY135" s="173"/>
      <c r="AZ135" s="173"/>
      <c r="BA135" s="173"/>
      <c r="BB135" s="173"/>
      <c r="BC135" s="173"/>
      <c r="BD135" s="173"/>
      <c r="BE135" s="173"/>
    </row>
    <row r="136" spans="1:57" ht="15.75" x14ac:dyDescent="0.25">
      <c r="A136" s="338"/>
      <c r="B136" s="5" t="s">
        <v>235</v>
      </c>
      <c r="C136" s="6" t="s">
        <v>236</v>
      </c>
      <c r="D136" s="6" t="s">
        <v>51</v>
      </c>
      <c r="E136" s="27" t="s">
        <v>220</v>
      </c>
      <c r="F136" s="172">
        <f>J136+N136+R136+V136+Z136+AD136+AH136+AL136+AP136+AT136+AX136+BB136</f>
        <v>0</v>
      </c>
      <c r="G136" s="172">
        <f>K136+O136+S136+W136+AA136+AE136+AI136+AM136+AQ136+AU136+AY136+BC136</f>
        <v>0</v>
      </c>
      <c r="H136" s="172">
        <f>L136+P136+T136+X136+AB136+AF136+AJ136+AN136+AR136+AV136+AZ136+BD136</f>
        <v>0</v>
      </c>
      <c r="I136" s="172">
        <f>M136+Q136+U136+Y136+AC136+AG136+AK136+AO136+AS136+AW136+BA136+BE136</f>
        <v>0</v>
      </c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>
        <v>0</v>
      </c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3"/>
      <c r="AY136" s="173"/>
      <c r="AZ136" s="173"/>
      <c r="BA136" s="173"/>
      <c r="BB136" s="173"/>
      <c r="BC136" s="173"/>
      <c r="BD136" s="173"/>
      <c r="BE136" s="173"/>
    </row>
    <row r="137" spans="1:57" ht="15.75" x14ac:dyDescent="0.25">
      <c r="A137" s="338"/>
      <c r="B137" s="5" t="s">
        <v>231</v>
      </c>
      <c r="C137" s="6" t="s">
        <v>237</v>
      </c>
      <c r="D137" s="6" t="s">
        <v>51</v>
      </c>
      <c r="E137" s="27" t="s">
        <v>220</v>
      </c>
      <c r="F137" s="172">
        <f>J137+N137+R137+V137+Z137+AD137+AH137+AL137+AP137+AT137+AX137+BB137</f>
        <v>0</v>
      </c>
      <c r="G137" s="172">
        <f>K137+O137+S137+W137+AA137+AE137+AI137+AM137+AQ137+AU137+AY137+BC137</f>
        <v>0</v>
      </c>
      <c r="H137" s="172">
        <f>L137+P137+T137+X137+AB137+AF137+AJ137+AN137+AR137+AV137+AZ137+BD137</f>
        <v>0</v>
      </c>
      <c r="I137" s="172">
        <f>M137+Q137+U137+Y137+AC137+AG137+AK137+AO137+AS137+AW137+BA137+BE137</f>
        <v>0</v>
      </c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>
        <v>0</v>
      </c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3"/>
      <c r="AY137" s="173"/>
      <c r="AZ137" s="173"/>
      <c r="BA137" s="173"/>
      <c r="BB137" s="173"/>
      <c r="BC137" s="173"/>
      <c r="BD137" s="173"/>
      <c r="BE137" s="173"/>
    </row>
    <row r="138" spans="1:57" ht="15.75" x14ac:dyDescent="0.25">
      <c r="A138" s="338"/>
      <c r="B138" s="5" t="s">
        <v>231</v>
      </c>
      <c r="C138" s="6" t="s">
        <v>238</v>
      </c>
      <c r="D138" s="6" t="s">
        <v>51</v>
      </c>
      <c r="E138" s="27" t="s">
        <v>220</v>
      </c>
      <c r="F138" s="172">
        <f>J138+N138+R138+V138+Z138+AD138+AH138+AL138+AP138+AT138+AX138+BB138</f>
        <v>0</v>
      </c>
      <c r="G138" s="172">
        <f>K138+O138+S138+W138+AA138+AE138+AI138+AM138+AQ138+AU138+AY138+BC138</f>
        <v>0</v>
      </c>
      <c r="H138" s="172">
        <f>L138+P138+T138+X138+AB138+AF138+AJ138+AN138+AR138+AV138+AZ138+BD138</f>
        <v>0</v>
      </c>
      <c r="I138" s="172">
        <f>M138+Q138+U138+Y138+AC138+AG138+AK138+AO138+AS138+AW138+BA138+BE138</f>
        <v>0</v>
      </c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>
        <v>0</v>
      </c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3"/>
      <c r="AY138" s="173"/>
      <c r="AZ138" s="173"/>
      <c r="BA138" s="173"/>
      <c r="BB138" s="173"/>
      <c r="BC138" s="173"/>
      <c r="BD138" s="173"/>
      <c r="BE138" s="173"/>
    </row>
    <row r="139" spans="1:57" ht="15.75" x14ac:dyDescent="0.25">
      <c r="A139" s="338"/>
      <c r="B139" s="5" t="s">
        <v>239</v>
      </c>
      <c r="C139" s="6" t="s">
        <v>240</v>
      </c>
      <c r="D139" s="6" t="s">
        <v>51</v>
      </c>
      <c r="E139" s="27" t="s">
        <v>220</v>
      </c>
      <c r="F139" s="172">
        <f>J139+N139+R139+V139+Z139+AD139+AH139+AL139+AP139+AT139+AX139+BB139</f>
        <v>0</v>
      </c>
      <c r="G139" s="172">
        <f>K139+O139+S139+W139+AA139+AE139+AI139+AM139+AQ139+AU139+AY139+BC139</f>
        <v>0</v>
      </c>
      <c r="H139" s="172">
        <f>L139+P139+T139+X139+AB139+AF139+AJ139+AN139+AR139+AV139+AZ139+BD139</f>
        <v>0</v>
      </c>
      <c r="I139" s="172">
        <f>M139+Q139+U139+Y139+AC139+AG139+AK139+AO139+AS139+AW139+BA139+BE139</f>
        <v>0</v>
      </c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>
        <v>0</v>
      </c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3"/>
      <c r="AY139" s="173"/>
      <c r="AZ139" s="173"/>
      <c r="BA139" s="173"/>
      <c r="BB139" s="173"/>
      <c r="BC139" s="173"/>
      <c r="BD139" s="173"/>
      <c r="BE139" s="173"/>
    </row>
    <row r="140" spans="1:57" ht="15.75" x14ac:dyDescent="0.25">
      <c r="A140" s="338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172">
        <f>J140+N140+R140+V140+Z140+AD140+AH140+AL140+AP140+AT140+AX140+BB140</f>
        <v>0</v>
      </c>
      <c r="G140" s="172">
        <f>K140+O140+S140+W140+AA140+AE140+AI140+AM140+AQ140+AU140+AY140+BC140</f>
        <v>0</v>
      </c>
      <c r="H140" s="172">
        <f>L140+P140+T140+X140+AB140+AF140+AJ140+AN140+AR140+AV140+AZ140+BD140</f>
        <v>50</v>
      </c>
      <c r="I140" s="172">
        <f>M140+Q140+U140+Y140+AC140+AG140+AK140+AO140+AS140+AW140+BA140+BE140</f>
        <v>10000</v>
      </c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>
        <v>0</v>
      </c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3"/>
      <c r="AY140" s="173"/>
      <c r="AZ140" s="173"/>
      <c r="BA140" s="173"/>
      <c r="BB140" s="173"/>
      <c r="BC140" s="173"/>
      <c r="BD140" s="173">
        <v>50</v>
      </c>
      <c r="BE140" s="173">
        <v>10000</v>
      </c>
    </row>
    <row r="141" spans="1:57" ht="15.75" x14ac:dyDescent="0.25">
      <c r="A141" s="338"/>
      <c r="B141" s="8" t="s">
        <v>241</v>
      </c>
      <c r="C141" s="6" t="s">
        <v>243</v>
      </c>
      <c r="D141" s="6" t="s">
        <v>51</v>
      </c>
      <c r="E141" s="27" t="s">
        <v>220</v>
      </c>
      <c r="F141" s="172">
        <f>J141+N141+R141+V141+Z141+AD141+AH141+AL141+AP141+AT141+AX141+BB141</f>
        <v>0</v>
      </c>
      <c r="G141" s="172">
        <f>K141+O141+S141+W141+AA141+AE141+AI141+AM141+AQ141+AU141+AY141+BC141</f>
        <v>0</v>
      </c>
      <c r="H141" s="172">
        <f>L141+P141+T141+X141+AB141+AF141+AJ141+AN141+AR141+AV141+AZ141+BD141</f>
        <v>0</v>
      </c>
      <c r="I141" s="172">
        <f>M141+Q141+U141+Y141+AC141+AG141+AK141+AO141+AS141+AW141+BA141+BE141</f>
        <v>0</v>
      </c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>
        <v>0</v>
      </c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3"/>
      <c r="AY141" s="173"/>
      <c r="AZ141" s="173"/>
      <c r="BA141" s="173"/>
      <c r="BB141" s="173"/>
      <c r="BC141" s="173"/>
      <c r="BD141" s="173"/>
      <c r="BE141" s="173"/>
    </row>
    <row r="142" spans="1:57" ht="15.75" x14ac:dyDescent="0.25">
      <c r="A142" s="343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172">
        <f>J142+N142+R142+V142+Z142+AD142+AH142+AL142+AP142+AT142+AX142+BB142</f>
        <v>6290</v>
      </c>
      <c r="G142" s="172">
        <f>K142+O142+S142+W142+AA142+AE142+AI142+AM142+AQ142+AU142+AY142+BC142</f>
        <v>2164765.4</v>
      </c>
      <c r="H142" s="172">
        <f>L142+P142+T142+X142+AB142+AF142+AJ142+AN142+AR142+AV142+AZ142+BD142</f>
        <v>110</v>
      </c>
      <c r="I142" s="172">
        <f>M142+Q142+U142+Y142+AC142+AG142+AK142+AO142+AS142+AW142+BA142+BE142</f>
        <v>37848</v>
      </c>
      <c r="J142" s="172"/>
      <c r="K142" s="172"/>
      <c r="L142" s="172"/>
      <c r="M142" s="172"/>
      <c r="N142" s="172"/>
      <c r="O142" s="172"/>
      <c r="P142" s="172"/>
      <c r="Q142" s="172"/>
      <c r="R142" s="172">
        <v>75</v>
      </c>
      <c r="S142" s="172">
        <v>25812</v>
      </c>
      <c r="T142" s="172">
        <v>10</v>
      </c>
      <c r="U142" s="172">
        <v>3440</v>
      </c>
      <c r="V142" s="172">
        <v>1500</v>
      </c>
      <c r="W142" s="172">
        <v>516240</v>
      </c>
      <c r="X142" s="172"/>
      <c r="Y142" s="172"/>
      <c r="Z142" s="172">
        <v>698</v>
      </c>
      <c r="AA142" s="172">
        <v>240223.68</v>
      </c>
      <c r="AB142" s="172"/>
      <c r="AC142" s="172"/>
      <c r="AD142" s="172">
        <v>1480</v>
      </c>
      <c r="AE142" s="172">
        <v>509356</v>
      </c>
      <c r="AF142" s="172"/>
      <c r="AG142" s="172"/>
      <c r="AH142" s="172">
        <v>717</v>
      </c>
      <c r="AI142" s="172">
        <v>246762.72</v>
      </c>
      <c r="AJ142" s="172">
        <v>50</v>
      </c>
      <c r="AK142" s="172">
        <v>17208</v>
      </c>
      <c r="AL142" s="172"/>
      <c r="AM142" s="172">
        <v>0</v>
      </c>
      <c r="AN142" s="172">
        <v>50</v>
      </c>
      <c r="AO142" s="172">
        <v>17200</v>
      </c>
      <c r="AP142" s="172"/>
      <c r="AQ142" s="172"/>
      <c r="AR142" s="172"/>
      <c r="AS142" s="172"/>
      <c r="AT142" s="172"/>
      <c r="AU142" s="172"/>
      <c r="AV142" s="172"/>
      <c r="AW142" s="172"/>
      <c r="AX142" s="173"/>
      <c r="AY142" s="173"/>
      <c r="AZ142" s="173"/>
      <c r="BA142" s="173"/>
      <c r="BB142" s="173">
        <v>1820</v>
      </c>
      <c r="BC142" s="173">
        <v>626371</v>
      </c>
      <c r="BD142" s="173"/>
      <c r="BE142" s="173"/>
    </row>
    <row r="143" spans="1:57" ht="15.75" x14ac:dyDescent="0.25">
      <c r="A143" s="343"/>
      <c r="B143" s="8" t="s">
        <v>244</v>
      </c>
      <c r="C143" s="41" t="s">
        <v>247</v>
      </c>
      <c r="D143" s="41" t="s">
        <v>246</v>
      </c>
      <c r="E143" s="29" t="s">
        <v>10</v>
      </c>
      <c r="F143" s="172">
        <f>J143+N143+R143+V143+Z143+AD143+AH143+AL143+AP143+AT143+AX143+BB143</f>
        <v>0</v>
      </c>
      <c r="G143" s="172">
        <f>K143+O143+S143+W143+AA143+AE143+AI143+AM143+AQ143+AU143+AY143+BC143</f>
        <v>0</v>
      </c>
      <c r="H143" s="172">
        <f>L143+P143+T143+X143+AB143+AF143+AJ143+AN143+AR143+AV143+AZ143+BD143</f>
        <v>0</v>
      </c>
      <c r="I143" s="172">
        <f>M143+Q143+U143+Y143+AC143+AG143+AK143+AO143+AS143+AW143+BA143+BE143</f>
        <v>0</v>
      </c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>
        <v>0</v>
      </c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3"/>
      <c r="AY143" s="173"/>
      <c r="AZ143" s="173"/>
      <c r="BA143" s="173"/>
      <c r="BB143" s="173"/>
      <c r="BC143" s="173"/>
      <c r="BD143" s="173"/>
      <c r="BE143" s="173"/>
    </row>
    <row r="144" spans="1:57" ht="15.75" x14ac:dyDescent="0.25">
      <c r="A144" s="343"/>
      <c r="B144" s="8" t="s">
        <v>244</v>
      </c>
      <c r="C144" s="41" t="s">
        <v>248</v>
      </c>
      <c r="D144" s="41" t="s">
        <v>246</v>
      </c>
      <c r="E144" s="29" t="s">
        <v>10</v>
      </c>
      <c r="F144" s="172">
        <f>J144+N144+R144+V144+Z144+AD144+AH144+AL144+AP144+AT144+AX144+BB144</f>
        <v>0</v>
      </c>
      <c r="G144" s="172">
        <f>K144+O144+S144+W144+AA144+AE144+AI144+AM144+AQ144+AU144+AY144+BC144</f>
        <v>0</v>
      </c>
      <c r="H144" s="172">
        <f>L144+P144+T144+X144+AB144+AF144+AJ144+AN144+AR144+AV144+AZ144+BD144</f>
        <v>0</v>
      </c>
      <c r="I144" s="172">
        <f>M144+Q144+U144+Y144+AC144+AG144+AK144+AO144+AS144+AW144+BA144+BE144</f>
        <v>0</v>
      </c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3"/>
      <c r="AY144" s="173"/>
      <c r="AZ144" s="173"/>
      <c r="BA144" s="173"/>
      <c r="BB144" s="173"/>
      <c r="BC144" s="173"/>
      <c r="BD144" s="173"/>
      <c r="BE144" s="173"/>
    </row>
    <row r="145" spans="1:57" ht="15.75" x14ac:dyDescent="0.25">
      <c r="A145" s="343"/>
      <c r="B145" s="8" t="s">
        <v>244</v>
      </c>
      <c r="C145" s="41" t="s">
        <v>249</v>
      </c>
      <c r="D145" s="41" t="s">
        <v>246</v>
      </c>
      <c r="E145" s="33" t="s">
        <v>18</v>
      </c>
      <c r="F145" s="172">
        <f>J145+N145+R145+V145+Z145+AD145+AH145+AL145+AP145+AT145+AX145+BB145</f>
        <v>0</v>
      </c>
      <c r="G145" s="172">
        <f>K145+O145+S145+W145+AA145+AE145+AI145+AM145+AQ145+AU145+AY145+BC145</f>
        <v>0</v>
      </c>
      <c r="H145" s="172">
        <f>L145+P145+T145+X145+AB145+AF145+AJ145+AN145+AR145+AV145+AZ145+BD145</f>
        <v>0</v>
      </c>
      <c r="I145" s="172">
        <f>M145+Q145+U145+Y145+AC145+AG145+AK145+AO145+AS145+AW145+BA145+BE145</f>
        <v>0</v>
      </c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>
        <v>0</v>
      </c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3"/>
      <c r="AY145" s="173"/>
      <c r="AZ145" s="173"/>
      <c r="BA145" s="173"/>
      <c r="BB145" s="173"/>
      <c r="BC145" s="173"/>
      <c r="BD145" s="173"/>
      <c r="BE145" s="173"/>
    </row>
    <row r="146" spans="1:57" ht="15.75" x14ac:dyDescent="0.25">
      <c r="A146" s="343"/>
      <c r="B146" s="8" t="s">
        <v>244</v>
      </c>
      <c r="C146" s="41" t="s">
        <v>250</v>
      </c>
      <c r="D146" s="41" t="s">
        <v>246</v>
      </c>
      <c r="E146" s="33" t="s">
        <v>18</v>
      </c>
      <c r="F146" s="172">
        <f>J146+N146+R146+V146+Z146+AD146+AH146+AL146+AP146+AT146+AX146+BB146</f>
        <v>0</v>
      </c>
      <c r="G146" s="172">
        <f>K146+O146+S146+W146+AA146+AE146+AI146+AM146+AQ146+AU146+AY146+BC146</f>
        <v>0</v>
      </c>
      <c r="H146" s="172">
        <f>L146+P146+T146+X146+AB146+AF146+AJ146+AN146+AR146+AV146+AZ146+BD146</f>
        <v>0</v>
      </c>
      <c r="I146" s="172">
        <f>M146+Q146+U146+Y146+AC146+AG146+AK146+AO146+AS146+AW146+BA146+BE146</f>
        <v>0</v>
      </c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>
        <v>0</v>
      </c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3"/>
      <c r="AY146" s="173"/>
      <c r="AZ146" s="173"/>
      <c r="BA146" s="173"/>
      <c r="BB146" s="173"/>
      <c r="BC146" s="173"/>
      <c r="BD146" s="173"/>
      <c r="BE146" s="173"/>
    </row>
    <row r="147" spans="1:57" ht="15.75" x14ac:dyDescent="0.25">
      <c r="A147" s="343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172">
        <f>J147+N147+R147+V147+Z147+AD147+AH147+AL147+AP147+AT147+AX147+BB147</f>
        <v>13830</v>
      </c>
      <c r="G147" s="172">
        <f>K147+O147+S147+W147+AA147+AE147+AI147+AM147+AQ147+AU147+AY147+BC147</f>
        <v>17317.939999999999</v>
      </c>
      <c r="H147" s="172">
        <f>L147+P147+T147+X147+AB147+AF147+AJ147+AN147+AR147+AV147+AZ147+BD147</f>
        <v>110</v>
      </c>
      <c r="I147" s="172">
        <f>M147+Q147+U147+Y147+AC147+AG147+AK147+AO147+AS147+AW147+BA147+BE147</f>
        <v>129</v>
      </c>
      <c r="J147" s="172">
        <v>11100</v>
      </c>
      <c r="K147" s="172">
        <v>13875</v>
      </c>
      <c r="L147" s="172"/>
      <c r="M147" s="172"/>
      <c r="N147" s="172">
        <v>90</v>
      </c>
      <c r="O147" s="172">
        <v>126</v>
      </c>
      <c r="P147" s="172">
        <v>10</v>
      </c>
      <c r="Q147" s="172">
        <v>14</v>
      </c>
      <c r="R147" s="172"/>
      <c r="S147" s="172"/>
      <c r="T147" s="172"/>
      <c r="U147" s="172"/>
      <c r="V147" s="172"/>
      <c r="W147" s="172"/>
      <c r="X147" s="172"/>
      <c r="Y147" s="172"/>
      <c r="Z147" s="172">
        <v>2220</v>
      </c>
      <c r="AA147" s="172">
        <v>2833.94</v>
      </c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>
        <v>420</v>
      </c>
      <c r="AM147" s="172">
        <v>483</v>
      </c>
      <c r="AN147" s="172">
        <v>100</v>
      </c>
      <c r="AO147" s="172">
        <v>115</v>
      </c>
      <c r="AP147" s="172"/>
      <c r="AQ147" s="172"/>
      <c r="AR147" s="172"/>
      <c r="AS147" s="172"/>
      <c r="AT147" s="172"/>
      <c r="AU147" s="172"/>
      <c r="AV147" s="172"/>
      <c r="AW147" s="172"/>
      <c r="AX147" s="173"/>
      <c r="AY147" s="173"/>
      <c r="AZ147" s="173"/>
      <c r="BA147" s="173"/>
      <c r="BB147" s="173"/>
      <c r="BC147" s="173"/>
      <c r="BD147" s="173"/>
      <c r="BE147" s="173"/>
    </row>
    <row r="148" spans="1:57" ht="15.75" x14ac:dyDescent="0.25">
      <c r="A148" s="343"/>
      <c r="B148" s="3" t="s">
        <v>253</v>
      </c>
      <c r="C148" s="41" t="s">
        <v>254</v>
      </c>
      <c r="D148" s="41" t="s">
        <v>62</v>
      </c>
      <c r="E148" s="35" t="s">
        <v>52</v>
      </c>
      <c r="F148" s="172">
        <f>J148+N148+R148+V148+Z148+AD148+AH148+AL148+AP148+AT148+AX148+BB148</f>
        <v>8438</v>
      </c>
      <c r="G148" s="172">
        <f>K148+O148+S148+W148+AA148+AE148+AI148+AM148+AQ148+AU148+AY148+BC148</f>
        <v>161038</v>
      </c>
      <c r="H148" s="172">
        <f>L148+P148+T148+X148+AB148+AF148+AJ148+AN148+AR148+AV148+AZ148+BD148</f>
        <v>710</v>
      </c>
      <c r="I148" s="172">
        <f>M148+Q148+U148+Y148+AC148+AG148+AK148+AO148+AS148+AW148+BA148+BE148</f>
        <v>10113.4</v>
      </c>
      <c r="J148" s="172">
        <v>6789</v>
      </c>
      <c r="K148" s="172">
        <v>135780</v>
      </c>
      <c r="L148" s="172"/>
      <c r="M148" s="172"/>
      <c r="N148" s="172"/>
      <c r="O148" s="172"/>
      <c r="P148" s="172"/>
      <c r="Q148" s="172"/>
      <c r="R148" s="172">
        <v>243</v>
      </c>
      <c r="S148" s="172">
        <v>3620</v>
      </c>
      <c r="T148" s="172">
        <v>90</v>
      </c>
      <c r="U148" s="172">
        <v>117</v>
      </c>
      <c r="V148" s="172">
        <v>245</v>
      </c>
      <c r="W148" s="172">
        <v>3675</v>
      </c>
      <c r="X148" s="172">
        <v>150</v>
      </c>
      <c r="Y148" s="172">
        <v>3426.4</v>
      </c>
      <c r="Z148" s="172">
        <v>588</v>
      </c>
      <c r="AA148" s="172">
        <v>8232</v>
      </c>
      <c r="AB148" s="172"/>
      <c r="AC148" s="172"/>
      <c r="AD148" s="172">
        <v>87</v>
      </c>
      <c r="AE148" s="172">
        <v>1172</v>
      </c>
      <c r="AF148" s="172"/>
      <c r="AG148" s="172"/>
      <c r="AH148" s="172"/>
      <c r="AI148" s="172"/>
      <c r="AJ148" s="172">
        <v>300</v>
      </c>
      <c r="AK148" s="172">
        <v>3600</v>
      </c>
      <c r="AL148" s="172"/>
      <c r="AM148" s="172">
        <v>0</v>
      </c>
      <c r="AN148" s="172">
        <v>100</v>
      </c>
      <c r="AO148" s="172">
        <v>1790</v>
      </c>
      <c r="AP148" s="172">
        <v>93</v>
      </c>
      <c r="AQ148" s="172">
        <v>1695</v>
      </c>
      <c r="AR148" s="172"/>
      <c r="AS148" s="172"/>
      <c r="AT148" s="172">
        <v>300</v>
      </c>
      <c r="AU148" s="172">
        <v>5400</v>
      </c>
      <c r="AV148" s="172">
        <v>30</v>
      </c>
      <c r="AW148" s="172">
        <v>540</v>
      </c>
      <c r="AX148" s="173">
        <v>69</v>
      </c>
      <c r="AY148" s="173">
        <v>1104</v>
      </c>
      <c r="AZ148" s="173">
        <v>30</v>
      </c>
      <c r="BA148" s="173">
        <v>480</v>
      </c>
      <c r="BB148" s="173">
        <v>24</v>
      </c>
      <c r="BC148" s="173">
        <v>360</v>
      </c>
      <c r="BD148" s="173">
        <v>10</v>
      </c>
      <c r="BE148" s="173">
        <v>160</v>
      </c>
    </row>
    <row r="149" spans="1:57" ht="15.75" x14ac:dyDescent="0.25">
      <c r="A149" s="343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172">
        <f>J149+N149+R149+V149+Z149+AD149+AH149+AL149+AP149+AT149+AX149+BB149</f>
        <v>0</v>
      </c>
      <c r="G149" s="172">
        <f>K149+O149+S149+W149+AA149+AE149+AI149+AM149+AQ149+AU149+AY149+BC149</f>
        <v>0</v>
      </c>
      <c r="H149" s="172">
        <f>L149+P149+T149+X149+AB149+AF149+AJ149+AN149+AR149+AV149+AZ149+BD149</f>
        <v>0</v>
      </c>
      <c r="I149" s="172">
        <f>M149+Q149+U149+Y149+AC149+AG149+AK149+AO149+AS149+AW149+BA149+BE149</f>
        <v>0</v>
      </c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>
        <v>0</v>
      </c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3"/>
      <c r="AY149" s="173"/>
      <c r="AZ149" s="173"/>
      <c r="BA149" s="173"/>
      <c r="BB149" s="173"/>
      <c r="BC149" s="173"/>
      <c r="BD149" s="173"/>
      <c r="BE149" s="173"/>
    </row>
    <row r="150" spans="1:57" ht="15.75" x14ac:dyDescent="0.25">
      <c r="A150" s="343"/>
      <c r="B150" s="31" t="s">
        <v>255</v>
      </c>
      <c r="C150" s="41" t="s">
        <v>258</v>
      </c>
      <c r="D150" s="41" t="s">
        <v>257</v>
      </c>
      <c r="E150" s="29" t="s">
        <v>509</v>
      </c>
      <c r="F150" s="172">
        <f>J150+N150+R150+V150+Z150+AD150+AH150+AL150+AP150+AT150+AX150+BB150</f>
        <v>0</v>
      </c>
      <c r="G150" s="172">
        <f>K150+O150+S150+W150+AA150+AE150+AI150+AM150+AQ150+AU150+AY150+BC150</f>
        <v>0</v>
      </c>
      <c r="H150" s="172">
        <f>L150+P150+T150+X150+AB150+AF150+AJ150+AN150+AR150+AV150+AZ150+BD150</f>
        <v>0</v>
      </c>
      <c r="I150" s="172">
        <f>M150+Q150+U150+Y150+AC150+AG150+AK150+AO150+AS150+AW150+BA150+BE150</f>
        <v>0</v>
      </c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>
        <v>0</v>
      </c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3"/>
      <c r="AY150" s="173"/>
      <c r="AZ150" s="173"/>
      <c r="BA150" s="173"/>
      <c r="BB150" s="173"/>
      <c r="BC150" s="173"/>
      <c r="BD150" s="173"/>
      <c r="BE150" s="173"/>
    </row>
    <row r="151" spans="1:57" ht="15.75" x14ac:dyDescent="0.25">
      <c r="A151" s="343"/>
      <c r="B151" s="31" t="s">
        <v>255</v>
      </c>
      <c r="C151" s="41" t="s">
        <v>259</v>
      </c>
      <c r="D151" s="41" t="s">
        <v>257</v>
      </c>
      <c r="E151" s="29" t="s">
        <v>509</v>
      </c>
      <c r="F151" s="172">
        <f>J151+N151+R151+V151+Z151+AD151+AH151+AL151+AP151+AT151+AX151+BB151</f>
        <v>960</v>
      </c>
      <c r="G151" s="172">
        <f>K151+O151+S151+W151+AA151+AE151+AI151+AM151+AQ151+AU151+AY151+BC151</f>
        <v>22464</v>
      </c>
      <c r="H151" s="172">
        <f>L151+P151+T151+X151+AB151+AF151+AJ151+AN151+AR151+AV151+AZ151+BD151</f>
        <v>166</v>
      </c>
      <c r="I151" s="172">
        <f>M151+Q151+U151+Y151+AC151+AG151+AK151+AO151+AS151+AW151+BA151+BE151</f>
        <v>3884.4</v>
      </c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>
        <v>960</v>
      </c>
      <c r="AM151" s="172">
        <v>22464</v>
      </c>
      <c r="AN151" s="172">
        <v>166</v>
      </c>
      <c r="AO151" s="172">
        <v>3884.4</v>
      </c>
      <c r="AP151" s="172"/>
      <c r="AQ151" s="172"/>
      <c r="AR151" s="172"/>
      <c r="AS151" s="172"/>
      <c r="AT151" s="172"/>
      <c r="AU151" s="172"/>
      <c r="AV151" s="172"/>
      <c r="AW151" s="172"/>
      <c r="AX151" s="173"/>
      <c r="AY151" s="173"/>
      <c r="AZ151" s="173"/>
      <c r="BA151" s="173"/>
      <c r="BB151" s="173"/>
      <c r="BC151" s="173"/>
      <c r="BD151" s="173"/>
      <c r="BE151" s="173"/>
    </row>
    <row r="152" spans="1:57" ht="15.75" x14ac:dyDescent="0.25">
      <c r="A152" s="343"/>
      <c r="B152" s="31" t="s">
        <v>255</v>
      </c>
      <c r="C152" s="41" t="s">
        <v>260</v>
      </c>
      <c r="D152" s="41" t="s">
        <v>257</v>
      </c>
      <c r="E152" s="29" t="s">
        <v>509</v>
      </c>
      <c r="F152" s="172">
        <f>J152+N152+R152+V152+Z152+AD152+AH152+AL152+AP152+AT152+AX152+BB152</f>
        <v>0</v>
      </c>
      <c r="G152" s="172">
        <f>K152+O152+S152+W152+AA152+AE152+AI152+AM152+AQ152+AU152+AY152+BC152</f>
        <v>0</v>
      </c>
      <c r="H152" s="172">
        <f>L152+P152+T152+X152+AB152+AF152+AJ152+AN152+AR152+AV152+AZ152+BD152</f>
        <v>0</v>
      </c>
      <c r="I152" s="172">
        <f>M152+Q152+U152+Y152+AC152+AG152+AK152+AO152+AS152+AW152+BA152+BE152</f>
        <v>0</v>
      </c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>
        <v>0</v>
      </c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3"/>
      <c r="AY152" s="173"/>
      <c r="AZ152" s="173"/>
      <c r="BA152" s="173"/>
      <c r="BB152" s="173"/>
      <c r="BC152" s="173"/>
      <c r="BD152" s="173"/>
      <c r="BE152" s="173"/>
    </row>
    <row r="153" spans="1:57" ht="15.75" x14ac:dyDescent="0.25">
      <c r="A153" s="343"/>
      <c r="B153" s="31" t="s">
        <v>255</v>
      </c>
      <c r="C153" s="41" t="s">
        <v>261</v>
      </c>
      <c r="D153" s="41" t="s">
        <v>257</v>
      </c>
      <c r="E153" s="29" t="s">
        <v>509</v>
      </c>
      <c r="F153" s="172">
        <f>J153+N153+R153+V153+Z153+AD153+AH153+AL153+AP153+AT153+AX153+BB153</f>
        <v>360</v>
      </c>
      <c r="G153" s="172">
        <f>K153+O153+S153+W153+AA153+AE153+AI153+AM153+AQ153+AU153+AY153+BC153</f>
        <v>128876.4</v>
      </c>
      <c r="H153" s="172">
        <f>L153+P153+T153+X153+AB153+AF153+AJ153+AN153+AR153+AV153+AZ153+BD153</f>
        <v>0</v>
      </c>
      <c r="I153" s="172">
        <f>M153+Q153+U153+Y153+AC153+AG153+AK153+AO153+AS153+AW153+BA153+BE153</f>
        <v>0</v>
      </c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>
        <v>360</v>
      </c>
      <c r="W153" s="172">
        <v>128876.4</v>
      </c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>
        <v>0</v>
      </c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3"/>
      <c r="AY153" s="173"/>
      <c r="AZ153" s="173"/>
      <c r="BA153" s="173"/>
      <c r="BB153" s="173"/>
      <c r="BC153" s="173"/>
      <c r="BD153" s="173"/>
      <c r="BE153" s="173"/>
    </row>
    <row r="154" spans="1:57" ht="15.75" x14ac:dyDescent="0.25">
      <c r="A154" s="343"/>
      <c r="B154" s="31" t="s">
        <v>255</v>
      </c>
      <c r="C154" s="41" t="s">
        <v>262</v>
      </c>
      <c r="D154" s="41" t="s">
        <v>257</v>
      </c>
      <c r="E154" s="29" t="s">
        <v>10</v>
      </c>
      <c r="F154" s="172">
        <f>J154+N154+R154+V154+Z154+AD154+AH154+AL154+AP154+AT154+AX154+BB154</f>
        <v>0</v>
      </c>
      <c r="G154" s="172">
        <f>K154+O154+S154+W154+AA154+AE154+AI154+AM154+AQ154+AU154+AY154+BC154</f>
        <v>0</v>
      </c>
      <c r="H154" s="172">
        <f>L154+P154+T154+X154+AB154+AF154+AJ154+AN154+AR154+AV154+AZ154+BD154</f>
        <v>0</v>
      </c>
      <c r="I154" s="172">
        <f>M154+Q154+U154+Y154+AC154+AG154+AK154+AO154+AS154+AW154+BA154+BE154</f>
        <v>0</v>
      </c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>
        <v>0</v>
      </c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3"/>
      <c r="AY154" s="173"/>
      <c r="AZ154" s="173"/>
      <c r="BA154" s="173"/>
      <c r="BB154" s="173"/>
      <c r="BC154" s="173"/>
      <c r="BD154" s="173"/>
      <c r="BE154" s="173"/>
    </row>
    <row r="155" spans="1:57" ht="15.75" x14ac:dyDescent="0.25">
      <c r="A155" s="343"/>
      <c r="B155" s="31" t="s">
        <v>255</v>
      </c>
      <c r="C155" s="41" t="s">
        <v>263</v>
      </c>
      <c r="D155" s="41" t="s">
        <v>257</v>
      </c>
      <c r="E155" s="33" t="s">
        <v>18</v>
      </c>
      <c r="F155" s="172">
        <f>J155+N155+R155+V155+Z155+AD155+AH155+AL155+AP155+AT155+AX155+BB155</f>
        <v>0</v>
      </c>
      <c r="G155" s="172">
        <f>K155+O155+S155+W155+AA155+AE155+AI155+AM155+AQ155+AU155+AY155+BC155</f>
        <v>0</v>
      </c>
      <c r="H155" s="172">
        <f>L155+P155+T155+X155+AB155+AF155+AJ155+AN155+AR155+AV155+AZ155+BD155</f>
        <v>0</v>
      </c>
      <c r="I155" s="172">
        <f>M155+Q155+U155+Y155+AC155+AG155+AK155+AO155+AS155+AW155+BA155+BE155</f>
        <v>0</v>
      </c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>
        <v>0</v>
      </c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3"/>
      <c r="AY155" s="173"/>
      <c r="AZ155" s="173"/>
      <c r="BA155" s="173"/>
      <c r="BB155" s="173"/>
      <c r="BC155" s="173"/>
      <c r="BD155" s="173"/>
      <c r="BE155" s="173"/>
    </row>
    <row r="156" spans="1:57" ht="15.75" x14ac:dyDescent="0.25">
      <c r="A156" s="343"/>
      <c r="B156" s="31" t="s">
        <v>255</v>
      </c>
      <c r="C156" s="41" t="s">
        <v>264</v>
      </c>
      <c r="D156" s="41" t="s">
        <v>257</v>
      </c>
      <c r="E156" s="33" t="s">
        <v>18</v>
      </c>
      <c r="F156" s="172">
        <f>J156+N156+R156+V156+Z156+AD156+AH156+AL156+AP156+AT156+AX156+BB156</f>
        <v>2160</v>
      </c>
      <c r="G156" s="172">
        <f>K156+O156+S156+W156+AA156+AE156+AI156+AM156+AQ156+AU156+AY156+BC156</f>
        <v>38662</v>
      </c>
      <c r="H156" s="172">
        <f>L156+P156+T156+X156+AB156+AF156+AJ156+AN156+AR156+AV156+AZ156+BD156</f>
        <v>1600</v>
      </c>
      <c r="I156" s="172">
        <f>M156+Q156+U156+Y156+AC156+AG156+AK156+AO156+AS156+AW156+BA156+BE156</f>
        <v>28300</v>
      </c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>
        <v>600</v>
      </c>
      <c r="U156" s="172">
        <v>10800</v>
      </c>
      <c r="V156" s="172"/>
      <c r="W156" s="172"/>
      <c r="X156" s="172"/>
      <c r="Y156" s="172"/>
      <c r="Z156" s="172"/>
      <c r="AA156" s="172"/>
      <c r="AB156" s="172"/>
      <c r="AC156" s="172"/>
      <c r="AD156" s="172">
        <v>2160</v>
      </c>
      <c r="AE156" s="172">
        <v>38662</v>
      </c>
      <c r="AF156" s="172"/>
      <c r="AG156" s="172"/>
      <c r="AH156" s="172"/>
      <c r="AI156" s="172"/>
      <c r="AJ156" s="172">
        <v>1000</v>
      </c>
      <c r="AK156" s="172">
        <v>17500</v>
      </c>
      <c r="AL156" s="172"/>
      <c r="AM156" s="172">
        <v>0</v>
      </c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3"/>
      <c r="AY156" s="173"/>
      <c r="AZ156" s="173"/>
      <c r="BA156" s="173"/>
      <c r="BB156" s="173"/>
      <c r="BC156" s="173"/>
      <c r="BD156" s="173"/>
      <c r="BE156" s="173"/>
    </row>
    <row r="157" spans="1:57" ht="15.75" x14ac:dyDescent="0.25">
      <c r="A157" s="343"/>
      <c r="B157" s="31" t="s">
        <v>255</v>
      </c>
      <c r="C157" s="41" t="s">
        <v>265</v>
      </c>
      <c r="D157" s="41" t="s">
        <v>257</v>
      </c>
      <c r="E157" s="33" t="s">
        <v>18</v>
      </c>
      <c r="F157" s="172">
        <f>J157+N157+R157+V157+Z157+AD157+AH157+AL157+AP157+AT157+AX157+BB157</f>
        <v>8830</v>
      </c>
      <c r="G157" s="172">
        <f>K157+O157+S157+W157+AA157+AE157+AI157+AM157+AQ157+AU157+AY157+BC157</f>
        <v>170686.69</v>
      </c>
      <c r="H157" s="172">
        <f>L157+P157+T157+X157+AB157+AF157+AJ157+AN157+AR157+AV157+AZ157+BD157</f>
        <v>1200</v>
      </c>
      <c r="I157" s="172">
        <f>M157+Q157+U157+Y157+AC157+AG157+AK157+AO157+AS157+AW157+BA157+BE157</f>
        <v>28400</v>
      </c>
      <c r="J157" s="172">
        <v>7260</v>
      </c>
      <c r="K157" s="172">
        <v>140118</v>
      </c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>
        <v>1270</v>
      </c>
      <c r="AI157" s="172">
        <v>23368.69</v>
      </c>
      <c r="AJ157" s="172">
        <v>1000</v>
      </c>
      <c r="AK157" s="172">
        <v>18400</v>
      </c>
      <c r="AL157" s="172"/>
      <c r="AM157" s="172">
        <v>0</v>
      </c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3"/>
      <c r="AY157" s="173"/>
      <c r="AZ157" s="173"/>
      <c r="BA157" s="173"/>
      <c r="BB157" s="173">
        <v>300</v>
      </c>
      <c r="BC157" s="173">
        <v>7200</v>
      </c>
      <c r="BD157" s="173">
        <v>200</v>
      </c>
      <c r="BE157" s="173">
        <v>10000</v>
      </c>
    </row>
    <row r="158" spans="1:57" ht="15.75" x14ac:dyDescent="0.25">
      <c r="A158" s="343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172">
        <f>J158+N158+R158+V158+Z158+AD158+AH158+AL158+AP158+AT158+AX158+BB158</f>
        <v>15850</v>
      </c>
      <c r="G158" s="172">
        <f>K158+O158+S158+W158+AA158+AE158+AI158+AM158+AQ158+AU158+AY158+BC158</f>
        <v>7871.5</v>
      </c>
      <c r="H158" s="172">
        <f>L158+P158+T158+X158+AB158+AF158+AJ158+AN158+AR158+AV158+AZ158+BD158</f>
        <v>3133</v>
      </c>
      <c r="I158" s="172">
        <f>M158+Q158+U158+Y158+AC158+AG158+AK158+AO158+AS158+AW158+BA158+BE158</f>
        <v>16210</v>
      </c>
      <c r="J158" s="172"/>
      <c r="K158" s="172"/>
      <c r="L158" s="172"/>
      <c r="M158" s="172"/>
      <c r="N158" s="172"/>
      <c r="O158" s="172"/>
      <c r="P158" s="172"/>
      <c r="Q158" s="172"/>
      <c r="R158" s="172">
        <v>2150</v>
      </c>
      <c r="S158" s="172">
        <v>1204</v>
      </c>
      <c r="T158" s="172">
        <v>500</v>
      </c>
      <c r="U158" s="172">
        <v>210</v>
      </c>
      <c r="V158" s="172"/>
      <c r="W158" s="172"/>
      <c r="X158" s="172">
        <v>333</v>
      </c>
      <c r="Y158" s="172">
        <v>6660</v>
      </c>
      <c r="Z158" s="172">
        <v>150</v>
      </c>
      <c r="AA158" s="172">
        <v>52.5</v>
      </c>
      <c r="AB158" s="172"/>
      <c r="AC158" s="172"/>
      <c r="AD158" s="172">
        <v>1300</v>
      </c>
      <c r="AE158" s="172">
        <v>1560</v>
      </c>
      <c r="AF158" s="172"/>
      <c r="AG158" s="172"/>
      <c r="AH158" s="172"/>
      <c r="AI158" s="172"/>
      <c r="AJ158" s="172"/>
      <c r="AK158" s="172"/>
      <c r="AL158" s="172">
        <v>11600</v>
      </c>
      <c r="AM158" s="172">
        <v>4640</v>
      </c>
      <c r="AN158" s="172">
        <v>700</v>
      </c>
      <c r="AO158" s="172">
        <v>280</v>
      </c>
      <c r="AP158" s="172"/>
      <c r="AQ158" s="172"/>
      <c r="AR158" s="172"/>
      <c r="AS158" s="172"/>
      <c r="AT158" s="172">
        <v>400</v>
      </c>
      <c r="AU158" s="172">
        <v>240</v>
      </c>
      <c r="AV158" s="172">
        <v>100</v>
      </c>
      <c r="AW158" s="172">
        <v>60</v>
      </c>
      <c r="AX158" s="173"/>
      <c r="AY158" s="173"/>
      <c r="AZ158" s="173"/>
      <c r="BA158" s="173"/>
      <c r="BB158" s="173">
        <v>250</v>
      </c>
      <c r="BC158" s="173">
        <v>175</v>
      </c>
      <c r="BD158" s="173">
        <v>1500</v>
      </c>
      <c r="BE158" s="173">
        <v>9000</v>
      </c>
    </row>
    <row r="159" spans="1:57" ht="15.75" x14ac:dyDescent="0.25">
      <c r="A159" s="343"/>
      <c r="B159" s="31" t="s">
        <v>266</v>
      </c>
      <c r="C159" s="31" t="s">
        <v>268</v>
      </c>
      <c r="D159" s="41" t="s">
        <v>257</v>
      </c>
      <c r="E159" s="29" t="s">
        <v>10</v>
      </c>
      <c r="F159" s="172">
        <f>J159+N159+R159+V159+Z159+AD159+AH159+AL159+AP159+AT159+AX159+BB159</f>
        <v>29</v>
      </c>
      <c r="G159" s="172">
        <f>K159+O159+S159+W159+AA159+AE159+AI159+AM159+AQ159+AU159+AY159+BC159</f>
        <v>4302</v>
      </c>
      <c r="H159" s="172">
        <f>L159+P159+T159+X159+AB159+AF159+AJ159+AN159+AR159+AV159+AZ159+BD159</f>
        <v>150</v>
      </c>
      <c r="I159" s="172">
        <f>M159+Q159+U159+Y159+AC159+AG159+AK159+AO159+AS159+AW159+BA159+BE159</f>
        <v>16000</v>
      </c>
      <c r="J159" s="172"/>
      <c r="K159" s="172"/>
      <c r="L159" s="172"/>
      <c r="M159" s="172"/>
      <c r="N159" s="172"/>
      <c r="O159" s="172"/>
      <c r="P159" s="172">
        <v>50</v>
      </c>
      <c r="Q159" s="172">
        <v>8500</v>
      </c>
      <c r="R159" s="172"/>
      <c r="S159" s="172"/>
      <c r="T159" s="172">
        <v>50</v>
      </c>
      <c r="U159" s="172">
        <v>5000</v>
      </c>
      <c r="V159" s="172"/>
      <c r="W159" s="172"/>
      <c r="X159" s="172"/>
      <c r="Y159" s="172"/>
      <c r="Z159" s="172"/>
      <c r="AA159" s="172"/>
      <c r="AB159" s="172"/>
      <c r="AC159" s="172"/>
      <c r="AD159" s="172">
        <v>24</v>
      </c>
      <c r="AE159" s="172">
        <v>3552</v>
      </c>
      <c r="AF159" s="172"/>
      <c r="AG159" s="172"/>
      <c r="AH159" s="172"/>
      <c r="AI159" s="172"/>
      <c r="AJ159" s="172">
        <v>50</v>
      </c>
      <c r="AK159" s="172">
        <v>2500</v>
      </c>
      <c r="AL159" s="172"/>
      <c r="AM159" s="172">
        <v>0</v>
      </c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3"/>
      <c r="AY159" s="173"/>
      <c r="AZ159" s="173"/>
      <c r="BA159" s="173"/>
      <c r="BB159" s="173">
        <v>5</v>
      </c>
      <c r="BC159" s="173">
        <v>750</v>
      </c>
      <c r="BD159" s="173"/>
      <c r="BE159" s="173"/>
    </row>
    <row r="160" spans="1:57" ht="15.75" x14ac:dyDescent="0.25">
      <c r="A160" s="343"/>
      <c r="B160" s="31" t="s">
        <v>266</v>
      </c>
      <c r="C160" s="31" t="s">
        <v>269</v>
      </c>
      <c r="D160" s="31" t="s">
        <v>257</v>
      </c>
      <c r="E160" s="29" t="s">
        <v>10</v>
      </c>
      <c r="F160" s="172">
        <f>J160+N160+R160+V160+Z160+AD160+AH160+AL160+AP160+AT160+AX160+BB160</f>
        <v>0</v>
      </c>
      <c r="G160" s="172">
        <f>K160+O160+S160+W160+AA160+AE160+AI160+AM160+AQ160+AU160+AY160+BC160</f>
        <v>0</v>
      </c>
      <c r="H160" s="172">
        <f>L160+P160+T160+X160+AB160+AF160+AJ160+AN160+AR160+AV160+AZ160+BD160</f>
        <v>0</v>
      </c>
      <c r="I160" s="172">
        <f>M160+Q160+U160+Y160+AC160+AG160+AK160+AO160+AS160+AW160+BA160+BE160</f>
        <v>0</v>
      </c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>
        <v>0</v>
      </c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3"/>
      <c r="AY160" s="173"/>
      <c r="AZ160" s="173"/>
      <c r="BA160" s="173"/>
      <c r="BB160" s="173"/>
      <c r="BC160" s="173"/>
      <c r="BD160" s="173"/>
      <c r="BE160" s="173"/>
    </row>
    <row r="161" spans="1:57" ht="15.75" x14ac:dyDescent="0.25">
      <c r="A161" s="343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172">
        <f>J161+N161+R161+V161+Z161+AD161+AH161+AL161+AP161+AT161+AX161+BB161</f>
        <v>41190</v>
      </c>
      <c r="G161" s="172">
        <f>K161+O161+S161+W161+AA161+AE161+AI161+AM161+AQ161+AU161+AY161+BC161</f>
        <v>74441.86</v>
      </c>
      <c r="H161" s="172">
        <f>L161+P161+T161+X161+AB161+AF161+AJ161+AN161+AR161+AV161+AZ161+BD161</f>
        <v>7860</v>
      </c>
      <c r="I161" s="172">
        <f>M161+Q161+U161+Y161+AC161+AG161+AK161+AO161+AS161+AW161+BA161+BE161</f>
        <v>21580.6</v>
      </c>
      <c r="J161" s="172">
        <v>7700</v>
      </c>
      <c r="K161" s="172">
        <v>7315</v>
      </c>
      <c r="L161" s="172"/>
      <c r="M161" s="172"/>
      <c r="N161" s="172">
        <v>8300</v>
      </c>
      <c r="O161" s="172">
        <v>6723</v>
      </c>
      <c r="P161" s="172">
        <v>10</v>
      </c>
      <c r="Q161" s="172">
        <v>8.1</v>
      </c>
      <c r="R161" s="172">
        <v>1780</v>
      </c>
      <c r="S161" s="172">
        <v>1521</v>
      </c>
      <c r="T161" s="172">
        <v>500</v>
      </c>
      <c r="U161" s="172">
        <v>450</v>
      </c>
      <c r="V161" s="172">
        <v>8500</v>
      </c>
      <c r="W161" s="172">
        <v>42500</v>
      </c>
      <c r="X161" s="172">
        <v>3000</v>
      </c>
      <c r="Y161" s="172">
        <v>15000</v>
      </c>
      <c r="Z161" s="172">
        <v>4200</v>
      </c>
      <c r="AA161" s="172">
        <v>5055.8599999999997</v>
      </c>
      <c r="AB161" s="172"/>
      <c r="AC161" s="172"/>
      <c r="AD161" s="172">
        <v>6400</v>
      </c>
      <c r="AE161" s="172">
        <v>6531</v>
      </c>
      <c r="AF161" s="172"/>
      <c r="AG161" s="172"/>
      <c r="AH161" s="172"/>
      <c r="AI161" s="172"/>
      <c r="AJ161" s="172">
        <v>2000</v>
      </c>
      <c r="AK161" s="172">
        <v>1645</v>
      </c>
      <c r="AL161" s="172">
        <v>100</v>
      </c>
      <c r="AM161" s="172">
        <v>170</v>
      </c>
      <c r="AN161" s="172">
        <v>100</v>
      </c>
      <c r="AO161" s="172">
        <v>170</v>
      </c>
      <c r="AP161" s="172">
        <v>660</v>
      </c>
      <c r="AQ161" s="172">
        <v>660</v>
      </c>
      <c r="AR161" s="172"/>
      <c r="AS161" s="172"/>
      <c r="AT161" s="172">
        <v>350</v>
      </c>
      <c r="AU161" s="172">
        <v>490</v>
      </c>
      <c r="AV161" s="172">
        <v>150</v>
      </c>
      <c r="AW161" s="172">
        <v>210</v>
      </c>
      <c r="AX161" s="173">
        <v>800</v>
      </c>
      <c r="AY161" s="173">
        <v>608</v>
      </c>
      <c r="AZ161" s="173">
        <v>100</v>
      </c>
      <c r="BA161" s="173">
        <v>97.5</v>
      </c>
      <c r="BB161" s="173">
        <v>2400</v>
      </c>
      <c r="BC161" s="173">
        <v>2868</v>
      </c>
      <c r="BD161" s="173">
        <v>2000</v>
      </c>
      <c r="BE161" s="173">
        <v>4000</v>
      </c>
    </row>
    <row r="162" spans="1:57" ht="15.75" x14ac:dyDescent="0.25">
      <c r="A162" s="343"/>
      <c r="B162" s="31" t="s">
        <v>270</v>
      </c>
      <c r="C162" s="31" t="s">
        <v>272</v>
      </c>
      <c r="D162" s="41" t="s">
        <v>257</v>
      </c>
      <c r="E162" s="29" t="s">
        <v>10</v>
      </c>
      <c r="F162" s="172">
        <f>J162+N162+R162+V162+Z162+AD162+AH162+AL162+AP162+AT162+AX162+BB162</f>
        <v>0</v>
      </c>
      <c r="G162" s="172">
        <f>K162+O162+S162+W162+AA162+AE162+AI162+AM162+AQ162+AU162+AY162+BC162</f>
        <v>0</v>
      </c>
      <c r="H162" s="172">
        <f>L162+P162+T162+X162+AB162+AF162+AJ162+AN162+AR162+AV162+AZ162+BD162</f>
        <v>120</v>
      </c>
      <c r="I162" s="172">
        <f>M162+Q162+U162+Y162+AC162+AG162+AK162+AO162+AS162+AW162+BA162+BE162</f>
        <v>11870</v>
      </c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>
        <v>50</v>
      </c>
      <c r="U162" s="172">
        <v>5000</v>
      </c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>
        <v>20</v>
      </c>
      <c r="AG162" s="172">
        <v>870</v>
      </c>
      <c r="AH162" s="172"/>
      <c r="AI162" s="172"/>
      <c r="AJ162" s="172"/>
      <c r="AK162" s="172"/>
      <c r="AL162" s="172"/>
      <c r="AM162" s="172">
        <v>0</v>
      </c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3"/>
      <c r="AY162" s="173"/>
      <c r="AZ162" s="173"/>
      <c r="BA162" s="173"/>
      <c r="BB162" s="173">
        <v>0</v>
      </c>
      <c r="BC162" s="173">
        <v>0</v>
      </c>
      <c r="BD162" s="173">
        <v>50</v>
      </c>
      <c r="BE162" s="173">
        <v>6000</v>
      </c>
    </row>
    <row r="163" spans="1:57" ht="15.75" x14ac:dyDescent="0.25">
      <c r="A163" s="343"/>
      <c r="B163" s="31" t="s">
        <v>270</v>
      </c>
      <c r="C163" s="31" t="s">
        <v>273</v>
      </c>
      <c r="D163" s="41" t="s">
        <v>257</v>
      </c>
      <c r="E163" s="29" t="s">
        <v>10</v>
      </c>
      <c r="F163" s="172">
        <f>J163+N163+R163+V163+Z163+AD163+AH163+AL163+AP163+AT163+AX163+BB163</f>
        <v>171</v>
      </c>
      <c r="G163" s="172">
        <f>K163+O163+S163+W163+AA163+AE163+AI163+AM163+AQ163+AU163+AY163+BC163</f>
        <v>11593</v>
      </c>
      <c r="H163" s="172">
        <f>L163+P163+T163+X163+AB163+AF163+AJ163+AN163+AR163+AV163+AZ163+BD163</f>
        <v>0</v>
      </c>
      <c r="I163" s="172">
        <f>M163+Q163+U163+Y163+AC163+AG163+AK163+AO163+AS163+AW163+BA163+BE163</f>
        <v>0</v>
      </c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>
        <v>0</v>
      </c>
      <c r="AN163" s="172"/>
      <c r="AO163" s="172"/>
      <c r="AP163" s="172">
        <v>171</v>
      </c>
      <c r="AQ163" s="172">
        <v>11593</v>
      </c>
      <c r="AR163" s="172"/>
      <c r="AS163" s="172"/>
      <c r="AT163" s="172"/>
      <c r="AU163" s="172"/>
      <c r="AV163" s="172"/>
      <c r="AW163" s="172"/>
      <c r="AX163" s="173"/>
      <c r="AY163" s="173"/>
      <c r="AZ163" s="173"/>
      <c r="BA163" s="173"/>
      <c r="BB163" s="173"/>
      <c r="BC163" s="173"/>
      <c r="BD163" s="173"/>
      <c r="BE163" s="173"/>
    </row>
    <row r="164" spans="1:57" ht="15.75" x14ac:dyDescent="0.25">
      <c r="A164" s="343"/>
      <c r="B164" s="31" t="s">
        <v>270</v>
      </c>
      <c r="C164" s="31" t="s">
        <v>274</v>
      </c>
      <c r="D164" s="41" t="s">
        <v>257</v>
      </c>
      <c r="E164" s="29" t="s">
        <v>10</v>
      </c>
      <c r="F164" s="172">
        <f>J164+N164+R164+V164+Z164+AD164+AH164+AL164+AP164+AT164+AX164+BB164</f>
        <v>0</v>
      </c>
      <c r="G164" s="172">
        <f>K164+O164+S164+W164+AA164+AE164+AI164+AM164+AQ164+AU164+AY164+BC164</f>
        <v>0</v>
      </c>
      <c r="H164" s="172">
        <f>L164+P164+T164+X164+AB164+AF164+AJ164+AN164+AR164+AV164+AZ164+BD164</f>
        <v>0</v>
      </c>
      <c r="I164" s="172">
        <f>M164+Q164+U164+Y164+AC164+AG164+AK164+AO164+AS164+AW164+BA164+BE164</f>
        <v>0</v>
      </c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>
        <v>0</v>
      </c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3"/>
      <c r="AY164" s="173"/>
      <c r="AZ164" s="173"/>
      <c r="BA164" s="173"/>
      <c r="BB164" s="173"/>
      <c r="BC164" s="173"/>
      <c r="BD164" s="173"/>
      <c r="BE164" s="173"/>
    </row>
    <row r="165" spans="1:57" ht="15.75" x14ac:dyDescent="0.25">
      <c r="A165" s="343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172">
        <f>J165+N165+R165+V165+Z165+AD165+AH165+AL165+AP165+AT165+AX165+BB165</f>
        <v>0</v>
      </c>
      <c r="G165" s="172">
        <f>K165+O165+S165+W165+AA165+AE165+AI165+AM165+AQ165+AU165+AY165+BC165</f>
        <v>0</v>
      </c>
      <c r="H165" s="172">
        <f>L165+P165+T165+X165+AB165+AF165+AJ165+AN165+AR165+AV165+AZ165+BD165</f>
        <v>0</v>
      </c>
      <c r="I165" s="172">
        <f>M165+Q165+U165+Y165+AC165+AG165+AK165+AO165+AS165+AW165+BA165+BE165</f>
        <v>0</v>
      </c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>
        <v>0</v>
      </c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3"/>
      <c r="AY165" s="173"/>
      <c r="AZ165" s="173"/>
      <c r="BA165" s="173"/>
      <c r="BB165" s="173"/>
      <c r="BC165" s="173"/>
      <c r="BD165" s="173"/>
      <c r="BE165" s="173"/>
    </row>
    <row r="166" spans="1:57" ht="15.75" x14ac:dyDescent="0.25">
      <c r="A166" s="343"/>
      <c r="B166" s="31" t="s">
        <v>278</v>
      </c>
      <c r="C166" s="41" t="s">
        <v>279</v>
      </c>
      <c r="D166" s="41" t="s">
        <v>277</v>
      </c>
      <c r="E166" s="29" t="s">
        <v>52</v>
      </c>
      <c r="F166" s="172">
        <f>J166+N166+R166+V166+Z166+AD166+AH166+AL166+AP166+AT166+AX166+BB166</f>
        <v>0</v>
      </c>
      <c r="G166" s="172">
        <f>K166+O166+S166+W166+AA166+AE166+AI166+AM166+AQ166+AU166+AY166+BC166</f>
        <v>0</v>
      </c>
      <c r="H166" s="172">
        <f>L166+P166+T166+X166+AB166+AF166+AJ166+AN166+AR166+AV166+AZ166+BD166</f>
        <v>100</v>
      </c>
      <c r="I166" s="172">
        <f>M166+Q166+U166+Y166+AC166+AG166+AK166+AO166+AS166+AW166+BA166+BE166</f>
        <v>600</v>
      </c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>
        <v>0</v>
      </c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3"/>
      <c r="AY166" s="173"/>
      <c r="AZ166" s="173"/>
      <c r="BA166" s="173"/>
      <c r="BB166" s="173"/>
      <c r="BC166" s="173"/>
      <c r="BD166" s="173">
        <v>100</v>
      </c>
      <c r="BE166" s="173">
        <v>600</v>
      </c>
    </row>
    <row r="167" spans="1:57" ht="15.75" x14ac:dyDescent="0.25">
      <c r="A167" s="343"/>
      <c r="B167" s="31" t="s">
        <v>278</v>
      </c>
      <c r="C167" s="41" t="s">
        <v>280</v>
      </c>
      <c r="D167" s="41" t="s">
        <v>277</v>
      </c>
      <c r="E167" s="29" t="s">
        <v>52</v>
      </c>
      <c r="F167" s="172">
        <f>J167+N167+R167+V167+Z167+AD167+AH167+AL167+AP167+AT167+AX167+BB167</f>
        <v>5</v>
      </c>
      <c r="G167" s="172">
        <f>K167+O167+S167+W167+AA167+AE167+AI167+AM167+AQ167+AU167+AY167+BC167</f>
        <v>550</v>
      </c>
      <c r="H167" s="172">
        <f>L167+P167+T167+X167+AB167+AF167+AJ167+AN167+AR167+AV167+AZ167+BD167</f>
        <v>0</v>
      </c>
      <c r="I167" s="172">
        <f>M167+Q167+U167+Y167+AC167+AG167+AK167+AO167+AS167+AW167+BA167+BE167</f>
        <v>0</v>
      </c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>
        <v>5</v>
      </c>
      <c r="AE167" s="172">
        <v>550</v>
      </c>
      <c r="AF167" s="172"/>
      <c r="AG167" s="172"/>
      <c r="AH167" s="172"/>
      <c r="AI167" s="172"/>
      <c r="AJ167" s="172"/>
      <c r="AK167" s="172"/>
      <c r="AL167" s="172"/>
      <c r="AM167" s="172">
        <v>0</v>
      </c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3"/>
      <c r="AY167" s="173"/>
      <c r="AZ167" s="173"/>
      <c r="BA167" s="173"/>
      <c r="BB167" s="173"/>
      <c r="BC167" s="173"/>
      <c r="BD167" s="173"/>
      <c r="BE167" s="173"/>
    </row>
    <row r="168" spans="1:57" ht="15.75" x14ac:dyDescent="0.25">
      <c r="A168" s="343"/>
      <c r="B168" s="31" t="s">
        <v>278</v>
      </c>
      <c r="C168" s="41" t="s">
        <v>281</v>
      </c>
      <c r="D168" s="41" t="s">
        <v>277</v>
      </c>
      <c r="E168" s="29" t="s">
        <v>52</v>
      </c>
      <c r="F168" s="172">
        <f>J168+N168+R168+V168+Z168+AD168+AH168+AL168+AP168+AT168+AX168+BB168</f>
        <v>0</v>
      </c>
      <c r="G168" s="172">
        <f>K168+O168+S168+W168+AA168+AE168+AI168+AM168+AQ168+AU168+AY168+BC168</f>
        <v>0</v>
      </c>
      <c r="H168" s="172">
        <f>L168+P168+T168+X168+AB168+AF168+AJ168+AN168+AR168+AV168+AZ168+BD168</f>
        <v>0</v>
      </c>
      <c r="I168" s="172">
        <f>M168+Q168+U168+Y168+AC168+AG168+AK168+AO168+AS168+AW168+BA168+BE168</f>
        <v>0</v>
      </c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>
        <v>0</v>
      </c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3"/>
      <c r="AY168" s="173"/>
      <c r="AZ168" s="173"/>
      <c r="BA168" s="173"/>
      <c r="BB168" s="173"/>
      <c r="BC168" s="173"/>
      <c r="BD168" s="173"/>
      <c r="BE168" s="173"/>
    </row>
    <row r="169" spans="1:57" ht="15.75" x14ac:dyDescent="0.25">
      <c r="A169" s="343"/>
      <c r="B169" s="31" t="s">
        <v>278</v>
      </c>
      <c r="C169" s="41" t="s">
        <v>282</v>
      </c>
      <c r="D169" s="41" t="s">
        <v>277</v>
      </c>
      <c r="E169" s="29" t="s">
        <v>52</v>
      </c>
      <c r="F169" s="172">
        <f>J169+N169+R169+V169+Z169+AD169+AH169+AL169+AP169+AT169+AX169+BB169</f>
        <v>0</v>
      </c>
      <c r="G169" s="172">
        <f>K169+O169+S169+W169+AA169+AE169+AI169+AM169+AQ169+AU169+AY169+BC169</f>
        <v>0</v>
      </c>
      <c r="H169" s="172">
        <f>L169+P169+T169+X169+AB169+AF169+AJ169+AN169+AR169+AV169+AZ169+BD169</f>
        <v>0</v>
      </c>
      <c r="I169" s="172">
        <f>M169+Q169+U169+Y169+AC169+AG169+AK169+AO169+AS169+AW169+BA169+BE169</f>
        <v>0</v>
      </c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>
        <v>0</v>
      </c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3"/>
      <c r="AY169" s="173"/>
      <c r="AZ169" s="173"/>
      <c r="BA169" s="173"/>
      <c r="BB169" s="173"/>
      <c r="BC169" s="173"/>
      <c r="BD169" s="173"/>
      <c r="BE169" s="173"/>
    </row>
    <row r="170" spans="1:57" ht="15.75" x14ac:dyDescent="0.25">
      <c r="A170" s="343"/>
      <c r="B170" s="31" t="s">
        <v>278</v>
      </c>
      <c r="C170" s="41" t="s">
        <v>283</v>
      </c>
      <c r="D170" s="41" t="s">
        <v>277</v>
      </c>
      <c r="E170" s="29" t="s">
        <v>10</v>
      </c>
      <c r="F170" s="172">
        <f>J170+N170+R170+V170+Z170+AD170+AH170+AL170+AP170+AT170+AX170+BB170</f>
        <v>0</v>
      </c>
      <c r="G170" s="172">
        <f>K170+O170+S170+W170+AA170+AE170+AI170+AM170+AQ170+AU170+AY170+BC170</f>
        <v>0</v>
      </c>
      <c r="H170" s="172">
        <f>L170+P170+T170+X170+AB170+AF170+AJ170+AN170+AR170+AV170+AZ170+BD170</f>
        <v>0</v>
      </c>
      <c r="I170" s="172">
        <f>M170+Q170+U170+Y170+AC170+AG170+AK170+AO170+AS170+AW170+BA170+BE170</f>
        <v>0</v>
      </c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>
        <v>0</v>
      </c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3"/>
      <c r="AY170" s="173"/>
      <c r="AZ170" s="173"/>
      <c r="BA170" s="173"/>
      <c r="BB170" s="173"/>
      <c r="BC170" s="173"/>
      <c r="BD170" s="173"/>
      <c r="BE170" s="173"/>
    </row>
    <row r="171" spans="1:57" ht="15.75" x14ac:dyDescent="0.25">
      <c r="A171" s="343"/>
      <c r="B171" s="31" t="s">
        <v>278</v>
      </c>
      <c r="C171" s="41" t="s">
        <v>284</v>
      </c>
      <c r="D171" s="41" t="s">
        <v>277</v>
      </c>
      <c r="E171" s="33" t="s">
        <v>18</v>
      </c>
      <c r="F171" s="172">
        <f>J171+N171+R171+V171+Z171+AD171+AH171+AL171+AP171+AT171+AX171+BB171</f>
        <v>0</v>
      </c>
      <c r="G171" s="172">
        <f>K171+O171+S171+W171+AA171+AE171+AI171+AM171+AQ171+AU171+AY171+BC171</f>
        <v>0</v>
      </c>
      <c r="H171" s="172">
        <f>L171+P171+T171+X171+AB171+AF171+AJ171+AN171+AR171+AV171+AZ171+BD171</f>
        <v>0</v>
      </c>
      <c r="I171" s="172">
        <f>M171+Q171+U171+Y171+AC171+AG171+AK171+AO171+AS171+AW171+BA171+BE171</f>
        <v>0</v>
      </c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>
        <v>0</v>
      </c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3"/>
      <c r="AY171" s="173"/>
      <c r="AZ171" s="173"/>
      <c r="BA171" s="173"/>
      <c r="BB171" s="173"/>
      <c r="BC171" s="173"/>
      <c r="BD171" s="173"/>
      <c r="BE171" s="173"/>
    </row>
    <row r="172" spans="1:57" ht="15.75" x14ac:dyDescent="0.25">
      <c r="A172" s="343"/>
      <c r="B172" s="31" t="s">
        <v>278</v>
      </c>
      <c r="C172" s="41" t="s">
        <v>285</v>
      </c>
      <c r="D172" s="41" t="s">
        <v>277</v>
      </c>
      <c r="E172" s="33" t="s">
        <v>18</v>
      </c>
      <c r="F172" s="172">
        <f>J172+N172+R172+V172+Z172+AD172+AH172+AL172+AP172+AT172+AX172+BB172</f>
        <v>0</v>
      </c>
      <c r="G172" s="172">
        <f>K172+O172+S172+W172+AA172+AE172+AI172+AM172+AQ172+AU172+AY172+BC172</f>
        <v>0</v>
      </c>
      <c r="H172" s="172">
        <f>L172+P172+T172+X172+AB172+AF172+AJ172+AN172+AR172+AV172+AZ172+BD172</f>
        <v>0</v>
      </c>
      <c r="I172" s="172">
        <f>M172+Q172+U172+Y172+AC172+AG172+AK172+AO172+AS172+AW172+BA172+BE172</f>
        <v>0</v>
      </c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>
        <v>0</v>
      </c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3"/>
      <c r="AY172" s="173"/>
      <c r="AZ172" s="173"/>
      <c r="BA172" s="173"/>
      <c r="BB172" s="173"/>
      <c r="BC172" s="173"/>
      <c r="BD172" s="173"/>
      <c r="BE172" s="173"/>
    </row>
    <row r="173" spans="1:57" ht="15.75" x14ac:dyDescent="0.25">
      <c r="A173" s="343"/>
      <c r="B173" s="31" t="s">
        <v>278</v>
      </c>
      <c r="C173" s="41" t="s">
        <v>286</v>
      </c>
      <c r="D173" s="41" t="s">
        <v>277</v>
      </c>
      <c r="E173" s="29" t="s">
        <v>10</v>
      </c>
      <c r="F173" s="172">
        <f>J173+N173+R173+V173+Z173+AD173+AH173+AL173+AP173+AT173+AX173+BB173</f>
        <v>19</v>
      </c>
      <c r="G173" s="172">
        <f>K173+O173+S173+W173+AA173+AE173+AI173+AM173+AQ173+AU173+AY173+BC173</f>
        <v>3971</v>
      </c>
      <c r="H173" s="172">
        <f>L173+P173+T173+X173+AB173+AF173+AJ173+AN173+AR173+AV173+AZ173+BD173</f>
        <v>50</v>
      </c>
      <c r="I173" s="172">
        <f>M173+Q173+U173+Y173+AC173+AG173+AK173+AO173+AS173+AW173+BA173+BE173</f>
        <v>26400</v>
      </c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>
        <v>50</v>
      </c>
      <c r="AK173" s="172">
        <v>26400</v>
      </c>
      <c r="AL173" s="172"/>
      <c r="AM173" s="172">
        <v>0</v>
      </c>
      <c r="AN173" s="172"/>
      <c r="AO173" s="172"/>
      <c r="AP173" s="172">
        <v>19</v>
      </c>
      <c r="AQ173" s="172">
        <v>3971</v>
      </c>
      <c r="AR173" s="172"/>
      <c r="AS173" s="172"/>
      <c r="AT173" s="172"/>
      <c r="AU173" s="172"/>
      <c r="AV173" s="172"/>
      <c r="AW173" s="172"/>
      <c r="AX173" s="173"/>
      <c r="AY173" s="173"/>
      <c r="AZ173" s="173"/>
      <c r="BA173" s="173"/>
      <c r="BB173" s="173"/>
      <c r="BC173" s="173"/>
      <c r="BD173" s="173"/>
      <c r="BE173" s="173"/>
    </row>
    <row r="174" spans="1:57" ht="15.75" x14ac:dyDescent="0.25">
      <c r="A174" s="343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172">
        <f>J174+N174+R174+V174+Z174+AD174+AH174+AL174+AP174+AT174+AX174+BB174</f>
        <v>15410</v>
      </c>
      <c r="G174" s="172">
        <f>K174+O174+S174+W174+AA174+AE174+AI174+AM174+AQ174+AU174+AY174+BC174</f>
        <v>98711.53</v>
      </c>
      <c r="H174" s="172">
        <f>L174+P174+T174+X174+AB174+AF174+AJ174+AN174+AR174+AV174+AZ174+BD174</f>
        <v>626</v>
      </c>
      <c r="I174" s="172">
        <f>M174+Q174+U174+Y174+AC174+AG174+AK174+AO174+AS174+AW174+BA174+BE174</f>
        <v>3530.4</v>
      </c>
      <c r="J174" s="172">
        <v>4320</v>
      </c>
      <c r="K174" s="172">
        <v>27216</v>
      </c>
      <c r="L174" s="172"/>
      <c r="M174" s="172"/>
      <c r="N174" s="172"/>
      <c r="O174" s="172"/>
      <c r="P174" s="172"/>
      <c r="Q174" s="172"/>
      <c r="R174" s="172">
        <v>1200</v>
      </c>
      <c r="S174" s="172">
        <v>7588</v>
      </c>
      <c r="T174" s="172">
        <v>200</v>
      </c>
      <c r="U174" s="172">
        <v>1200</v>
      </c>
      <c r="V174" s="172"/>
      <c r="W174" s="172"/>
      <c r="X174" s="172"/>
      <c r="Y174" s="172"/>
      <c r="Z174" s="172">
        <v>3550</v>
      </c>
      <c r="AA174" s="172">
        <v>23795.53</v>
      </c>
      <c r="AB174" s="172"/>
      <c r="AC174" s="172"/>
      <c r="AD174" s="172">
        <v>2750</v>
      </c>
      <c r="AE174" s="172">
        <v>16862</v>
      </c>
      <c r="AF174" s="172"/>
      <c r="AG174" s="172"/>
      <c r="AH174" s="172"/>
      <c r="AI174" s="172"/>
      <c r="AJ174" s="172"/>
      <c r="AK174" s="172"/>
      <c r="AL174" s="172">
        <v>2830</v>
      </c>
      <c r="AM174" s="172">
        <v>18112</v>
      </c>
      <c r="AN174" s="172">
        <v>66</v>
      </c>
      <c r="AO174" s="172">
        <v>422.4</v>
      </c>
      <c r="AP174" s="172">
        <v>60</v>
      </c>
      <c r="AQ174" s="172">
        <v>386</v>
      </c>
      <c r="AR174" s="172"/>
      <c r="AS174" s="172"/>
      <c r="AT174" s="172">
        <v>620</v>
      </c>
      <c r="AU174" s="172">
        <v>4216</v>
      </c>
      <c r="AV174" s="172">
        <v>60</v>
      </c>
      <c r="AW174" s="172">
        <v>408</v>
      </c>
      <c r="AX174" s="173">
        <v>80</v>
      </c>
      <c r="AY174" s="173">
        <v>536</v>
      </c>
      <c r="AZ174" s="173">
        <v>300</v>
      </c>
      <c r="BA174" s="173">
        <v>1500</v>
      </c>
      <c r="BB174" s="173"/>
      <c r="BC174" s="173"/>
      <c r="BD174" s="173"/>
      <c r="BE174" s="173"/>
    </row>
    <row r="175" spans="1:57" ht="15.75" x14ac:dyDescent="0.25">
      <c r="A175" s="343"/>
      <c r="B175" s="31" t="s">
        <v>287</v>
      </c>
      <c r="C175" s="41" t="s">
        <v>289</v>
      </c>
      <c r="D175" s="41" t="s">
        <v>277</v>
      </c>
      <c r="E175" s="29" t="s">
        <v>52</v>
      </c>
      <c r="F175" s="172">
        <f>J175+N175+R175+V175+Z175+AD175+AH175+AL175+AP175+AT175+AX175+BB175</f>
        <v>2370</v>
      </c>
      <c r="G175" s="172">
        <f>K175+O175+S175+W175+AA175+AE175+AI175+AM175+AQ175+AU175+AY175+BC175</f>
        <v>13923</v>
      </c>
      <c r="H175" s="172">
        <f>L175+P175+T175+X175+AB175+AF175+AJ175+AN175+AR175+AV175+AZ175+BD175</f>
        <v>510</v>
      </c>
      <c r="I175" s="172">
        <f>M175+Q175+U175+Y175+AC175+AG175+AK175+AO175+AS175+AW175+BA175+BE175</f>
        <v>2949</v>
      </c>
      <c r="J175" s="172"/>
      <c r="K175" s="172"/>
      <c r="L175" s="172"/>
      <c r="M175" s="172"/>
      <c r="N175" s="172">
        <v>120</v>
      </c>
      <c r="O175" s="172">
        <v>648</v>
      </c>
      <c r="P175" s="172">
        <v>10</v>
      </c>
      <c r="Q175" s="172">
        <v>54</v>
      </c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>
        <v>500</v>
      </c>
      <c r="AK175" s="172">
        <v>2895</v>
      </c>
      <c r="AL175" s="172"/>
      <c r="AM175" s="172">
        <v>0</v>
      </c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3"/>
      <c r="AY175" s="173"/>
      <c r="AZ175" s="173"/>
      <c r="BA175" s="173"/>
      <c r="BB175" s="173">
        <v>2250</v>
      </c>
      <c r="BC175" s="173">
        <v>13275</v>
      </c>
      <c r="BD175" s="173"/>
      <c r="BE175" s="173"/>
    </row>
    <row r="176" spans="1:57" ht="15.75" x14ac:dyDescent="0.25">
      <c r="A176" s="343"/>
      <c r="B176" s="31" t="s">
        <v>287</v>
      </c>
      <c r="C176" s="41" t="s">
        <v>124</v>
      </c>
      <c r="D176" s="41" t="s">
        <v>277</v>
      </c>
      <c r="E176" s="33" t="s">
        <v>18</v>
      </c>
      <c r="F176" s="172">
        <f>J176+N176+R176+V176+Z176+AD176+AH176+AL176+AP176+AT176+AX176+BB176</f>
        <v>2100</v>
      </c>
      <c r="G176" s="172">
        <f>K176+O176+S176+W176+AA176+AE176+AI176+AM176+AQ176+AU176+AY176+BC176</f>
        <v>2056</v>
      </c>
      <c r="H176" s="172">
        <f>L176+P176+T176+X176+AB176+AF176+AJ176+AN176+AR176+AV176+AZ176+BD176</f>
        <v>0</v>
      </c>
      <c r="I176" s="172">
        <f>M176+Q176+U176+Y176+AC176+AG176+AK176+AO176+AS176+AW176+BA176+BE176</f>
        <v>0</v>
      </c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>
        <v>2100</v>
      </c>
      <c r="AE176" s="172">
        <v>2056</v>
      </c>
      <c r="AF176" s="172"/>
      <c r="AG176" s="172"/>
      <c r="AH176" s="172"/>
      <c r="AI176" s="172"/>
      <c r="AJ176" s="172"/>
      <c r="AK176" s="172"/>
      <c r="AL176" s="172"/>
      <c r="AM176" s="172">
        <v>0</v>
      </c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3"/>
      <c r="AY176" s="173"/>
      <c r="AZ176" s="173"/>
      <c r="BA176" s="173"/>
      <c r="BB176" s="173"/>
      <c r="BC176" s="173"/>
      <c r="BD176" s="173"/>
      <c r="BE176" s="173"/>
    </row>
    <row r="177" spans="1:57" ht="15.75" x14ac:dyDescent="0.25">
      <c r="A177" s="343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172">
        <f>J177+N177+R177+V177+Z177+AD177+AH177+AL177+AP177+AT177+AX177+BB177</f>
        <v>0</v>
      </c>
      <c r="G177" s="172">
        <f>K177+O177+S177+W177+AA177+AE177+AI177+AM177+AQ177+AU177+AY177+BC177</f>
        <v>0</v>
      </c>
      <c r="H177" s="172">
        <f>L177+P177+T177+X177+AB177+AF177+AJ177+AN177+AR177+AV177+AZ177+BD177</f>
        <v>0</v>
      </c>
      <c r="I177" s="172">
        <f>M177+Q177+U177+Y177+AC177+AG177+AK177+AO177+AS177+AW177+BA177+BE177</f>
        <v>0</v>
      </c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>
        <v>0</v>
      </c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3"/>
      <c r="AY177" s="173"/>
      <c r="AZ177" s="173"/>
      <c r="BA177" s="173"/>
      <c r="BB177" s="173"/>
      <c r="BC177" s="173"/>
      <c r="BD177" s="173"/>
      <c r="BE177" s="173"/>
    </row>
    <row r="178" spans="1:57" ht="15.75" x14ac:dyDescent="0.25">
      <c r="A178" s="343"/>
      <c r="B178" s="31" t="s">
        <v>292</v>
      </c>
      <c r="C178" s="41" t="s">
        <v>293</v>
      </c>
      <c r="D178" s="41" t="s">
        <v>277</v>
      </c>
      <c r="E178" s="29" t="s">
        <v>10</v>
      </c>
      <c r="F178" s="172">
        <f>J178+N178+R178+V178+Z178+AD178+AH178+AL178+AP178+AT178+AX178+BB178</f>
        <v>0</v>
      </c>
      <c r="G178" s="172">
        <f>K178+O178+S178+W178+AA178+AE178+AI178+AM178+AQ178+AU178+AY178+BC178</f>
        <v>0</v>
      </c>
      <c r="H178" s="172">
        <f>L178+P178+T178+X178+AB178+AF178+AJ178+AN178+AR178+AV178+AZ178+BD178</f>
        <v>0</v>
      </c>
      <c r="I178" s="172">
        <f>M178+Q178+U178+Y178+AC178+AG178+AK178+AO178+AS178+AW178+BA178+BE178</f>
        <v>0</v>
      </c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>
        <v>0</v>
      </c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3"/>
      <c r="AY178" s="173"/>
      <c r="AZ178" s="173"/>
      <c r="BA178" s="173"/>
      <c r="BB178" s="173"/>
      <c r="BC178" s="173"/>
      <c r="BD178" s="173"/>
      <c r="BE178" s="173"/>
    </row>
    <row r="179" spans="1:57" ht="15.75" x14ac:dyDescent="0.25">
      <c r="A179" s="343"/>
      <c r="B179" s="31" t="s">
        <v>290</v>
      </c>
      <c r="C179" s="41" t="s">
        <v>294</v>
      </c>
      <c r="D179" s="41" t="s">
        <v>277</v>
      </c>
      <c r="E179" s="29" t="s">
        <v>10</v>
      </c>
      <c r="F179" s="172">
        <f>J179+N179+R179+V179+Z179+AD179+AH179+AL179+AP179+AT179+AX179+BB179</f>
        <v>0</v>
      </c>
      <c r="G179" s="172">
        <f>K179+O179+S179+W179+AA179+AE179+AI179+AM179+AQ179+AU179+AY179+BC179</f>
        <v>0</v>
      </c>
      <c r="H179" s="172">
        <f>L179+P179+T179+X179+AB179+AF179+AJ179+AN179+AR179+AV179+AZ179+BD179</f>
        <v>0</v>
      </c>
      <c r="I179" s="172">
        <f>M179+Q179+U179+Y179+AC179+AG179+AK179+AO179+AS179+AW179+BA179+BE179</f>
        <v>0</v>
      </c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3"/>
      <c r="AY179" s="173"/>
      <c r="AZ179" s="173"/>
      <c r="BA179" s="173"/>
      <c r="BB179" s="173"/>
      <c r="BC179" s="173"/>
      <c r="BD179" s="173"/>
      <c r="BE179" s="173"/>
    </row>
    <row r="180" spans="1:57" ht="15.75" x14ac:dyDescent="0.25">
      <c r="A180" s="343"/>
      <c r="B180" s="31" t="s">
        <v>292</v>
      </c>
      <c r="C180" s="41" t="s">
        <v>295</v>
      </c>
      <c r="D180" s="41" t="s">
        <v>277</v>
      </c>
      <c r="E180" s="29" t="s">
        <v>10</v>
      </c>
      <c r="F180" s="172">
        <f>J180+N180+R180+V180+Z180+AD180+AH180+AL180+AP180+AT180+AX180+BB180</f>
        <v>0</v>
      </c>
      <c r="G180" s="172">
        <f>K180+O180+S180+W180+AA180+AE180+AI180+AM180+AQ180+AU180+AY180+BC180</f>
        <v>0</v>
      </c>
      <c r="H180" s="172">
        <f>L180+P180+T180+X180+AB180+AF180+AJ180+AN180+AR180+AV180+AZ180+BD180</f>
        <v>0</v>
      </c>
      <c r="I180" s="172">
        <f>M180+Q180+U180+Y180+AC180+AG180+AK180+AO180+AS180+AW180+BA180+BE180</f>
        <v>0</v>
      </c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3"/>
      <c r="AY180" s="173"/>
      <c r="AZ180" s="173"/>
      <c r="BA180" s="173"/>
      <c r="BB180" s="173"/>
      <c r="BC180" s="173"/>
      <c r="BD180" s="173"/>
      <c r="BE180" s="173"/>
    </row>
    <row r="181" spans="1:57" ht="15.75" x14ac:dyDescent="0.25">
      <c r="A181" s="343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172">
        <f>J181+N181+R181+V181+Z181+AD181+AH181+AL181+AP181+AT181+AX181+BB181</f>
        <v>11710</v>
      </c>
      <c r="G181" s="172">
        <f>K181+O181+S181+W181+AA181+AE181+AI181+AM181+AQ181+AU181+AY181+BC181</f>
        <v>33014.29</v>
      </c>
      <c r="H181" s="172">
        <f>L181+P181+T181+X181+AB181+AF181+AJ181+AN181+AR181+AV181+AZ181+BD181</f>
        <v>1310</v>
      </c>
      <c r="I181" s="172">
        <f>M181+Q181+U181+Y181+AC181+AG181+AK181+AO181+AS181+AW181+BA181+BE181</f>
        <v>6050.5</v>
      </c>
      <c r="J181" s="172"/>
      <c r="K181" s="172"/>
      <c r="L181" s="172">
        <v>30</v>
      </c>
      <c r="M181" s="172">
        <v>591</v>
      </c>
      <c r="N181" s="172"/>
      <c r="O181" s="172"/>
      <c r="P181" s="172"/>
      <c r="Q181" s="172"/>
      <c r="R181" s="172">
        <v>2150</v>
      </c>
      <c r="S181" s="172">
        <v>5738</v>
      </c>
      <c r="T181" s="172">
        <v>100</v>
      </c>
      <c r="U181" s="172">
        <v>2000</v>
      </c>
      <c r="V181" s="172"/>
      <c r="W181" s="172"/>
      <c r="X181" s="172"/>
      <c r="Y181" s="172"/>
      <c r="Z181" s="172">
        <v>700</v>
      </c>
      <c r="AA181" s="172">
        <v>1942.79</v>
      </c>
      <c r="AB181" s="172"/>
      <c r="AC181" s="172"/>
      <c r="AD181" s="172">
        <v>1700</v>
      </c>
      <c r="AE181" s="172">
        <v>4403</v>
      </c>
      <c r="AF181" s="172"/>
      <c r="AG181" s="172"/>
      <c r="AH181" s="172">
        <v>330</v>
      </c>
      <c r="AI181" s="172">
        <v>907.5</v>
      </c>
      <c r="AJ181" s="172">
        <v>500</v>
      </c>
      <c r="AK181" s="172">
        <v>1370</v>
      </c>
      <c r="AL181" s="172">
        <v>3440</v>
      </c>
      <c r="AM181" s="172">
        <v>9548</v>
      </c>
      <c r="AN181" s="172">
        <v>300</v>
      </c>
      <c r="AO181" s="172">
        <v>840</v>
      </c>
      <c r="AP181" s="172">
        <v>2060</v>
      </c>
      <c r="AQ181" s="172">
        <v>6747</v>
      </c>
      <c r="AR181" s="172"/>
      <c r="AS181" s="172"/>
      <c r="AT181" s="172">
        <v>670</v>
      </c>
      <c r="AU181" s="172">
        <v>1943</v>
      </c>
      <c r="AV181" s="172">
        <v>30</v>
      </c>
      <c r="AW181" s="172">
        <v>87</v>
      </c>
      <c r="AX181" s="173">
        <v>60</v>
      </c>
      <c r="AY181" s="173">
        <v>135</v>
      </c>
      <c r="AZ181" s="173">
        <v>50</v>
      </c>
      <c r="BA181" s="173">
        <v>112.5</v>
      </c>
      <c r="BB181" s="173">
        <v>600</v>
      </c>
      <c r="BC181" s="173">
        <v>1650</v>
      </c>
      <c r="BD181" s="173">
        <v>300</v>
      </c>
      <c r="BE181" s="173">
        <v>1050</v>
      </c>
    </row>
    <row r="182" spans="1:57" ht="15.75" x14ac:dyDescent="0.25">
      <c r="A182" s="343"/>
      <c r="B182" s="31" t="s">
        <v>299</v>
      </c>
      <c r="C182" s="41" t="s">
        <v>300</v>
      </c>
      <c r="D182" s="41" t="s">
        <v>298</v>
      </c>
      <c r="E182" s="29" t="s">
        <v>52</v>
      </c>
      <c r="F182" s="172">
        <f>J182+N182+R182+V182+Z182+AD182+AH182+AL182+AP182+AT182+AX182+BB182</f>
        <v>0</v>
      </c>
      <c r="G182" s="172">
        <f>K182+O182+S182+W182+AA182+AE182+AI182+AM182+AQ182+AU182+AY182+BC182</f>
        <v>0</v>
      </c>
      <c r="H182" s="172">
        <f>L182+P182+T182+X182+AB182+AF182+AJ182+AN182+AR182+AV182+AZ182+BD182</f>
        <v>0</v>
      </c>
      <c r="I182" s="172">
        <f>M182+Q182+U182+Y182+AC182+AG182+AK182+AO182+AS182+AW182+BA182+BE182</f>
        <v>0</v>
      </c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3"/>
      <c r="AY182" s="173"/>
      <c r="AZ182" s="173"/>
      <c r="BA182" s="173"/>
      <c r="BB182" s="173"/>
      <c r="BC182" s="173"/>
      <c r="BD182" s="173"/>
      <c r="BE182" s="173"/>
    </row>
    <row r="183" spans="1:57" ht="15.75" x14ac:dyDescent="0.25">
      <c r="A183" s="343"/>
      <c r="B183" s="31" t="s">
        <v>299</v>
      </c>
      <c r="C183" s="41" t="s">
        <v>301</v>
      </c>
      <c r="D183" s="41" t="s">
        <v>298</v>
      </c>
      <c r="E183" s="33" t="s">
        <v>18</v>
      </c>
      <c r="F183" s="172">
        <f>J183+N183+R183+V183+Z183+AD183+AH183+AL183+AP183+AT183+AX183+BB183</f>
        <v>600</v>
      </c>
      <c r="G183" s="172">
        <f>K183+O183+S183+W183+AA183+AE183+AI183+AM183+AQ183+AU183+AY183+BC183</f>
        <v>660</v>
      </c>
      <c r="H183" s="172">
        <f>L183+P183+T183+X183+AB183+AF183+AJ183+AN183+AR183+AV183+AZ183+BD183</f>
        <v>0</v>
      </c>
      <c r="I183" s="172">
        <f>M183+Q183+U183+Y183+AC183+AG183+AK183+AO183+AS183+AW183+BA183+BE183</f>
        <v>0</v>
      </c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>
        <v>600</v>
      </c>
      <c r="AE183" s="172">
        <v>660</v>
      </c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3"/>
      <c r="AY183" s="173"/>
      <c r="AZ183" s="173"/>
      <c r="BA183" s="173"/>
      <c r="BB183" s="173"/>
      <c r="BC183" s="173"/>
      <c r="BD183" s="173"/>
      <c r="BE183" s="173"/>
    </row>
    <row r="184" spans="1:57" ht="15.75" x14ac:dyDescent="0.25">
      <c r="A184" s="343"/>
      <c r="B184" s="31" t="s">
        <v>299</v>
      </c>
      <c r="C184" s="41" t="s">
        <v>302</v>
      </c>
      <c r="D184" s="41" t="s">
        <v>298</v>
      </c>
      <c r="E184" s="29" t="s">
        <v>10</v>
      </c>
      <c r="F184" s="172">
        <f>J184+N184+R184+V184+Z184+AD184+AH184+AL184+AP184+AT184+AX184+BB184</f>
        <v>0</v>
      </c>
      <c r="G184" s="172">
        <f>K184+O184+S184+W184+AA184+AE184+AI184+AM184+AQ184+AU184+AY184+BC184</f>
        <v>0</v>
      </c>
      <c r="H184" s="172">
        <f>L184+P184+T184+X184+AB184+AF184+AJ184+AN184+AR184+AV184+AZ184+BD184</f>
        <v>0</v>
      </c>
      <c r="I184" s="172">
        <f>M184+Q184+U184+Y184+AC184+AG184+AK184+AO184+AS184+AW184+BA184+BE184</f>
        <v>0</v>
      </c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3"/>
      <c r="AY184" s="173"/>
      <c r="AZ184" s="173"/>
      <c r="BA184" s="173"/>
      <c r="BB184" s="173"/>
      <c r="BC184" s="173"/>
      <c r="BD184" s="173"/>
      <c r="BE184" s="173"/>
    </row>
    <row r="185" spans="1:57" ht="15.75" x14ac:dyDescent="0.25">
      <c r="A185" s="343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172">
        <f>J185+N185+R185+V185+Z185+AD185+AH185+AL185+AP185+AT185+AX185+BB185</f>
        <v>360</v>
      </c>
      <c r="G185" s="172">
        <f>K185+O185+S185+W185+AA185+AE185+AI185+AM185+AQ185+AU185+AY185+BC185</f>
        <v>504</v>
      </c>
      <c r="H185" s="172">
        <f>L185+P185+T185+X185+AB185+AF185+AJ185+AN185+AR185+AV185+AZ185+BD185</f>
        <v>160</v>
      </c>
      <c r="I185" s="172">
        <f>M185+Q185+U185+Y185+AC185+AG185+AK185+AO185+AS185+AW185+BA185+BE185</f>
        <v>80</v>
      </c>
      <c r="J185" s="172"/>
      <c r="K185" s="172"/>
      <c r="L185" s="172"/>
      <c r="M185" s="172"/>
      <c r="N185" s="172"/>
      <c r="O185" s="172"/>
      <c r="P185" s="172">
        <v>10</v>
      </c>
      <c r="Q185" s="172">
        <v>10</v>
      </c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3">
        <v>360</v>
      </c>
      <c r="AY185" s="173">
        <v>504</v>
      </c>
      <c r="AZ185" s="173">
        <v>150</v>
      </c>
      <c r="BA185" s="173">
        <v>70</v>
      </c>
      <c r="BB185" s="173"/>
      <c r="BC185" s="173"/>
      <c r="BD185" s="173"/>
      <c r="BE185" s="173"/>
    </row>
    <row r="186" spans="1:57" ht="15.75" x14ac:dyDescent="0.25">
      <c r="A186" s="343"/>
      <c r="B186" s="31" t="s">
        <v>303</v>
      </c>
      <c r="C186" s="41" t="s">
        <v>306</v>
      </c>
      <c r="D186" s="41" t="s">
        <v>305</v>
      </c>
      <c r="E186" s="29" t="s">
        <v>7</v>
      </c>
      <c r="F186" s="172">
        <f>J186+N186+R186+V186+Z186+AD186+AH186+AL186+AP186+AT186+AX186+BB186</f>
        <v>0</v>
      </c>
      <c r="G186" s="172">
        <f>K186+O186+S186+W186+AA186+AE186+AI186+AM186+AQ186+AU186+AY186+BC186</f>
        <v>0</v>
      </c>
      <c r="H186" s="172">
        <f>L186+P186+T186+X186+AB186+AF186+AJ186+AN186+AR186+AV186+AZ186+BD186</f>
        <v>500</v>
      </c>
      <c r="I186" s="172">
        <f>M186+Q186+U186+Y186+AC186+AG186+AK186+AO186+AS186+AW186+BA186+BE186</f>
        <v>967.2</v>
      </c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>
        <v>300</v>
      </c>
      <c r="AK186" s="172">
        <v>367.2</v>
      </c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3"/>
      <c r="AY186" s="173"/>
      <c r="AZ186" s="173"/>
      <c r="BA186" s="173"/>
      <c r="BB186" s="173"/>
      <c r="BC186" s="173"/>
      <c r="BD186" s="173">
        <v>200</v>
      </c>
      <c r="BE186" s="173">
        <v>600</v>
      </c>
    </row>
    <row r="187" spans="1:57" ht="15.75" x14ac:dyDescent="0.25">
      <c r="A187" s="258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172">
        <f>J187+N187+R187+V187+Z187+AD187+AH187+AL187+AP187+AT187+AX187+BB187</f>
        <v>19400</v>
      </c>
      <c r="G187" s="172">
        <f>K187+O187+S187+W187+AA187+AE187+AI187+AM187+AQ187+AU187+AY187+BC187</f>
        <v>23580.6</v>
      </c>
      <c r="H187" s="172">
        <f>L187+P187+T187+X187+AB187+AF187+AJ187+AN187+AR187+AV187+AZ187+BD187</f>
        <v>1250</v>
      </c>
      <c r="I187" s="172">
        <f>M187+Q187+U187+Y187+AC187+AG187+AK187+AO187+AS187+AW187+BA187+BE187</f>
        <v>1508</v>
      </c>
      <c r="J187" s="172"/>
      <c r="K187" s="172"/>
      <c r="L187" s="172"/>
      <c r="M187" s="172"/>
      <c r="N187" s="172"/>
      <c r="O187" s="172"/>
      <c r="P187" s="172"/>
      <c r="Q187" s="172"/>
      <c r="R187" s="172">
        <v>1200</v>
      </c>
      <c r="S187" s="172">
        <v>1416</v>
      </c>
      <c r="T187" s="172">
        <v>200</v>
      </c>
      <c r="U187" s="172">
        <v>240</v>
      </c>
      <c r="V187" s="172"/>
      <c r="W187" s="172"/>
      <c r="X187" s="172"/>
      <c r="Y187" s="172"/>
      <c r="Z187" s="172">
        <v>1350</v>
      </c>
      <c r="AA187" s="172">
        <v>1749.6</v>
      </c>
      <c r="AB187" s="172"/>
      <c r="AC187" s="172"/>
      <c r="AD187" s="172">
        <v>12500</v>
      </c>
      <c r="AE187" s="172">
        <v>13882</v>
      </c>
      <c r="AF187" s="172"/>
      <c r="AG187" s="172"/>
      <c r="AH187" s="172">
        <v>650</v>
      </c>
      <c r="AI187" s="172">
        <v>780</v>
      </c>
      <c r="AJ187" s="172">
        <v>500</v>
      </c>
      <c r="AK187" s="172">
        <v>600</v>
      </c>
      <c r="AL187" s="172">
        <v>1800</v>
      </c>
      <c r="AM187" s="172">
        <v>2340</v>
      </c>
      <c r="AN187" s="172">
        <v>300</v>
      </c>
      <c r="AO187" s="172">
        <v>390</v>
      </c>
      <c r="AP187" s="172">
        <v>450</v>
      </c>
      <c r="AQ187" s="172">
        <v>808</v>
      </c>
      <c r="AR187" s="172"/>
      <c r="AS187" s="172"/>
      <c r="AT187" s="172"/>
      <c r="AU187" s="172"/>
      <c r="AV187" s="172"/>
      <c r="AW187" s="172"/>
      <c r="AX187" s="173">
        <v>800</v>
      </c>
      <c r="AY187" s="173">
        <v>1760</v>
      </c>
      <c r="AZ187" s="173">
        <v>200</v>
      </c>
      <c r="BA187" s="173">
        <v>238</v>
      </c>
      <c r="BB187" s="173">
        <v>650</v>
      </c>
      <c r="BC187" s="173">
        <v>845</v>
      </c>
      <c r="BD187" s="173">
        <v>50</v>
      </c>
      <c r="BE187" s="173">
        <v>40</v>
      </c>
    </row>
    <row r="188" spans="1:57" ht="15.75" x14ac:dyDescent="0.25">
      <c r="A188" s="258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172">
        <f>J188+N188+R188+V188+Z188+AD188+AH188+AL188+AP188+AT188+AX188+BB188</f>
        <v>0</v>
      </c>
      <c r="G188" s="172">
        <f>K188+O188+S188+W188+AA188+AE188+AI188+AM188+AQ188+AU188+AY188+BC188</f>
        <v>0</v>
      </c>
      <c r="H188" s="172">
        <f>L188+P188+T188+X188+AB188+AF188+AJ188+AN188+AR188+AV188+AZ188+BD188</f>
        <v>55</v>
      </c>
      <c r="I188" s="172">
        <f>M188+Q188+U188+Y188+AC188+AG188+AK188+AO188+AS188+AW188+BA188+BE188</f>
        <v>20150</v>
      </c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>
        <v>50</v>
      </c>
      <c r="AK188" s="172">
        <v>20000</v>
      </c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3"/>
      <c r="AY188" s="173"/>
      <c r="AZ188" s="173"/>
      <c r="BA188" s="173"/>
      <c r="BB188" s="173"/>
      <c r="BC188" s="173"/>
      <c r="BD188" s="173">
        <v>5</v>
      </c>
      <c r="BE188" s="173">
        <v>150</v>
      </c>
    </row>
    <row r="189" spans="1:57" ht="15.75" x14ac:dyDescent="0.25">
      <c r="A189" s="343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172">
        <f>J189+N189+R189+V189+Z189+AD189+AH189+AL189+AP189+AT189+AX189+BB189</f>
        <v>0</v>
      </c>
      <c r="G189" s="172">
        <f>K189+O189+S189+W189+AA189+AE189+AI189+AM189+AQ189+AU189+AY189+BC189</f>
        <v>0</v>
      </c>
      <c r="H189" s="172">
        <f>L189+P189+T189+X189+AB189+AF189+AJ189+AN189+AR189+AV189+AZ189+BD189</f>
        <v>170</v>
      </c>
      <c r="I189" s="172">
        <f>M189+Q189+U189+Y189+AC189+AG189+AK189+AO189+AS189+AW189+BA189+BE189</f>
        <v>5100</v>
      </c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>
        <v>170</v>
      </c>
      <c r="AS189" s="172">
        <v>5100</v>
      </c>
      <c r="AT189" s="172"/>
      <c r="AU189" s="172"/>
      <c r="AV189" s="172"/>
      <c r="AW189" s="172"/>
      <c r="AX189" s="173"/>
      <c r="AY189" s="173"/>
      <c r="AZ189" s="173"/>
      <c r="BA189" s="173"/>
      <c r="BB189" s="173"/>
      <c r="BC189" s="173"/>
      <c r="BD189" s="173"/>
      <c r="BE189" s="173"/>
    </row>
    <row r="190" spans="1:57" ht="15.75" x14ac:dyDescent="0.25">
      <c r="A190" s="343"/>
      <c r="B190" s="31" t="s">
        <v>316</v>
      </c>
      <c r="C190" s="41" t="s">
        <v>317</v>
      </c>
      <c r="D190" s="41" t="s">
        <v>315</v>
      </c>
      <c r="E190" s="29" t="s">
        <v>52</v>
      </c>
      <c r="F190" s="172">
        <f>J190+N190+R190+V190+Z190+AD190+AH190+AL190+AP190+AT190+AX190+BB190</f>
        <v>0</v>
      </c>
      <c r="G190" s="172">
        <f>K190+O190+S190+W190+AA190+AE190+AI190+AM190+AQ190+AU190+AY190+BC190</f>
        <v>0</v>
      </c>
      <c r="H190" s="172">
        <f>L190+P190+T190+X190+AB190+AF190+AJ190+AN190+AR190+AV190+AZ190+BD190</f>
        <v>350</v>
      </c>
      <c r="I190" s="172">
        <f>M190+Q190+U190+Y190+AC190+AG190+AK190+AO190+AS190+AW190+BA190+BE190</f>
        <v>12240</v>
      </c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>
        <v>300</v>
      </c>
      <c r="AC190" s="172">
        <v>10500</v>
      </c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3">
        <v>0</v>
      </c>
      <c r="AY190" s="173">
        <v>0</v>
      </c>
      <c r="AZ190" s="173">
        <v>50</v>
      </c>
      <c r="BA190" s="173">
        <v>1740</v>
      </c>
      <c r="BB190" s="173"/>
      <c r="BC190" s="173"/>
      <c r="BD190" s="173"/>
      <c r="BE190" s="173"/>
    </row>
    <row r="191" spans="1:57" ht="15.75" x14ac:dyDescent="0.25">
      <c r="A191" s="343"/>
      <c r="B191" s="31" t="s">
        <v>316</v>
      </c>
      <c r="C191" s="41" t="s">
        <v>318</v>
      </c>
      <c r="D191" s="41" t="s">
        <v>315</v>
      </c>
      <c r="E191" s="29" t="s">
        <v>52</v>
      </c>
      <c r="F191" s="172">
        <f>J191+N191+R191+V191+Z191+AD191+AH191+AL191+AP191+AT191+AX191+BB191</f>
        <v>460</v>
      </c>
      <c r="G191" s="172">
        <f>K191+O191+S191+W191+AA191+AE191+AI191+AM191+AQ191+AU191+AY191+BC191</f>
        <v>16027</v>
      </c>
      <c r="H191" s="172">
        <f>L191+P191+T191+X191+AB191+AF191+AJ191+AN191+AR191+AV191+AZ191+BD191</f>
        <v>200</v>
      </c>
      <c r="I191" s="172">
        <f>M191+Q191+U191+Y191+AC191+AG191+AK191+AO191+AS191+AW191+BA191+BE191</f>
        <v>9170</v>
      </c>
      <c r="J191" s="172"/>
      <c r="K191" s="172"/>
      <c r="L191" s="172"/>
      <c r="M191" s="172"/>
      <c r="N191" s="172"/>
      <c r="O191" s="172"/>
      <c r="P191" s="172"/>
      <c r="Q191" s="172"/>
      <c r="R191" s="172">
        <v>460</v>
      </c>
      <c r="S191" s="172">
        <v>16027</v>
      </c>
      <c r="T191" s="172">
        <v>50</v>
      </c>
      <c r="U191" s="172">
        <v>650</v>
      </c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>
        <v>100</v>
      </c>
      <c r="AK191" s="172">
        <v>3520</v>
      </c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3"/>
      <c r="AY191" s="173"/>
      <c r="AZ191" s="173"/>
      <c r="BA191" s="173"/>
      <c r="BB191" s="173"/>
      <c r="BC191" s="173"/>
      <c r="BD191" s="173">
        <v>50</v>
      </c>
      <c r="BE191" s="173">
        <v>5000</v>
      </c>
    </row>
    <row r="192" spans="1:57" ht="15.75" x14ac:dyDescent="0.25">
      <c r="A192" s="343"/>
      <c r="B192" s="31" t="s">
        <v>316</v>
      </c>
      <c r="C192" s="41" t="s">
        <v>319</v>
      </c>
      <c r="D192" s="41" t="s">
        <v>315</v>
      </c>
      <c r="E192" s="29" t="s">
        <v>52</v>
      </c>
      <c r="F192" s="172">
        <f>J192+N192+R192+V192+Z192+AD192+AH192+AL192+AP192+AT192+AX192+BB192</f>
        <v>15</v>
      </c>
      <c r="G192" s="172">
        <f>K192+O192+S192+W192+AA192+AE192+AI192+AM192+AQ192+AU192+AY192+BC192</f>
        <v>177</v>
      </c>
      <c r="H192" s="172">
        <f>L192+P192+T192+X192+AB192+AF192+AJ192+AN192+AR192+AV192+AZ192+BD192</f>
        <v>33</v>
      </c>
      <c r="I192" s="172">
        <f>M192+Q192+U192+Y192+AC192+AG192+AK192+AO192+AS192+AW192+BA192+BE192</f>
        <v>1293.5999999999999</v>
      </c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>
        <v>15</v>
      </c>
      <c r="W192" s="172">
        <v>177</v>
      </c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>
        <v>0</v>
      </c>
      <c r="AM192" s="172">
        <v>0</v>
      </c>
      <c r="AN192" s="172">
        <v>33</v>
      </c>
      <c r="AO192" s="172">
        <v>1293.5999999999999</v>
      </c>
      <c r="AP192" s="172"/>
      <c r="AQ192" s="172"/>
      <c r="AR192" s="172"/>
      <c r="AS192" s="172"/>
      <c r="AT192" s="172"/>
      <c r="AU192" s="172"/>
      <c r="AV192" s="172"/>
      <c r="AW192" s="172"/>
      <c r="AX192" s="173"/>
      <c r="AY192" s="173"/>
      <c r="AZ192" s="173"/>
      <c r="BA192" s="173"/>
      <c r="BB192" s="173"/>
      <c r="BC192" s="173"/>
      <c r="BD192" s="173"/>
      <c r="BE192" s="173"/>
    </row>
    <row r="193" spans="1:57" ht="15.75" x14ac:dyDescent="0.25">
      <c r="A193" s="343"/>
      <c r="B193" s="31" t="s">
        <v>316</v>
      </c>
      <c r="C193" s="41" t="s">
        <v>320</v>
      </c>
      <c r="D193" s="41" t="s">
        <v>315</v>
      </c>
      <c r="E193" s="29" t="s">
        <v>52</v>
      </c>
      <c r="F193" s="172">
        <f>J193+N193+R193+V193+Z193+AD193+AH193+AL193+AP193+AT193+AX193+BB193</f>
        <v>0</v>
      </c>
      <c r="G193" s="172">
        <f>K193+O193+S193+W193+AA193+AE193+AI193+AM193+AQ193+AU193+AY193+BC193</f>
        <v>0</v>
      </c>
      <c r="H193" s="172">
        <f>L193+P193+T193+X193+AB193+AF193+AJ193+AN193+AR193+AV193+AZ193+BD193</f>
        <v>0</v>
      </c>
      <c r="I193" s="172">
        <f>M193+Q193+U193+Y193+AC193+AG193+AK193+AO193+AS193+AW193+BA193+BE193</f>
        <v>0</v>
      </c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3"/>
      <c r="AY193" s="173"/>
      <c r="AZ193" s="173"/>
      <c r="BA193" s="173"/>
      <c r="BB193" s="173"/>
      <c r="BC193" s="173"/>
      <c r="BD193" s="173"/>
      <c r="BE193" s="173"/>
    </row>
    <row r="194" spans="1:57" ht="15.75" x14ac:dyDescent="0.25">
      <c r="A194" s="343"/>
      <c r="B194" s="31" t="s">
        <v>316</v>
      </c>
      <c r="C194" s="41" t="s">
        <v>321</v>
      </c>
      <c r="D194" s="41" t="s">
        <v>315</v>
      </c>
      <c r="E194" s="33" t="s">
        <v>18</v>
      </c>
      <c r="F194" s="172">
        <f>J194+N194+R194+V194+Z194+AD194+AH194+AL194+AP194+AT194+AX194+BB194</f>
        <v>0</v>
      </c>
      <c r="G194" s="172">
        <f>K194+O194+S194+W194+AA194+AE194+AI194+AM194+AQ194+AU194+AY194+BC194</f>
        <v>0</v>
      </c>
      <c r="H194" s="172">
        <f>L194+P194+T194+X194+AB194+AF194+AJ194+AN194+AR194+AV194+AZ194+BD194</f>
        <v>0</v>
      </c>
      <c r="I194" s="172">
        <f>M194+Q194+U194+Y194+AC194+AG194+AK194+AO194+AS194+AW194+BA194+BE194</f>
        <v>0</v>
      </c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3"/>
      <c r="AY194" s="173"/>
      <c r="AZ194" s="173"/>
      <c r="BA194" s="173"/>
      <c r="BB194" s="173"/>
      <c r="BC194" s="173"/>
      <c r="BD194" s="173"/>
      <c r="BE194" s="173"/>
    </row>
    <row r="195" spans="1:57" ht="15.75" x14ac:dyDescent="0.25">
      <c r="A195" s="258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172">
        <f>J195+N195+R195+V195+Z195+AD195+AH195+AL195+AP195+AT195+AX195+BB195</f>
        <v>11530</v>
      </c>
      <c r="G195" s="172">
        <f>K195+O195+S195+W195+AA195+AE195+AI195+AM195+AQ195+AU195+AY195+BC195</f>
        <v>72978.5</v>
      </c>
      <c r="H195" s="172">
        <f>L195+P195+T195+X195+AB195+AF195+AJ195+AN195+AR195+AV195+AZ195+BD195</f>
        <v>8400</v>
      </c>
      <c r="I195" s="172">
        <f>M195+Q195+U195+Y195+AC195+AG195+AK195+AO195+AS195+AW195+BA195+BE195</f>
        <v>44580</v>
      </c>
      <c r="J195" s="172"/>
      <c r="K195" s="172"/>
      <c r="L195" s="172"/>
      <c r="M195" s="172"/>
      <c r="N195" s="172"/>
      <c r="O195" s="172"/>
      <c r="P195" s="172"/>
      <c r="Q195" s="172"/>
      <c r="R195" s="172">
        <v>3230</v>
      </c>
      <c r="S195" s="172">
        <v>17773</v>
      </c>
      <c r="T195" s="172">
        <v>100</v>
      </c>
      <c r="U195" s="172">
        <v>560</v>
      </c>
      <c r="V195" s="172"/>
      <c r="W195" s="172"/>
      <c r="X195" s="172">
        <v>500</v>
      </c>
      <c r="Y195" s="172">
        <v>4000</v>
      </c>
      <c r="Z195" s="172">
        <v>565</v>
      </c>
      <c r="AA195" s="172">
        <v>5085</v>
      </c>
      <c r="AB195" s="172"/>
      <c r="AC195" s="172"/>
      <c r="AD195" s="172">
        <v>660</v>
      </c>
      <c r="AE195" s="172">
        <v>10186</v>
      </c>
      <c r="AF195" s="172"/>
      <c r="AG195" s="172"/>
      <c r="AH195" s="172">
        <v>460</v>
      </c>
      <c r="AI195" s="172">
        <v>2300</v>
      </c>
      <c r="AJ195" s="172">
        <v>7000</v>
      </c>
      <c r="AK195" s="172">
        <v>35000</v>
      </c>
      <c r="AL195" s="172">
        <v>880</v>
      </c>
      <c r="AM195" s="172">
        <v>5544</v>
      </c>
      <c r="AN195" s="172">
        <v>400</v>
      </c>
      <c r="AO195" s="172">
        <v>2520</v>
      </c>
      <c r="AP195" s="172">
        <v>780</v>
      </c>
      <c r="AQ195" s="172">
        <v>4352</v>
      </c>
      <c r="AR195" s="172"/>
      <c r="AS195" s="172"/>
      <c r="AT195" s="172">
        <v>2255</v>
      </c>
      <c r="AU195" s="172">
        <v>12402.5</v>
      </c>
      <c r="AV195" s="172">
        <v>200</v>
      </c>
      <c r="AW195" s="172">
        <v>1100</v>
      </c>
      <c r="AX195" s="173"/>
      <c r="AY195" s="173"/>
      <c r="AZ195" s="173"/>
      <c r="BA195" s="173"/>
      <c r="BB195" s="173">
        <v>2700</v>
      </c>
      <c r="BC195" s="173">
        <v>15336</v>
      </c>
      <c r="BD195" s="173">
        <v>200</v>
      </c>
      <c r="BE195" s="173">
        <v>1400</v>
      </c>
    </row>
    <row r="196" spans="1:57" ht="15.75" x14ac:dyDescent="0.25">
      <c r="A196" s="258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172">
        <f>J196+N196+R196+V196+Z196+AD196+AH196+AL196+AP196+AT196+AX196+BB196</f>
        <v>0</v>
      </c>
      <c r="G196" s="172">
        <f>K196+O196+S196+W196+AA196+AE196+AI196+AM196+AQ196+AU196+AY196+BC196</f>
        <v>0</v>
      </c>
      <c r="H196" s="172">
        <f>L196+P196+T196+X196+AB196+AF196+AJ196+AN196+AR196+AV196+AZ196+BD196</f>
        <v>0</v>
      </c>
      <c r="I196" s="172">
        <f>M196+Q196+U196+Y196+AC196+AG196+AK196+AO196+AS196+AW196+BA196+BE196</f>
        <v>0</v>
      </c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3"/>
      <c r="AY196" s="173"/>
      <c r="AZ196" s="173"/>
      <c r="BA196" s="173"/>
      <c r="BB196" s="173"/>
      <c r="BC196" s="173"/>
      <c r="BD196" s="173"/>
      <c r="BE196" s="173"/>
    </row>
    <row r="197" spans="1:57" ht="15.75" x14ac:dyDescent="0.25">
      <c r="A197" s="258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172">
        <f>J197+N197+R197+V197+Z197+AD197+AH197+AL197+AP197+AT197+AX197+BB197</f>
        <v>0</v>
      </c>
      <c r="G197" s="172">
        <f>K197+O197+S197+W197+AA197+AE197+AI197+AM197+AQ197+AU197+AY197+BC197</f>
        <v>0</v>
      </c>
      <c r="H197" s="172">
        <f>L197+P197+T197+X197+AB197+AF197+AJ197+AN197+AR197+AV197+AZ197+BD197</f>
        <v>0</v>
      </c>
      <c r="I197" s="172">
        <f>M197+Q197+U197+Y197+AC197+AG197+AK197+AO197+AS197+AW197+BA197+BE197</f>
        <v>0</v>
      </c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3"/>
      <c r="AY197" s="173"/>
      <c r="AZ197" s="173"/>
      <c r="BA197" s="173"/>
      <c r="BB197" s="173"/>
      <c r="BC197" s="173"/>
      <c r="BD197" s="173"/>
      <c r="BE197" s="173"/>
    </row>
    <row r="198" spans="1:57" ht="15.75" x14ac:dyDescent="0.25">
      <c r="A198" s="343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172">
        <f>J198+N198+R198+V198+Z198+AD198+AH198+AL198+AP198+AT198+AX198+BB198</f>
        <v>2224</v>
      </c>
      <c r="G198" s="172">
        <f>K198+O198+S198+W198+AA198+AE198+AI198+AM198+AQ198+AU198+AY198+BC198</f>
        <v>636495</v>
      </c>
      <c r="H198" s="172">
        <f>L198+P198+T198+X198+AB198+AF198+AJ198+AN198+AR198+AV198+AZ198+BD198</f>
        <v>464</v>
      </c>
      <c r="I198" s="172">
        <f>M198+Q198+U198+Y198+AC198+AG198+AK198+AO198+AS198+AW198+BA198+BE198</f>
        <v>113376</v>
      </c>
      <c r="J198" s="172">
        <v>1134</v>
      </c>
      <c r="K198" s="172">
        <v>319305</v>
      </c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>
        <v>164</v>
      </c>
      <c r="AC198" s="172">
        <v>26076</v>
      </c>
      <c r="AD198" s="172"/>
      <c r="AE198" s="172"/>
      <c r="AF198" s="172"/>
      <c r="AG198" s="172"/>
      <c r="AH198" s="172">
        <v>490</v>
      </c>
      <c r="AI198" s="172">
        <v>142590</v>
      </c>
      <c r="AJ198" s="172">
        <v>100</v>
      </c>
      <c r="AK198" s="172">
        <v>29100</v>
      </c>
      <c r="AL198" s="172"/>
      <c r="AM198" s="172"/>
      <c r="AN198" s="172"/>
      <c r="AO198" s="172"/>
      <c r="AP198" s="172"/>
      <c r="AQ198" s="172"/>
      <c r="AR198" s="172"/>
      <c r="AS198" s="172"/>
      <c r="AT198" s="172">
        <v>600</v>
      </c>
      <c r="AU198" s="172">
        <v>174600</v>
      </c>
      <c r="AV198" s="172">
        <v>200</v>
      </c>
      <c r="AW198" s="172">
        <v>58200</v>
      </c>
      <c r="AX198" s="173"/>
      <c r="AY198" s="173"/>
      <c r="AZ198" s="173"/>
      <c r="BA198" s="173"/>
      <c r="BB198" s="173"/>
      <c r="BC198" s="173"/>
      <c r="BD198" s="173"/>
      <c r="BE198" s="173"/>
    </row>
    <row r="199" spans="1:57" ht="15.75" x14ac:dyDescent="0.25">
      <c r="A199" s="343"/>
      <c r="B199" s="31" t="s">
        <v>329</v>
      </c>
      <c r="C199" s="31" t="s">
        <v>332</v>
      </c>
      <c r="D199" s="31" t="s">
        <v>331</v>
      </c>
      <c r="E199" s="35" t="s">
        <v>10</v>
      </c>
      <c r="F199" s="172">
        <f>J199+N199+R199+V199+Z199+AD199+AH199+AL199+AP199+AT199+AX199+BB199</f>
        <v>525</v>
      </c>
      <c r="G199" s="172">
        <f>K199+O199+S199+W199+AA199+AE199+AI199+AM199+AQ199+AU199+AY199+BC199</f>
        <v>286475</v>
      </c>
      <c r="H199" s="172">
        <f>L199+P199+T199+X199+AB199+AF199+AJ199+AN199+AR199+AV199+AZ199+BD199</f>
        <v>100</v>
      </c>
      <c r="I199" s="172">
        <f>M199+Q199+U199+Y199+AC199+AG199+AK199+AO199+AS199+AW199+BA199+BE199</f>
        <v>29100</v>
      </c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>
        <v>525</v>
      </c>
      <c r="AI199" s="172">
        <v>286475</v>
      </c>
      <c r="AJ199" s="172">
        <v>100</v>
      </c>
      <c r="AK199" s="172">
        <v>29100</v>
      </c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3"/>
      <c r="AY199" s="173"/>
      <c r="AZ199" s="173"/>
      <c r="BA199" s="173"/>
      <c r="BB199" s="173"/>
      <c r="BC199" s="173"/>
      <c r="BD199" s="173"/>
      <c r="BE199" s="173"/>
    </row>
    <row r="200" spans="1:57" ht="15.75" x14ac:dyDescent="0.25">
      <c r="A200" s="343"/>
      <c r="B200" s="31" t="s">
        <v>329</v>
      </c>
      <c r="C200" s="31" t="s">
        <v>333</v>
      </c>
      <c r="D200" s="31" t="s">
        <v>331</v>
      </c>
      <c r="E200" s="35" t="s">
        <v>10</v>
      </c>
      <c r="F200" s="172">
        <f>J200+N200+R200+V200+Z200+AD200+AH200+AL200+AP200+AT200+AX200+BB200</f>
        <v>0</v>
      </c>
      <c r="G200" s="172">
        <f>K200+O200+S200+W200+AA200+AE200+AI200+AM200+AQ200+AU200+AY200+BC200</f>
        <v>0</v>
      </c>
      <c r="H200" s="172">
        <f>L200+P200+T200+X200+AB200+AF200+AJ200+AN200+AR200+AV200+AZ200+BD200</f>
        <v>0</v>
      </c>
      <c r="I200" s="172">
        <f>M200+Q200+U200+Y200+AC200+AG200+AK200+AO200+AS200+AW200+BA200+BE200</f>
        <v>0</v>
      </c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3"/>
      <c r="AY200" s="173"/>
      <c r="AZ200" s="173"/>
      <c r="BA200" s="173"/>
      <c r="BB200" s="173"/>
      <c r="BC200" s="173"/>
      <c r="BD200" s="173"/>
      <c r="BE200" s="173"/>
    </row>
    <row r="201" spans="1:57" ht="15.75" x14ac:dyDescent="0.25">
      <c r="A201" s="343"/>
      <c r="B201" s="31" t="s">
        <v>329</v>
      </c>
      <c r="C201" s="31" t="s">
        <v>334</v>
      </c>
      <c r="D201" s="31" t="s">
        <v>331</v>
      </c>
      <c r="E201" s="35" t="s">
        <v>10</v>
      </c>
      <c r="F201" s="172">
        <f>J201+N201+R201+V201+Z201+AD201+AH201+AL201+AP201+AT201+AX201+BB201</f>
        <v>313</v>
      </c>
      <c r="G201" s="172">
        <f>K201+O201+S201+W201+AA201+AE201+AI201+AM201+AQ201+AU201+AY201+BC201</f>
        <v>89556</v>
      </c>
      <c r="H201" s="172">
        <f>L201+P201+T201+X201+AB201+AF201+AJ201+AN201+AR201+AV201+AZ201+BD201</f>
        <v>50</v>
      </c>
      <c r="I201" s="172">
        <f>M201+Q201+U201+Y201+AC201+AG201+AK201+AO201+AS201+AW201+BA201+BE201</f>
        <v>2500</v>
      </c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>
        <v>313</v>
      </c>
      <c r="AQ201" s="172">
        <v>89556</v>
      </c>
      <c r="AR201" s="172"/>
      <c r="AS201" s="172"/>
      <c r="AT201" s="172"/>
      <c r="AU201" s="172"/>
      <c r="AV201" s="172"/>
      <c r="AW201" s="172"/>
      <c r="AX201" s="173"/>
      <c r="AY201" s="173"/>
      <c r="AZ201" s="173"/>
      <c r="BA201" s="173"/>
      <c r="BB201" s="173"/>
      <c r="BC201" s="173"/>
      <c r="BD201" s="173">
        <v>50</v>
      </c>
      <c r="BE201" s="173">
        <v>2500</v>
      </c>
    </row>
    <row r="202" spans="1:57" ht="15.75" x14ac:dyDescent="0.25">
      <c r="A202" s="343"/>
      <c r="B202" s="31" t="s">
        <v>329</v>
      </c>
      <c r="C202" s="31" t="s">
        <v>335</v>
      </c>
      <c r="D202" s="31" t="s">
        <v>331</v>
      </c>
      <c r="E202" s="35" t="s">
        <v>10</v>
      </c>
      <c r="F202" s="172">
        <f>J202+N202+R202+V202+Z202+AD202+AH202+AL202+AP202+AT202+AX202+BB202</f>
        <v>1318</v>
      </c>
      <c r="G202" s="172">
        <f>K202+O202+S202+W202+AA202+AE202+AI202+AM202+AQ202+AU202+AY202+BC202</f>
        <v>374650</v>
      </c>
      <c r="H202" s="172">
        <f>L202+P202+T202+X202+AB202+AF202+AJ202+AN202+AR202+AV202+AZ202+BD202</f>
        <v>0</v>
      </c>
      <c r="I202" s="172">
        <f>M202+Q202+U202+Y202+AC202+AG202+AK202+AO202+AS202+AW202+BA202+BE202</f>
        <v>0</v>
      </c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>
        <v>1100</v>
      </c>
      <c r="AI202" s="172">
        <v>311812</v>
      </c>
      <c r="AJ202" s="172"/>
      <c r="AK202" s="172"/>
      <c r="AL202" s="172"/>
      <c r="AM202" s="172"/>
      <c r="AN202" s="172"/>
      <c r="AO202" s="172"/>
      <c r="AP202" s="172">
        <v>218</v>
      </c>
      <c r="AQ202" s="172">
        <v>62838</v>
      </c>
      <c r="AR202" s="172"/>
      <c r="AS202" s="172"/>
      <c r="AT202" s="172"/>
      <c r="AU202" s="172"/>
      <c r="AV202" s="172"/>
      <c r="AW202" s="172"/>
      <c r="AX202" s="173"/>
      <c r="AY202" s="173"/>
      <c r="AZ202" s="173"/>
      <c r="BA202" s="173"/>
      <c r="BB202" s="173"/>
      <c r="BC202" s="173"/>
      <c r="BD202" s="173"/>
      <c r="BE202" s="173"/>
    </row>
    <row r="203" spans="1:57" ht="15.75" x14ac:dyDescent="0.25">
      <c r="A203" s="343"/>
      <c r="B203" s="31" t="s">
        <v>329</v>
      </c>
      <c r="C203" s="31" t="s">
        <v>336</v>
      </c>
      <c r="D203" s="31" t="s">
        <v>331</v>
      </c>
      <c r="E203" s="35" t="s">
        <v>10</v>
      </c>
      <c r="F203" s="172">
        <f>J203+N203+R203+V203+Z203+AD203+AH203+AL203+AP203+AT203+AX203+BB203</f>
        <v>0</v>
      </c>
      <c r="G203" s="172">
        <f>K203+O203+S203+W203+AA203+AE203+AI203+AM203+AQ203+AU203+AY203+BC203</f>
        <v>0</v>
      </c>
      <c r="H203" s="172">
        <f>L203+P203+T203+X203+AB203+AF203+AJ203+AN203+AR203+AV203+AZ203+BD203</f>
        <v>82</v>
      </c>
      <c r="I203" s="172">
        <f>M203+Q203+U203+Y203+AC203+AG203+AK203+AO203+AS203+AW203+BA203+BE203</f>
        <v>13038</v>
      </c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>
        <v>82</v>
      </c>
      <c r="AC203" s="172">
        <v>13038</v>
      </c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3"/>
      <c r="AY203" s="173"/>
      <c r="AZ203" s="173"/>
      <c r="BA203" s="173"/>
      <c r="BB203" s="173"/>
      <c r="BC203" s="173"/>
      <c r="BD203" s="173"/>
      <c r="BE203" s="173"/>
    </row>
    <row r="204" spans="1:57" s="2" customFormat="1" ht="15.75" x14ac:dyDescent="0.25">
      <c r="A204" s="343"/>
      <c r="B204" s="31" t="s">
        <v>329</v>
      </c>
      <c r="C204" s="31" t="s">
        <v>337</v>
      </c>
      <c r="D204" s="31" t="s">
        <v>331</v>
      </c>
      <c r="E204" s="35" t="s">
        <v>10</v>
      </c>
      <c r="F204" s="172">
        <f>J204+N204+R204+V204+Z204+AD204+AH204+AL204+AP204+AT204+AX204+BB204</f>
        <v>430</v>
      </c>
      <c r="G204" s="172">
        <f>K204+O204+S204+W204+AA204+AE204+AI204+AM204+AQ204+AU204+AY204+BC204</f>
        <v>595550</v>
      </c>
      <c r="H204" s="172">
        <f>L204+P204+T204+X204+AB204+AF204+AJ204+AN204+AR204+AV204+AZ204+BD204</f>
        <v>20</v>
      </c>
      <c r="I204" s="172">
        <f>M204+Q204+U204+Y204+AC204+AG204+AK204+AO204+AS204+AW204+BA204+BE204</f>
        <v>79300</v>
      </c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>
        <v>430</v>
      </c>
      <c r="AI204" s="172">
        <v>595550</v>
      </c>
      <c r="AJ204" s="172">
        <v>20</v>
      </c>
      <c r="AK204" s="172">
        <v>79300</v>
      </c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3"/>
      <c r="AY204" s="173"/>
      <c r="AZ204" s="173"/>
      <c r="BA204" s="173"/>
      <c r="BB204" s="173"/>
      <c r="BC204" s="173"/>
      <c r="BD204" s="173"/>
      <c r="BE204" s="173"/>
    </row>
    <row r="205" spans="1:57" ht="15.75" x14ac:dyDescent="0.25">
      <c r="A205" s="343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172">
        <f>J205+N205+R205+V205+Z205+AD205+AH205+AL205+AP205+AT205+AX205+BB205</f>
        <v>48</v>
      </c>
      <c r="G205" s="172">
        <f>K205+O205+S205+W205+AA205+AE205+AI205+AM205+AQ205+AU205+AY205+BC205</f>
        <v>4882</v>
      </c>
      <c r="H205" s="172">
        <f>L205+P205+T205+X205+AB205+AF205+AJ205+AN205+AR205+AV205+AZ205+BD205</f>
        <v>72</v>
      </c>
      <c r="I205" s="172">
        <f>M205+Q205+U205+Y205+AC205+AG205+AK205+AO205+AS205+AW205+BA205+BE205</f>
        <v>6180</v>
      </c>
      <c r="J205" s="172">
        <v>30</v>
      </c>
      <c r="K205" s="172">
        <v>3175</v>
      </c>
      <c r="L205" s="172"/>
      <c r="M205" s="172"/>
      <c r="N205" s="172"/>
      <c r="O205" s="172"/>
      <c r="P205" s="172"/>
      <c r="Q205" s="172"/>
      <c r="R205" s="172"/>
      <c r="S205" s="172"/>
      <c r="T205" s="172">
        <v>60</v>
      </c>
      <c r="U205" s="172">
        <v>5040</v>
      </c>
      <c r="V205" s="172"/>
      <c r="W205" s="172"/>
      <c r="X205" s="172"/>
      <c r="Y205" s="172"/>
      <c r="Z205" s="172"/>
      <c r="AA205" s="172"/>
      <c r="AB205" s="172"/>
      <c r="AC205" s="172"/>
      <c r="AD205" s="172">
        <v>18</v>
      </c>
      <c r="AE205" s="172">
        <v>1707</v>
      </c>
      <c r="AF205" s="172">
        <v>12</v>
      </c>
      <c r="AG205" s="172">
        <v>1140</v>
      </c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3"/>
      <c r="AY205" s="173"/>
      <c r="AZ205" s="173"/>
      <c r="BA205" s="173"/>
      <c r="BB205" s="173"/>
      <c r="BC205" s="173"/>
      <c r="BD205" s="173"/>
      <c r="BE205" s="173"/>
    </row>
    <row r="206" spans="1:57" ht="15.75" x14ac:dyDescent="0.25">
      <c r="A206" s="343"/>
      <c r="B206" s="31" t="s">
        <v>338</v>
      </c>
      <c r="C206" s="41" t="s">
        <v>341</v>
      </c>
      <c r="D206" s="41" t="s">
        <v>340</v>
      </c>
      <c r="E206" s="33" t="s">
        <v>18</v>
      </c>
      <c r="F206" s="172">
        <f>J206+N206+R206+V206+Z206+AD206+AH206+AL206+AP206+AT206+AX206+BB206</f>
        <v>0</v>
      </c>
      <c r="G206" s="172">
        <f>K206+O206+S206+W206+AA206+AE206+AI206+AM206+AQ206+AU206+AY206+BC206</f>
        <v>0</v>
      </c>
      <c r="H206" s="172">
        <f>L206+P206+T206+X206+AB206+AF206+AJ206+AN206+AR206+AV206+AZ206+BD206</f>
        <v>30</v>
      </c>
      <c r="I206" s="172">
        <f>M206+Q206+U206+Y206+AC206+AG206+AK206+AO206+AS206+AW206+BA206+BE206</f>
        <v>408</v>
      </c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>
        <v>0</v>
      </c>
      <c r="AM206" s="172">
        <v>0</v>
      </c>
      <c r="AN206" s="172">
        <v>30</v>
      </c>
      <c r="AO206" s="172">
        <v>408</v>
      </c>
      <c r="AP206" s="172"/>
      <c r="AQ206" s="172"/>
      <c r="AR206" s="172"/>
      <c r="AS206" s="172"/>
      <c r="AT206" s="172"/>
      <c r="AU206" s="172"/>
      <c r="AV206" s="172"/>
      <c r="AW206" s="172"/>
      <c r="AX206" s="173"/>
      <c r="AY206" s="173"/>
      <c r="AZ206" s="173"/>
      <c r="BA206" s="173"/>
      <c r="BB206" s="173"/>
      <c r="BC206" s="173"/>
      <c r="BD206" s="173"/>
      <c r="BE206" s="173"/>
    </row>
    <row r="207" spans="1:57" ht="15.75" x14ac:dyDescent="0.25">
      <c r="A207" s="258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172">
        <f>J207+N207+R207+V207+Z207+AD207+AH207+AL207+AP207+AT207+AX207+BB207</f>
        <v>75</v>
      </c>
      <c r="G207" s="172">
        <f>K207+O207+S207+W207+AA207+AE207+AI207+AM207+AQ207+AU207+AY207+BC207</f>
        <v>5260</v>
      </c>
      <c r="H207" s="172">
        <f>L207+P207+T207+X207+AB207+AF207+AJ207+AN207+AR207+AV207+AZ207+BD207</f>
        <v>100</v>
      </c>
      <c r="I207" s="172">
        <f>M207+Q207+U207+Y207+AC207+AG207+AK207+AO207+AS207+AW207+BA207+BE207</f>
        <v>2000</v>
      </c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>
        <v>10</v>
      </c>
      <c r="AE207" s="172">
        <v>4350</v>
      </c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>
        <v>65</v>
      </c>
      <c r="AU207" s="172">
        <v>910</v>
      </c>
      <c r="AV207" s="172"/>
      <c r="AW207" s="172"/>
      <c r="AX207" s="173"/>
      <c r="AY207" s="173"/>
      <c r="AZ207" s="173"/>
      <c r="BA207" s="173"/>
      <c r="BB207" s="173"/>
      <c r="BC207" s="173"/>
      <c r="BD207" s="173">
        <v>100</v>
      </c>
      <c r="BE207" s="173">
        <v>2000</v>
      </c>
    </row>
    <row r="208" spans="1:57" ht="15.75" x14ac:dyDescent="0.25">
      <c r="A208" s="343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172">
        <f>J208+N208+R208+V208+Z208+AD208+AH208+AL208+AP208+AT208+AX208+BB208</f>
        <v>25240</v>
      </c>
      <c r="G208" s="172">
        <f>K208+O208+S208+W208+AA208+AE208+AI208+AM208+AQ208+AU208+AY208+BC208</f>
        <v>76509.11</v>
      </c>
      <c r="H208" s="172">
        <f>L208+P208+T208+X208+AB208+AF208+AJ208+AN208+AR208+AV208+AZ208+BD208</f>
        <v>3520</v>
      </c>
      <c r="I208" s="172">
        <f>M208+Q208+U208+Y208+AC208+AG208+AK208+AO208+AS208+AW208+BA208+BE208</f>
        <v>15070</v>
      </c>
      <c r="J208" s="172">
        <v>12620</v>
      </c>
      <c r="K208" s="172">
        <v>25240</v>
      </c>
      <c r="L208" s="172"/>
      <c r="M208" s="172"/>
      <c r="N208" s="172"/>
      <c r="O208" s="172"/>
      <c r="P208" s="172"/>
      <c r="Q208" s="172"/>
      <c r="R208" s="172"/>
      <c r="S208" s="172"/>
      <c r="T208" s="172">
        <v>200</v>
      </c>
      <c r="U208" s="172">
        <v>400</v>
      </c>
      <c r="V208" s="172">
        <v>1120</v>
      </c>
      <c r="W208" s="172">
        <v>2800</v>
      </c>
      <c r="X208" s="172">
        <v>1000</v>
      </c>
      <c r="Y208" s="172">
        <v>4200</v>
      </c>
      <c r="Z208" s="172">
        <v>480</v>
      </c>
      <c r="AA208" s="172">
        <v>1297.1099999999999</v>
      </c>
      <c r="AB208" s="172"/>
      <c r="AC208" s="172"/>
      <c r="AD208" s="172">
        <v>6860</v>
      </c>
      <c r="AE208" s="172">
        <v>34173</v>
      </c>
      <c r="AF208" s="172"/>
      <c r="AG208" s="172"/>
      <c r="AH208" s="172">
        <v>1000</v>
      </c>
      <c r="AI208" s="172">
        <v>2050</v>
      </c>
      <c r="AJ208" s="172">
        <v>1000</v>
      </c>
      <c r="AK208" s="172">
        <v>4100</v>
      </c>
      <c r="AL208" s="172">
        <v>0</v>
      </c>
      <c r="AM208" s="172">
        <v>0</v>
      </c>
      <c r="AN208" s="172">
        <v>200</v>
      </c>
      <c r="AO208" s="172">
        <v>960</v>
      </c>
      <c r="AP208" s="172">
        <v>680</v>
      </c>
      <c r="AQ208" s="172">
        <v>1394</v>
      </c>
      <c r="AR208" s="172"/>
      <c r="AS208" s="172"/>
      <c r="AT208" s="172">
        <v>20</v>
      </c>
      <c r="AU208" s="172">
        <v>75</v>
      </c>
      <c r="AV208" s="172">
        <v>20</v>
      </c>
      <c r="AW208" s="172">
        <v>75</v>
      </c>
      <c r="AX208" s="173">
        <v>600</v>
      </c>
      <c r="AY208" s="173">
        <v>2520</v>
      </c>
      <c r="AZ208" s="173">
        <v>100</v>
      </c>
      <c r="BA208" s="173">
        <v>335</v>
      </c>
      <c r="BB208" s="173">
        <v>1860</v>
      </c>
      <c r="BC208" s="173">
        <v>6960</v>
      </c>
      <c r="BD208" s="173">
        <v>1000</v>
      </c>
      <c r="BE208" s="173">
        <v>5000</v>
      </c>
    </row>
    <row r="209" spans="1:57" ht="15.75" x14ac:dyDescent="0.25">
      <c r="A209" s="343"/>
      <c r="B209" s="31" t="s">
        <v>345</v>
      </c>
      <c r="C209" s="41" t="s">
        <v>347</v>
      </c>
      <c r="D209" s="41" t="s">
        <v>188</v>
      </c>
      <c r="E209" s="33" t="s">
        <v>18</v>
      </c>
      <c r="F209" s="172">
        <f>J209+N209+R209+V209+Z209+AD209+AH209+AL209+AP209+AT209+AX209+BB209</f>
        <v>0</v>
      </c>
      <c r="G209" s="172">
        <f>K209+O209+S209+W209+AA209+AE209+AI209+AM209+AQ209+AU209+AY209+BC209</f>
        <v>0</v>
      </c>
      <c r="H209" s="172">
        <f>L209+P209+T209+X209+AB209+AF209+AJ209+AN209+AR209+AV209+AZ209+BD209</f>
        <v>0</v>
      </c>
      <c r="I209" s="172">
        <f>M209+Q209+U209+Y209+AC209+AG209+AK209+AO209+AS209+AW209+BA209+BE209</f>
        <v>0</v>
      </c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3"/>
      <c r="AY209" s="173"/>
      <c r="AZ209" s="173"/>
      <c r="BA209" s="173"/>
      <c r="BB209" s="173"/>
      <c r="BC209" s="173"/>
      <c r="BD209" s="173"/>
      <c r="BE209" s="173"/>
    </row>
    <row r="210" spans="1:57" ht="15.75" x14ac:dyDescent="0.25">
      <c r="A210" s="343"/>
      <c r="B210" s="31" t="s">
        <v>345</v>
      </c>
      <c r="C210" s="41" t="s">
        <v>348</v>
      </c>
      <c r="D210" s="41" t="s">
        <v>188</v>
      </c>
      <c r="E210" s="33" t="s">
        <v>18</v>
      </c>
      <c r="F210" s="172">
        <f>J210+N210+R210+V210+Z210+AD210+AH210+AL210+AP210+AT210+AX210+BB210</f>
        <v>0</v>
      </c>
      <c r="G210" s="172">
        <f>K210+O210+S210+W210+AA210+AE210+AI210+AM210+AQ210+AU210+AY210+BC210</f>
        <v>0</v>
      </c>
      <c r="H210" s="172">
        <f>L210+P210+T210+X210+AB210+AF210+AJ210+AN210+AR210+AV210+AZ210+BD210</f>
        <v>0</v>
      </c>
      <c r="I210" s="172">
        <f>M210+Q210+U210+Y210+AC210+AG210+AK210+AO210+AS210+AW210+BA210+BE210</f>
        <v>0</v>
      </c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3"/>
      <c r="AY210" s="173"/>
      <c r="AZ210" s="173"/>
      <c r="BA210" s="173"/>
      <c r="BB210" s="173"/>
      <c r="BC210" s="173"/>
      <c r="BD210" s="173"/>
      <c r="BE210" s="173"/>
    </row>
    <row r="211" spans="1:57" ht="15.75" x14ac:dyDescent="0.25">
      <c r="A211" s="258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172">
        <f>J211+N211+R211+V211+Z211+AD211+AH211+AL211+AP211+AT211+AX211+BB211</f>
        <v>0</v>
      </c>
      <c r="G211" s="172">
        <f>K211+O211+S211+W211+AA211+AE211+AI211+AM211+AQ211+AU211+AY211+BC211</f>
        <v>0</v>
      </c>
      <c r="H211" s="172">
        <f>L211+P211+T211+X211+AB211+AF211+AJ211+AN211+AR211+AV211+AZ211+BD211</f>
        <v>0.5</v>
      </c>
      <c r="I211" s="172">
        <f>M211+Q211+U211+Y211+AC211+AG211+AK211+AO211+AS211+AW211+BA211+BE211</f>
        <v>200</v>
      </c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>
        <v>0</v>
      </c>
      <c r="AN211" s="172">
        <v>0.5</v>
      </c>
      <c r="AO211" s="172">
        <v>200</v>
      </c>
      <c r="AP211" s="172"/>
      <c r="AQ211" s="172"/>
      <c r="AR211" s="172"/>
      <c r="AS211" s="172"/>
      <c r="AT211" s="172"/>
      <c r="AU211" s="172"/>
      <c r="AV211" s="172"/>
      <c r="AW211" s="172"/>
      <c r="AX211" s="173"/>
      <c r="AY211" s="173"/>
      <c r="AZ211" s="173"/>
      <c r="BA211" s="173"/>
      <c r="BB211" s="173"/>
      <c r="BC211" s="173"/>
      <c r="BD211" s="173"/>
      <c r="BE211" s="173"/>
    </row>
    <row r="212" spans="1:57" ht="15.75" x14ac:dyDescent="0.25">
      <c r="A212" s="258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172">
        <f>J212+N212+R212+V212+Z212+AD212+AH212+AL212+AP212+AT212+AX212+BB212</f>
        <v>0</v>
      </c>
      <c r="G212" s="172">
        <f>K212+O212+S212+W212+AA212+AE212+AI212+AM212+AQ212+AU212+AY212+BC212</f>
        <v>0</v>
      </c>
      <c r="H212" s="172">
        <f>L212+P212+T212+X212+AB212+AF212+AJ212+AN212+AR212+AV212+AZ212+BD212</f>
        <v>0.5</v>
      </c>
      <c r="I212" s="172">
        <f>M212+Q212+U212+Y212+AC212+AG212+AK212+AO212+AS212+AW212+BA212+BE212</f>
        <v>100</v>
      </c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>
        <v>0</v>
      </c>
      <c r="AN212" s="172">
        <v>0.5</v>
      </c>
      <c r="AO212" s="172">
        <v>100</v>
      </c>
      <c r="AP212" s="172"/>
      <c r="AQ212" s="172"/>
      <c r="AR212" s="172"/>
      <c r="AS212" s="172"/>
      <c r="AT212" s="172"/>
      <c r="AU212" s="172"/>
      <c r="AV212" s="172"/>
      <c r="AW212" s="172"/>
      <c r="AX212" s="173"/>
      <c r="AY212" s="173"/>
      <c r="AZ212" s="173"/>
      <c r="BA212" s="173"/>
      <c r="BB212" s="173"/>
      <c r="BC212" s="173"/>
      <c r="BD212" s="173"/>
      <c r="BE212" s="173"/>
    </row>
    <row r="213" spans="1:57" ht="15.75" x14ac:dyDescent="0.25">
      <c r="A213" s="343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172">
        <f>J213+N213+R213+V213+Z213+AD213+AH213+AL213+AP213+AT213+AX213+BB213</f>
        <v>0</v>
      </c>
      <c r="G213" s="172">
        <f>K213+O213+S213+W213+AA213+AE213+AI213+AM213+AQ213+AU213+AY213+BC213</f>
        <v>0</v>
      </c>
      <c r="H213" s="172">
        <f>L213+P213+T213+X213+AB213+AF213+AJ213+AN213+AR213+AV213+AZ213+BD213</f>
        <v>233</v>
      </c>
      <c r="I213" s="172">
        <f>M213+Q213+U213+Y213+AC213+AG213+AK213+AO213+AS213+AW213+BA213+BE213</f>
        <v>13935.45</v>
      </c>
      <c r="J213" s="172"/>
      <c r="K213" s="172"/>
      <c r="L213" s="172"/>
      <c r="M213" s="172"/>
      <c r="N213" s="172"/>
      <c r="O213" s="172"/>
      <c r="P213" s="172">
        <v>200</v>
      </c>
      <c r="Q213" s="172">
        <v>12000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>
        <v>0</v>
      </c>
      <c r="AN213" s="172">
        <v>33</v>
      </c>
      <c r="AO213" s="172">
        <v>1935.45</v>
      </c>
      <c r="AP213" s="172"/>
      <c r="AQ213" s="172"/>
      <c r="AR213" s="172"/>
      <c r="AS213" s="172"/>
      <c r="AT213" s="172"/>
      <c r="AU213" s="172"/>
      <c r="AV213" s="172"/>
      <c r="AW213" s="172"/>
      <c r="AX213" s="173"/>
      <c r="AY213" s="173"/>
      <c r="AZ213" s="173"/>
      <c r="BA213" s="173"/>
      <c r="BB213" s="173"/>
      <c r="BC213" s="173"/>
      <c r="BD213" s="173"/>
      <c r="BE213" s="173"/>
    </row>
    <row r="214" spans="1:57" ht="15.75" x14ac:dyDescent="0.25">
      <c r="A214" s="343"/>
      <c r="B214" s="31" t="s">
        <v>354</v>
      </c>
      <c r="C214" s="23" t="s">
        <v>357</v>
      </c>
      <c r="D214" s="41" t="s">
        <v>356</v>
      </c>
      <c r="E214" s="29" t="s">
        <v>52</v>
      </c>
      <c r="F214" s="172">
        <f>J214+N214+R214+V214+Z214+AD214+AH214+AL214+AP214+AT214+AX214+BB214</f>
        <v>1400</v>
      </c>
      <c r="G214" s="172">
        <f>K214+O214+S214+W214+AA214+AE214+AI214+AM214+AQ214+AU214+AY214+BC214</f>
        <v>56000</v>
      </c>
      <c r="H214" s="172">
        <f>L214+P214+T214+X214+AB214+AF214+AJ214+AN214+AR214+AV214+AZ214+BD214</f>
        <v>116</v>
      </c>
      <c r="I214" s="172">
        <f>M214+Q214+U214+Y214+AC214+AG214+AK214+AO214+AS214+AW214+BA214+BE214</f>
        <v>8337.18</v>
      </c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>
        <v>1400</v>
      </c>
      <c r="AA214" s="172">
        <v>56000</v>
      </c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>
        <v>0</v>
      </c>
      <c r="AN214" s="172">
        <v>66</v>
      </c>
      <c r="AO214" s="172">
        <v>4437.18</v>
      </c>
      <c r="AP214" s="172"/>
      <c r="AQ214" s="172"/>
      <c r="AR214" s="172"/>
      <c r="AS214" s="172"/>
      <c r="AT214" s="172"/>
      <c r="AU214" s="172"/>
      <c r="AV214" s="172"/>
      <c r="AW214" s="172"/>
      <c r="AX214" s="173">
        <v>0</v>
      </c>
      <c r="AY214" s="173">
        <v>0</v>
      </c>
      <c r="AZ214" s="173">
        <v>50</v>
      </c>
      <c r="BA214" s="173">
        <v>3900</v>
      </c>
      <c r="BB214" s="173"/>
      <c r="BC214" s="173"/>
      <c r="BD214" s="173"/>
      <c r="BE214" s="173"/>
    </row>
    <row r="215" spans="1:57" ht="15.75" x14ac:dyDescent="0.25">
      <c r="A215" s="343"/>
      <c r="B215" s="31" t="s">
        <v>354</v>
      </c>
      <c r="C215" s="23" t="s">
        <v>358</v>
      </c>
      <c r="D215" s="41" t="s">
        <v>356</v>
      </c>
      <c r="E215" s="29" t="s">
        <v>10</v>
      </c>
      <c r="F215" s="172">
        <f>J215+N215+R215+V215+Z215+AD215+AH215+AL215+AP215+AT215+AX215+BB215</f>
        <v>1075</v>
      </c>
      <c r="G215" s="172">
        <f>K215+O215+S215+W215+AA215+AE215+AI215+AM215+AQ215+AU215+AY215+BC215</f>
        <v>64980.92</v>
      </c>
      <c r="H215" s="172">
        <f>L215+P215+T215+X215+AB215+AF215+AJ215+AN215+AR215+AV215+AZ215+BD215</f>
        <v>534</v>
      </c>
      <c r="I215" s="172">
        <f>M215+Q215+U215+Y215+AC215+AG215+AK215+AO215+AS215+AW215+BA215+BE215</f>
        <v>51600</v>
      </c>
      <c r="J215" s="172">
        <v>40</v>
      </c>
      <c r="K215" s="172">
        <v>2760</v>
      </c>
      <c r="L215" s="172"/>
      <c r="M215" s="172"/>
      <c r="N215" s="172"/>
      <c r="O215" s="172"/>
      <c r="P215" s="172"/>
      <c r="Q215" s="172"/>
      <c r="R215" s="172"/>
      <c r="S215" s="172"/>
      <c r="T215" s="172">
        <v>100</v>
      </c>
      <c r="U215" s="172">
        <v>10000</v>
      </c>
      <c r="V215" s="172">
        <v>245</v>
      </c>
      <c r="W215" s="172">
        <v>15190</v>
      </c>
      <c r="X215" s="172"/>
      <c r="Y215" s="172"/>
      <c r="Z215" s="172">
        <v>390</v>
      </c>
      <c r="AA215" s="172">
        <v>21630.92</v>
      </c>
      <c r="AB215" s="172"/>
      <c r="AC215" s="172"/>
      <c r="AD215" s="172">
        <v>400</v>
      </c>
      <c r="AE215" s="172">
        <v>25400</v>
      </c>
      <c r="AF215" s="172">
        <v>100</v>
      </c>
      <c r="AG215" s="172">
        <v>6500</v>
      </c>
      <c r="AH215" s="172"/>
      <c r="AI215" s="172"/>
      <c r="AJ215" s="172">
        <v>100</v>
      </c>
      <c r="AK215" s="172">
        <v>10000</v>
      </c>
      <c r="AL215" s="172"/>
      <c r="AM215" s="172"/>
      <c r="AN215" s="172"/>
      <c r="AO215" s="172"/>
      <c r="AP215" s="172"/>
      <c r="AQ215" s="172"/>
      <c r="AR215" s="172">
        <v>34</v>
      </c>
      <c r="AS215" s="172">
        <v>5100</v>
      </c>
      <c r="AT215" s="172"/>
      <c r="AU215" s="172"/>
      <c r="AV215" s="172"/>
      <c r="AW215" s="172"/>
      <c r="AX215" s="173"/>
      <c r="AY215" s="173"/>
      <c r="AZ215" s="173"/>
      <c r="BA215" s="173"/>
      <c r="BB215" s="173"/>
      <c r="BC215" s="173"/>
      <c r="BD215" s="173">
        <v>200</v>
      </c>
      <c r="BE215" s="173">
        <v>20000</v>
      </c>
    </row>
    <row r="216" spans="1:57" ht="15.75" x14ac:dyDescent="0.25">
      <c r="A216" s="343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172">
        <f>J216+N216+R216+V216+Z216+AD216+AH216+AL216+AP216+AT216+AX216+BB216</f>
        <v>0</v>
      </c>
      <c r="G216" s="172">
        <f>K216+O216+S216+W216+AA216+AE216+AI216+AM216+AQ216+AU216+AY216+BC216</f>
        <v>0</v>
      </c>
      <c r="H216" s="172">
        <f>L216+P216+T216+X216+AB216+AF216+AJ216+AN216+AR216+AV216+AZ216+BD216</f>
        <v>0</v>
      </c>
      <c r="I216" s="172">
        <f>M216+Q216+U216+Y216+AC216+AG216+AK216+AO216+AS216+AW216+BA216+BE216</f>
        <v>0</v>
      </c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>
        <v>0</v>
      </c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3"/>
      <c r="AY216" s="173"/>
      <c r="AZ216" s="173"/>
      <c r="BA216" s="173"/>
      <c r="BB216" s="173"/>
      <c r="BC216" s="173"/>
      <c r="BD216" s="173"/>
      <c r="BE216" s="173"/>
    </row>
    <row r="217" spans="1:57" ht="15.75" x14ac:dyDescent="0.25">
      <c r="A217" s="343"/>
      <c r="B217" s="31" t="s">
        <v>362</v>
      </c>
      <c r="C217" s="41" t="s">
        <v>363</v>
      </c>
      <c r="D217" s="41" t="s">
        <v>361</v>
      </c>
      <c r="E217" s="29" t="s">
        <v>10</v>
      </c>
      <c r="F217" s="172">
        <f>J217+N217+R217+V217+Z217+AD217+AH217+AL217+AP217+AT217+AX217+BB217</f>
        <v>0</v>
      </c>
      <c r="G217" s="172">
        <f>K217+O217+S217+W217+AA217+AE217+AI217+AM217+AQ217+AU217+AY217+BC217</f>
        <v>0</v>
      </c>
      <c r="H217" s="172">
        <f>L217+P217+T217+X217+AB217+AF217+AJ217+AN217+AR217+AV217+AZ217+BD217</f>
        <v>0</v>
      </c>
      <c r="I217" s="172">
        <f>M217+Q217+U217+Y217+AC217+AG217+AK217+AO217+AS217+AW217+BA217+BE217</f>
        <v>0</v>
      </c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3"/>
      <c r="AY217" s="173"/>
      <c r="AZ217" s="173"/>
      <c r="BA217" s="173"/>
      <c r="BB217" s="173"/>
      <c r="BC217" s="173"/>
      <c r="BD217" s="173"/>
      <c r="BE217" s="173"/>
    </row>
    <row r="218" spans="1:57" ht="15.75" x14ac:dyDescent="0.25">
      <c r="A218" s="343"/>
      <c r="B218" s="31" t="s">
        <v>362</v>
      </c>
      <c r="C218" s="41" t="s">
        <v>364</v>
      </c>
      <c r="D218" s="41" t="s">
        <v>361</v>
      </c>
      <c r="E218" s="29" t="s">
        <v>510</v>
      </c>
      <c r="F218" s="172">
        <f>J218+N218+R218+V218+Z218+AD218+AH218+AL218+AP218+AT218+AX218+BB218</f>
        <v>0</v>
      </c>
      <c r="G218" s="172">
        <f>K218+O218+S218+W218+AA218+AE218+AI218+AM218+AQ218+AU218+AY218+BC218</f>
        <v>0</v>
      </c>
      <c r="H218" s="172">
        <f>L218+P218+T218+X218+AB218+AF218+AJ218+AN218+AR218+AV218+AZ218+BD218</f>
        <v>0</v>
      </c>
      <c r="I218" s="172">
        <f>M218+Q218+U218+Y218+AC218+AG218+AK218+AO218+AS218+AW218+BA218+BE218</f>
        <v>0</v>
      </c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3"/>
      <c r="AY218" s="173"/>
      <c r="AZ218" s="173"/>
      <c r="BA218" s="173"/>
      <c r="BB218" s="173"/>
      <c r="BC218" s="173"/>
      <c r="BD218" s="173"/>
      <c r="BE218" s="173"/>
    </row>
    <row r="219" spans="1:57" ht="15.75" x14ac:dyDescent="0.25">
      <c r="A219" s="343"/>
      <c r="B219" s="31" t="s">
        <v>362</v>
      </c>
      <c r="C219" s="41" t="s">
        <v>514</v>
      </c>
      <c r="D219" s="41" t="s">
        <v>361</v>
      </c>
      <c r="E219" s="29" t="s">
        <v>510</v>
      </c>
      <c r="F219" s="172">
        <f>J219+N219+R219+V219+Z219+AD219+AH219+AL219+AP219+AT219+AX219+BB219</f>
        <v>0</v>
      </c>
      <c r="G219" s="172">
        <f>K219+O219+S219+W219+AA219+AE219+AI219+AM219+AQ219+AU219+AY219+BC219</f>
        <v>0</v>
      </c>
      <c r="H219" s="172">
        <f>L219+P219+T219+X219+AB219+AF219+AJ219+AN219+AR219+AV219+AZ219+BD219</f>
        <v>0</v>
      </c>
      <c r="I219" s="172">
        <f>M219+Q219+U219+Y219+AC219+AG219+AK219+AO219+AS219+AW219+BA219+BE219</f>
        <v>0</v>
      </c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>
        <v>0</v>
      </c>
      <c r="AM219" s="172">
        <v>0</v>
      </c>
      <c r="AN219" s="172">
        <v>0</v>
      </c>
      <c r="AO219" s="172">
        <v>0</v>
      </c>
      <c r="AP219" s="172"/>
      <c r="AQ219" s="172"/>
      <c r="AR219" s="172"/>
      <c r="AS219" s="172"/>
      <c r="AT219" s="172"/>
      <c r="AU219" s="172"/>
      <c r="AV219" s="172"/>
      <c r="AW219" s="172"/>
      <c r="AX219" s="173"/>
      <c r="AY219" s="173"/>
      <c r="AZ219" s="173"/>
      <c r="BA219" s="173"/>
      <c r="BB219" s="173"/>
      <c r="BC219" s="173"/>
      <c r="BD219" s="173"/>
      <c r="BE219" s="173"/>
    </row>
    <row r="220" spans="1:57" ht="15.75" x14ac:dyDescent="0.25">
      <c r="A220" s="343"/>
      <c r="B220" s="31" t="s">
        <v>362</v>
      </c>
      <c r="C220" s="41" t="s">
        <v>515</v>
      </c>
      <c r="D220" s="41" t="s">
        <v>361</v>
      </c>
      <c r="E220" s="29" t="s">
        <v>10</v>
      </c>
      <c r="F220" s="172">
        <f>J220+N220+R220+V220+Z220+AD220+AH220+AL220+AP220+AT220+AX220+BB220</f>
        <v>0</v>
      </c>
      <c r="G220" s="172">
        <f>K220+O220+S220+W220+AA220+AE220+AI220+AM220+AQ220+AU220+AY220+BC220</f>
        <v>0</v>
      </c>
      <c r="H220" s="172">
        <f>L220+P220+T220+X220+AB220+AF220+AJ220+AN220+AR220+AV220+AZ220+BD220</f>
        <v>0</v>
      </c>
      <c r="I220" s="172">
        <f>M220+Q220+U220+Y220+AC220+AG220+AK220+AO220+AS220+AW220+BA220+BE220</f>
        <v>0</v>
      </c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3"/>
      <c r="AY220" s="173"/>
      <c r="AZ220" s="173"/>
      <c r="BA220" s="173"/>
      <c r="BB220" s="173"/>
      <c r="BC220" s="173"/>
      <c r="BD220" s="173"/>
      <c r="BE220" s="173"/>
    </row>
    <row r="221" spans="1:57" ht="15.75" x14ac:dyDescent="0.25">
      <c r="A221" s="343"/>
      <c r="B221" s="31" t="s">
        <v>362</v>
      </c>
      <c r="C221" s="41" t="s">
        <v>516</v>
      </c>
      <c r="D221" s="41" t="s">
        <v>361</v>
      </c>
      <c r="E221" s="29" t="s">
        <v>10</v>
      </c>
      <c r="F221" s="172">
        <f>J221+N221+R221+V221+Z221+AD221+AH221+AL221+AP221+AT221+AX221+BB221</f>
        <v>0</v>
      </c>
      <c r="G221" s="172">
        <f>K221+O221+S221+W221+AA221+AE221+AI221+AM221+AQ221+AU221+AY221+BC221</f>
        <v>0</v>
      </c>
      <c r="H221" s="172">
        <f>L221+P221+T221+X221+AB221+AF221+AJ221+AN221+AR221+AV221+AZ221+BD221</f>
        <v>0</v>
      </c>
      <c r="I221" s="172">
        <f>M221+Q221+U221+Y221+AC221+AG221+AK221+AO221+AS221+AW221+BA221+BE221</f>
        <v>0</v>
      </c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3"/>
      <c r="AY221" s="173"/>
      <c r="AZ221" s="173"/>
      <c r="BA221" s="173"/>
      <c r="BB221" s="173"/>
      <c r="BC221" s="173"/>
      <c r="BD221" s="173"/>
      <c r="BE221" s="173"/>
    </row>
    <row r="222" spans="1:57" ht="15.75" x14ac:dyDescent="0.25">
      <c r="A222" s="343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172">
        <f>J222+N222+R222+V222+Z222+AD222+AH222+AL222+AP222+AT222+AX222+BB222</f>
        <v>4180</v>
      </c>
      <c r="G222" s="172">
        <f>K222+O222+S222+W222+AA222+AE222+AI222+AM222+AQ222+AU222+AY222+BC222</f>
        <v>46731</v>
      </c>
      <c r="H222" s="172">
        <f>L222+P222+T222+X222+AB222+AF222+AJ222+AN222+AR222+AV222+AZ222+BD222</f>
        <v>1580</v>
      </c>
      <c r="I222" s="172">
        <f>M222+Q222+U222+Y222+AC222+AG222+AK222+AO222+AS222+AW222+BA222+BE222</f>
        <v>22790</v>
      </c>
      <c r="J222" s="172"/>
      <c r="K222" s="172"/>
      <c r="L222" s="172"/>
      <c r="M222" s="172"/>
      <c r="N222" s="172"/>
      <c r="O222" s="172"/>
      <c r="P222" s="172"/>
      <c r="Q222" s="172"/>
      <c r="R222" s="172">
        <v>1990</v>
      </c>
      <c r="S222" s="172">
        <v>19900</v>
      </c>
      <c r="T222" s="172">
        <v>100</v>
      </c>
      <c r="U222" s="172">
        <v>10000</v>
      </c>
      <c r="V222" s="172"/>
      <c r="W222" s="172"/>
      <c r="X222" s="172">
        <v>500</v>
      </c>
      <c r="Y222" s="172">
        <v>1680</v>
      </c>
      <c r="Z222" s="172"/>
      <c r="AA222" s="172"/>
      <c r="AB222" s="172">
        <v>600</v>
      </c>
      <c r="AC222" s="172">
        <v>9000</v>
      </c>
      <c r="AD222" s="172">
        <v>2000</v>
      </c>
      <c r="AE222" s="172">
        <v>24000</v>
      </c>
      <c r="AF222" s="172"/>
      <c r="AG222" s="172"/>
      <c r="AH222" s="172"/>
      <c r="AI222" s="172"/>
      <c r="AJ222" s="172">
        <v>100</v>
      </c>
      <c r="AK222" s="172">
        <v>850</v>
      </c>
      <c r="AL222" s="172"/>
      <c r="AM222" s="172">
        <v>0</v>
      </c>
      <c r="AN222" s="172">
        <v>200</v>
      </c>
      <c r="AO222" s="172">
        <v>860</v>
      </c>
      <c r="AP222" s="172">
        <v>190</v>
      </c>
      <c r="AQ222" s="172">
        <v>2831</v>
      </c>
      <c r="AR222" s="172"/>
      <c r="AS222" s="172"/>
      <c r="AT222" s="172"/>
      <c r="AU222" s="172"/>
      <c r="AV222" s="172"/>
      <c r="AW222" s="172"/>
      <c r="AX222" s="173">
        <v>0</v>
      </c>
      <c r="AY222" s="173">
        <v>0</v>
      </c>
      <c r="AZ222" s="173">
        <v>30</v>
      </c>
      <c r="BA222" s="173">
        <v>150</v>
      </c>
      <c r="BB222" s="173"/>
      <c r="BC222" s="173"/>
      <c r="BD222" s="173">
        <v>50</v>
      </c>
      <c r="BE222" s="173">
        <v>250</v>
      </c>
    </row>
    <row r="223" spans="1:57" ht="15.75" x14ac:dyDescent="0.25">
      <c r="A223" s="343"/>
      <c r="B223" s="31" t="s">
        <v>365</v>
      </c>
      <c r="C223" s="7" t="s">
        <v>368</v>
      </c>
      <c r="D223" s="7" t="s">
        <v>367</v>
      </c>
      <c r="E223" s="29" t="s">
        <v>52</v>
      </c>
      <c r="F223" s="172">
        <f>J223+N223+R223+V223+Z223+AD223+AH223+AL223+AP223+AT223+AX223+BB223</f>
        <v>1853</v>
      </c>
      <c r="G223" s="172">
        <f>K223+O223+S223+W223+AA223+AE223+AI223+AM223+AQ223+AU223+AY223+BC223</f>
        <v>41646.400000000001</v>
      </c>
      <c r="H223" s="172">
        <f>L223+P223+T223+X223+AB223+AF223+AJ223+AN223+AR223+AV223+AZ223+BD223</f>
        <v>527</v>
      </c>
      <c r="I223" s="172">
        <f>M223+Q223+U223+Y223+AC223+AG223+AK223+AO223+AS223+AW223+BA223+BE223</f>
        <v>12340</v>
      </c>
      <c r="J223" s="172"/>
      <c r="K223" s="172"/>
      <c r="L223" s="172"/>
      <c r="M223" s="172"/>
      <c r="N223" s="172">
        <v>610</v>
      </c>
      <c r="O223" s="172">
        <v>12810</v>
      </c>
      <c r="P223" s="172">
        <v>10</v>
      </c>
      <c r="Q223" s="172">
        <v>210</v>
      </c>
      <c r="R223" s="172"/>
      <c r="S223" s="172"/>
      <c r="T223" s="172"/>
      <c r="U223" s="172"/>
      <c r="V223" s="172"/>
      <c r="W223" s="172"/>
      <c r="X223" s="172"/>
      <c r="Y223" s="172"/>
      <c r="Z223" s="172">
        <v>5</v>
      </c>
      <c r="AA223" s="172">
        <v>170</v>
      </c>
      <c r="AB223" s="172"/>
      <c r="AC223" s="172"/>
      <c r="AD223" s="172">
        <v>60</v>
      </c>
      <c r="AE223" s="172">
        <v>1284</v>
      </c>
      <c r="AF223" s="172"/>
      <c r="AG223" s="172"/>
      <c r="AH223" s="172"/>
      <c r="AI223" s="172"/>
      <c r="AJ223" s="172"/>
      <c r="AK223" s="172"/>
      <c r="AL223" s="172">
        <v>275</v>
      </c>
      <c r="AM223" s="172">
        <v>6325</v>
      </c>
      <c r="AN223" s="172">
        <v>300</v>
      </c>
      <c r="AO223" s="172">
        <v>6900</v>
      </c>
      <c r="AP223" s="172"/>
      <c r="AQ223" s="172"/>
      <c r="AR223" s="172">
        <v>67</v>
      </c>
      <c r="AS223" s="172">
        <v>2000</v>
      </c>
      <c r="AT223" s="172">
        <v>723</v>
      </c>
      <c r="AU223" s="172">
        <v>17207.400000000001</v>
      </c>
      <c r="AV223" s="172">
        <v>100</v>
      </c>
      <c r="AW223" s="172">
        <v>2380</v>
      </c>
      <c r="AX223" s="173"/>
      <c r="AY223" s="173"/>
      <c r="AZ223" s="173"/>
      <c r="BA223" s="173"/>
      <c r="BB223" s="173">
        <v>180</v>
      </c>
      <c r="BC223" s="173">
        <v>3850</v>
      </c>
      <c r="BD223" s="173">
        <v>50</v>
      </c>
      <c r="BE223" s="173">
        <v>850</v>
      </c>
    </row>
    <row r="224" spans="1:57" ht="15.75" x14ac:dyDescent="0.25">
      <c r="A224" s="343"/>
      <c r="B224" s="31" t="s">
        <v>365</v>
      </c>
      <c r="C224" s="7" t="s">
        <v>369</v>
      </c>
      <c r="D224" s="7" t="s">
        <v>367</v>
      </c>
      <c r="E224" s="29" t="s">
        <v>52</v>
      </c>
      <c r="F224" s="172">
        <f>J224+N224+R224+V224+Z224+AD224+AH224+AL224+AP224+AT224+AX224+BB224</f>
        <v>1574</v>
      </c>
      <c r="G224" s="172">
        <f>K224+O224+S224+W224+AA224+AE224+AI224+AM224+AQ224+AU224+AY224+BC224</f>
        <v>188880</v>
      </c>
      <c r="H224" s="172">
        <f>L224+P224+T224+X224+AB224+AF224+AJ224+AN224+AR224+AV224+AZ224+BD224</f>
        <v>140</v>
      </c>
      <c r="I224" s="172">
        <f>M224+Q224+U224+Y224+AC224+AG224+AK224+AO224+AS224+AW224+BA224+BE224</f>
        <v>4450</v>
      </c>
      <c r="J224" s="172"/>
      <c r="K224" s="172"/>
      <c r="L224" s="172"/>
      <c r="M224" s="172"/>
      <c r="N224" s="172">
        <v>1544</v>
      </c>
      <c r="O224" s="172">
        <v>185280</v>
      </c>
      <c r="P224" s="172">
        <v>10</v>
      </c>
      <c r="Q224" s="172">
        <v>1200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>
        <v>0</v>
      </c>
      <c r="AM224" s="172">
        <v>0</v>
      </c>
      <c r="AN224" s="172">
        <v>130</v>
      </c>
      <c r="AO224" s="172">
        <v>3250</v>
      </c>
      <c r="AP224" s="172">
        <v>30</v>
      </c>
      <c r="AQ224" s="172">
        <v>3600</v>
      </c>
      <c r="AR224" s="172"/>
      <c r="AS224" s="172"/>
      <c r="AT224" s="172"/>
      <c r="AU224" s="172"/>
      <c r="AV224" s="172"/>
      <c r="AW224" s="172"/>
      <c r="AX224" s="173"/>
      <c r="AY224" s="173"/>
      <c r="AZ224" s="173"/>
      <c r="BA224" s="173"/>
      <c r="BB224" s="173"/>
      <c r="BC224" s="173"/>
      <c r="BD224" s="173"/>
      <c r="BE224" s="173"/>
    </row>
    <row r="225" spans="1:57" ht="15.75" x14ac:dyDescent="0.25">
      <c r="A225" s="343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172">
        <f>J225+N225+R225+V225+Z225+AD225+AH225+AL225+AP225+AT225+AX225+BB225</f>
        <v>0</v>
      </c>
      <c r="G225" s="172">
        <f>K225+O225+S225+W225+AA225+AE225+AI225+AM225+AQ225+AU225+AY225+BC225</f>
        <v>0</v>
      </c>
      <c r="H225" s="172">
        <f>L225+P225+T225+X225+AB225+AF225+AJ225+AN225+AR225+AV225+AZ225+BD225</f>
        <v>40</v>
      </c>
      <c r="I225" s="172">
        <f>M225+Q225+U225+Y225+AC225+AG225+AK225+AO225+AS225+AW225+BA225+BE225</f>
        <v>4800</v>
      </c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>
        <v>0</v>
      </c>
      <c r="AN225" s="172">
        <v>20</v>
      </c>
      <c r="AO225" s="172">
        <v>1000</v>
      </c>
      <c r="AP225" s="172"/>
      <c r="AQ225" s="172"/>
      <c r="AR225" s="172"/>
      <c r="AS225" s="172"/>
      <c r="AT225" s="172"/>
      <c r="AU225" s="172"/>
      <c r="AV225" s="172"/>
      <c r="AW225" s="172"/>
      <c r="AX225" s="173">
        <v>0</v>
      </c>
      <c r="AY225" s="173">
        <v>0</v>
      </c>
      <c r="AZ225" s="173">
        <v>20</v>
      </c>
      <c r="BA225" s="173">
        <v>3800</v>
      </c>
      <c r="BB225" s="173"/>
      <c r="BC225" s="173"/>
      <c r="BD225" s="173"/>
      <c r="BE225" s="173"/>
    </row>
    <row r="226" spans="1:57" ht="15.75" x14ac:dyDescent="0.25">
      <c r="A226" s="343"/>
      <c r="B226" s="31" t="s">
        <v>370</v>
      </c>
      <c r="C226" s="41" t="s">
        <v>372</v>
      </c>
      <c r="D226" s="41" t="s">
        <v>162</v>
      </c>
      <c r="E226" s="29" t="s">
        <v>10</v>
      </c>
      <c r="F226" s="172">
        <f>J226+N226+R226+V226+Z226+AD226+AH226+AL226+AP226+AT226+AX226+BB226</f>
        <v>0</v>
      </c>
      <c r="G226" s="172">
        <f>K226+O226+S226+W226+AA226+AE226+AI226+AM226+AQ226+AU226+AY226+BC226</f>
        <v>0</v>
      </c>
      <c r="H226" s="172">
        <f>L226+P226+T226+X226+AB226+AF226+AJ226+AN226+AR226+AV226+AZ226+BD226</f>
        <v>5</v>
      </c>
      <c r="I226" s="172">
        <f>M226+Q226+U226+Y226+AC226+AG226+AK226+AO226+AS226+AW226+BA226+BE226</f>
        <v>1800</v>
      </c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3"/>
      <c r="AY226" s="173"/>
      <c r="AZ226" s="173"/>
      <c r="BA226" s="173"/>
      <c r="BB226" s="173"/>
      <c r="BC226" s="173"/>
      <c r="BD226" s="173">
        <v>5</v>
      </c>
      <c r="BE226" s="173">
        <v>1800</v>
      </c>
    </row>
    <row r="227" spans="1:57" ht="15.75" x14ac:dyDescent="0.25">
      <c r="A227" s="343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172">
        <f>J227+N227+R227+V227+Z227+AD227+AH227+AL227+AP227+AT227+AX227+BB227</f>
        <v>30</v>
      </c>
      <c r="G227" s="172">
        <f>K227+O227+S227+W227+AA227+AE227+AI227+AM227+AQ227+AU227+AY227+BC227</f>
        <v>111</v>
      </c>
      <c r="H227" s="172">
        <f>L227+P227+T227+X227+AB227+AF227+AJ227+AN227+AR227+AV227+AZ227+BD227</f>
        <v>120</v>
      </c>
      <c r="I227" s="172">
        <f>M227+Q227+U227+Y227+AC227+AG227+AK227+AO227+AS227+AW227+BA227+BE227</f>
        <v>484</v>
      </c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>
        <v>20</v>
      </c>
      <c r="AM227" s="172">
        <v>72</v>
      </c>
      <c r="AN227" s="172">
        <v>10</v>
      </c>
      <c r="AO227" s="172">
        <v>36</v>
      </c>
      <c r="AP227" s="172"/>
      <c r="AQ227" s="172"/>
      <c r="AR227" s="172"/>
      <c r="AS227" s="172"/>
      <c r="AT227" s="172"/>
      <c r="AU227" s="172"/>
      <c r="AV227" s="172"/>
      <c r="AW227" s="172"/>
      <c r="AX227" s="173">
        <v>0</v>
      </c>
      <c r="AY227" s="173">
        <v>0</v>
      </c>
      <c r="AZ227" s="173">
        <v>10</v>
      </c>
      <c r="BA227" s="173">
        <v>48</v>
      </c>
      <c r="BB227" s="173">
        <v>10</v>
      </c>
      <c r="BC227" s="173">
        <v>39</v>
      </c>
      <c r="BD227" s="173">
        <v>100</v>
      </c>
      <c r="BE227" s="173">
        <v>400</v>
      </c>
    </row>
    <row r="228" spans="1:57" ht="15.75" x14ac:dyDescent="0.25">
      <c r="A228" s="343"/>
      <c r="B228" s="3" t="s">
        <v>373</v>
      </c>
      <c r="C228" s="31" t="s">
        <v>375</v>
      </c>
      <c r="D228" s="31" t="s">
        <v>162</v>
      </c>
      <c r="E228" s="29" t="s">
        <v>52</v>
      </c>
      <c r="F228" s="172">
        <f>J228+N228+R228+V228+Z228+AD228+AH228+AL228+AP228+AT228+AX228+BB228</f>
        <v>2520</v>
      </c>
      <c r="G228" s="172">
        <f>K228+O228+S228+W228+AA228+AE228+AI228+AM228+AQ228+AU228+AY228+BC228</f>
        <v>26820</v>
      </c>
      <c r="H228" s="172">
        <f>L228+P228+T228+X228+AB228+AF228+AJ228+AN228+AR228+AV228+AZ228+BD228</f>
        <v>50</v>
      </c>
      <c r="I228" s="172">
        <f>M228+Q228+U228+Y228+AC228+AG228+AK228+AO228+AS228+AW228+BA228+BE228</f>
        <v>1000</v>
      </c>
      <c r="J228" s="172"/>
      <c r="K228" s="172"/>
      <c r="L228" s="172"/>
      <c r="M228" s="172"/>
      <c r="N228" s="172"/>
      <c r="O228" s="172"/>
      <c r="P228" s="172"/>
      <c r="Q228" s="172"/>
      <c r="R228" s="172">
        <v>2520</v>
      </c>
      <c r="S228" s="172">
        <v>26820</v>
      </c>
      <c r="T228" s="172">
        <v>50</v>
      </c>
      <c r="U228" s="172">
        <v>1000</v>
      </c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3"/>
      <c r="AY228" s="173"/>
      <c r="AZ228" s="173"/>
      <c r="BA228" s="173"/>
      <c r="BB228" s="173"/>
      <c r="BC228" s="173"/>
      <c r="BD228" s="173"/>
      <c r="BE228" s="173"/>
    </row>
    <row r="229" spans="1:57" ht="15.75" x14ac:dyDescent="0.25">
      <c r="A229" s="343"/>
      <c r="B229" s="3" t="s">
        <v>373</v>
      </c>
      <c r="C229" s="31" t="s">
        <v>376</v>
      </c>
      <c r="D229" s="31" t="s">
        <v>162</v>
      </c>
      <c r="E229" s="29" t="s">
        <v>52</v>
      </c>
      <c r="F229" s="172">
        <f>J229+N229+R229+V229+Z229+AD229+AH229+AL229+AP229+AT229+AX229+BB229</f>
        <v>0</v>
      </c>
      <c r="G229" s="172">
        <f>K229+O229+S229+W229+AA229+AE229+AI229+AM229+AQ229+AU229+AY229+BC229</f>
        <v>0</v>
      </c>
      <c r="H229" s="172">
        <f>L229+P229+T229+X229+AB229+AF229+AJ229+AN229+AR229+AV229+AZ229+BD229</f>
        <v>0</v>
      </c>
      <c r="I229" s="172">
        <f>M229+Q229+U229+Y229+AC229+AG229+AK229+AO229+AS229+AW229+BA229+BE229</f>
        <v>0</v>
      </c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3"/>
      <c r="AY229" s="173"/>
      <c r="AZ229" s="173"/>
      <c r="BA229" s="173"/>
      <c r="BB229" s="173"/>
      <c r="BC229" s="173"/>
      <c r="BD229" s="173"/>
      <c r="BE229" s="173"/>
    </row>
    <row r="230" spans="1:57" ht="15.75" x14ac:dyDescent="0.25">
      <c r="A230" s="343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172">
        <f>J230+N230+R230+V230+Z230+AD230+AH230+AL230+AP230+AT230+AX230+BB230</f>
        <v>0</v>
      </c>
      <c r="G230" s="172">
        <f>K230+O230+S230+W230+AA230+AE230+AI230+AM230+AQ230+AU230+AY230+BC230</f>
        <v>0</v>
      </c>
      <c r="H230" s="172">
        <f>L230+P230+T230+X230+AB230+AF230+AJ230+AN230+AR230+AV230+AZ230+BD230</f>
        <v>0</v>
      </c>
      <c r="I230" s="172">
        <f>M230+Q230+U230+Y230+AC230+AG230+AK230+AO230+AS230+AW230+BA230+BE230</f>
        <v>0</v>
      </c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3"/>
      <c r="AY230" s="173"/>
      <c r="AZ230" s="173"/>
      <c r="BA230" s="173"/>
      <c r="BB230" s="173"/>
      <c r="BC230" s="173"/>
      <c r="BD230" s="173"/>
      <c r="BE230" s="173"/>
    </row>
    <row r="231" spans="1:57" ht="15.75" x14ac:dyDescent="0.25">
      <c r="A231" s="343"/>
      <c r="B231" s="31" t="s">
        <v>379</v>
      </c>
      <c r="C231" s="41" t="s">
        <v>380</v>
      </c>
      <c r="D231" s="41" t="s">
        <v>51</v>
      </c>
      <c r="E231" s="33" t="s">
        <v>18</v>
      </c>
      <c r="F231" s="172">
        <f>J231+N231+R231+V231+Z231+AD231+AH231+AL231+AP231+AT231+AX231+BB231</f>
        <v>0</v>
      </c>
      <c r="G231" s="172">
        <f>K231+O231+S231+W231+AA231+AE231+AI231+AM231+AQ231+AU231+AY231+BC231</f>
        <v>0</v>
      </c>
      <c r="H231" s="172">
        <f>L231+P231+T231+X231+AB231+AF231+AJ231+AN231+AR231+AV231+AZ231+BD231</f>
        <v>0</v>
      </c>
      <c r="I231" s="172">
        <f>M231+Q231+U231+Y231+AC231+AG231+AK231+AO231+AS231+AW231+BA231+BE231</f>
        <v>0</v>
      </c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3"/>
      <c r="AY231" s="173"/>
      <c r="AZ231" s="173"/>
      <c r="BA231" s="173"/>
      <c r="BB231" s="173"/>
      <c r="BC231" s="173"/>
      <c r="BD231" s="173"/>
      <c r="BE231" s="173"/>
    </row>
    <row r="232" spans="1:57" ht="15.75" x14ac:dyDescent="0.25">
      <c r="A232" s="343"/>
      <c r="B232" s="31" t="s">
        <v>379</v>
      </c>
      <c r="C232" s="41" t="s">
        <v>381</v>
      </c>
      <c r="D232" s="41" t="s">
        <v>51</v>
      </c>
      <c r="E232" s="33" t="s">
        <v>18</v>
      </c>
      <c r="F232" s="172">
        <f>J232+N232+R232+V232+Z232+AD232+AH232+AL232+AP232+AT232+AX232+BB232</f>
        <v>0</v>
      </c>
      <c r="G232" s="172">
        <f>K232+O232+S232+W232+AA232+AE232+AI232+AM232+AQ232+AU232+AY232+BC232</f>
        <v>0</v>
      </c>
      <c r="H232" s="172">
        <f>L232+P232+T232+X232+AB232+AF232+AJ232+AN232+AR232+AV232+AZ232+BD232</f>
        <v>0</v>
      </c>
      <c r="I232" s="172">
        <f>M232+Q232+U232+Y232+AC232+AG232+AK232+AO232+AS232+AW232+BA232+BE232</f>
        <v>0</v>
      </c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3"/>
      <c r="AY232" s="173"/>
      <c r="AZ232" s="173"/>
      <c r="BA232" s="173"/>
      <c r="BB232" s="173"/>
      <c r="BC232" s="173"/>
      <c r="BD232" s="173"/>
      <c r="BE232" s="173"/>
    </row>
    <row r="233" spans="1:57" ht="15.75" x14ac:dyDescent="0.25">
      <c r="A233" s="343"/>
      <c r="B233" s="31" t="s">
        <v>379</v>
      </c>
      <c r="C233" s="41" t="s">
        <v>382</v>
      </c>
      <c r="D233" s="41" t="s">
        <v>51</v>
      </c>
      <c r="E233" s="33" t="s">
        <v>18</v>
      </c>
      <c r="F233" s="172">
        <f>J233+N233+R233+V233+Z233+AD233+AH233+AL233+AP233+AT233+AX233+BB233</f>
        <v>84</v>
      </c>
      <c r="G233" s="172">
        <f>K233+O233+S233+W233+AA233+AE233+AI233+AM233+AQ233+AU233+AY233+BC233</f>
        <v>4980</v>
      </c>
      <c r="H233" s="172">
        <f>L233+P233+T233+X233+AB233+AF233+AJ233+AN233+AR233+AV233+AZ233+BD233</f>
        <v>150</v>
      </c>
      <c r="I233" s="172">
        <f>M233+Q233+U233+Y233+AC233+AG233+AK233+AO233+AS233+AW233+BA233+BE233</f>
        <v>18000</v>
      </c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3"/>
      <c r="AY233" s="173"/>
      <c r="AZ233" s="173"/>
      <c r="BA233" s="173"/>
      <c r="BB233" s="173">
        <v>84</v>
      </c>
      <c r="BC233" s="173">
        <v>4980</v>
      </c>
      <c r="BD233" s="173">
        <v>150</v>
      </c>
      <c r="BE233" s="173">
        <v>18000</v>
      </c>
    </row>
    <row r="234" spans="1:57" ht="15.75" x14ac:dyDescent="0.25">
      <c r="A234" s="257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172">
        <f>J234+N234+R234+V234+Z234+AD234+AH234+AL234+AP234+AT234+AX234+BB234</f>
        <v>0</v>
      </c>
      <c r="G234" s="172">
        <f>K234+O234+S234+W234+AA234+AE234+AI234+AM234+AQ234+AU234+AY234+BC234</f>
        <v>0</v>
      </c>
      <c r="H234" s="172">
        <f>L234+P234+T234+X234+AB234+AF234+AJ234+AN234+AR234+AV234+AZ234+BD234</f>
        <v>0</v>
      </c>
      <c r="I234" s="172">
        <f>M234+Q234+U234+Y234+AC234+AG234+AK234+AO234+AS234+AW234+BA234+BE234</f>
        <v>0</v>
      </c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3"/>
      <c r="AY234" s="173"/>
      <c r="AZ234" s="173"/>
      <c r="BA234" s="173"/>
      <c r="BB234" s="173"/>
      <c r="BC234" s="173"/>
      <c r="BD234" s="173"/>
      <c r="BE234" s="173"/>
    </row>
    <row r="235" spans="1:57" ht="15.75" x14ac:dyDescent="0.25">
      <c r="A235" s="338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172">
        <f>J235+N235+R235+V235+Z235+AD235+AH235+AL235+AP235+AT235+AX235+BB235</f>
        <v>0</v>
      </c>
      <c r="G235" s="172">
        <f>K235+O235+S235+W235+AA235+AE235+AI235+AM235+AQ235+AU235+AY235+BC235</f>
        <v>0</v>
      </c>
      <c r="H235" s="172">
        <f>L235+P235+T235+X235+AB235+AF235+AJ235+AN235+AR235+AV235+AZ235+BD235</f>
        <v>0</v>
      </c>
      <c r="I235" s="172">
        <f>M235+Q235+U235+Y235+AC235+AG235+AK235+AO235+AS235+AW235+BA235+BE235</f>
        <v>0</v>
      </c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3"/>
      <c r="AY235" s="173"/>
      <c r="AZ235" s="173"/>
      <c r="BA235" s="173"/>
      <c r="BB235" s="173"/>
      <c r="BC235" s="173"/>
      <c r="BD235" s="173"/>
      <c r="BE235" s="173"/>
    </row>
    <row r="236" spans="1:57" ht="15.75" x14ac:dyDescent="0.25">
      <c r="A236" s="338"/>
      <c r="B236" s="5" t="s">
        <v>386</v>
      </c>
      <c r="C236" s="6" t="s">
        <v>389</v>
      </c>
      <c r="D236" s="6" t="s">
        <v>388</v>
      </c>
      <c r="E236" s="33" t="s">
        <v>18</v>
      </c>
      <c r="F236" s="172">
        <f>J236+N236+R236+V236+Z236+AD236+AH236+AL236+AP236+AT236+AX236+BB236</f>
        <v>0</v>
      </c>
      <c r="G236" s="172">
        <f>K236+O236+S236+W236+AA236+AE236+AI236+AM236+AQ236+AU236+AY236+BC236</f>
        <v>0</v>
      </c>
      <c r="H236" s="172">
        <f>L236+P236+T236+X236+AB236+AF236+AJ236+AN236+AR236+AV236+AZ236+BD236</f>
        <v>0</v>
      </c>
      <c r="I236" s="172">
        <f>M236+Q236+U236+Y236+AC236+AG236+AK236+AO236+AS236+AW236+BA236+BE236</f>
        <v>0</v>
      </c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3"/>
      <c r="AY236" s="173"/>
      <c r="AZ236" s="173"/>
      <c r="BA236" s="173"/>
      <c r="BB236" s="173"/>
      <c r="BC236" s="173"/>
      <c r="BD236" s="173"/>
      <c r="BE236" s="173"/>
    </row>
    <row r="237" spans="1:57" ht="15.75" x14ac:dyDescent="0.25">
      <c r="A237" s="338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172">
        <f>J237+N237+R237+V237+Z237+AD237+AH237+AL237+AP237+AT237+AX237+BB237</f>
        <v>0</v>
      </c>
      <c r="G237" s="172">
        <f>K237+O237+S237+W237+AA237+AE237+AI237+AM237+AQ237+AU237+AY237+BC237</f>
        <v>0</v>
      </c>
      <c r="H237" s="172">
        <f>L237+P237+T237+X237+AB237+AF237+AJ237+AN237+AR237+AV237+AZ237+BD237</f>
        <v>0</v>
      </c>
      <c r="I237" s="172">
        <f>M237+Q237+U237+Y237+AC237+AG237+AK237+AO237+AS237+AW237+BA237+BE237</f>
        <v>0</v>
      </c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3"/>
      <c r="AY237" s="173"/>
      <c r="AZ237" s="173"/>
      <c r="BA237" s="173"/>
      <c r="BB237" s="173"/>
      <c r="BC237" s="173"/>
      <c r="BD237" s="173"/>
      <c r="BE237" s="173"/>
    </row>
    <row r="238" spans="1:57" ht="15.75" x14ac:dyDescent="0.25">
      <c r="A238" s="338"/>
      <c r="B238" s="5" t="s">
        <v>390</v>
      </c>
      <c r="C238" s="6" t="s">
        <v>393</v>
      </c>
      <c r="D238" s="6" t="s">
        <v>392</v>
      </c>
      <c r="E238" s="27" t="s">
        <v>7</v>
      </c>
      <c r="F238" s="172">
        <f>J238+N238+R238+V238+Z238+AD238+AH238+AL238+AP238+AT238+AX238+BB238</f>
        <v>0</v>
      </c>
      <c r="G238" s="172">
        <f>K238+O238+S238+W238+AA238+AE238+AI238+AM238+AQ238+AU238+AY238+BC238</f>
        <v>0</v>
      </c>
      <c r="H238" s="172">
        <f>L238+P238+T238+X238+AB238+AF238+AJ238+AN238+AR238+AV238+AZ238+BD238</f>
        <v>0</v>
      </c>
      <c r="I238" s="172">
        <f>M238+Q238+U238+Y238+AC238+AG238+AK238+AO238+AS238+AW238+BA238+BE238</f>
        <v>0</v>
      </c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3"/>
      <c r="AY238" s="173"/>
      <c r="AZ238" s="173"/>
      <c r="BA238" s="173"/>
      <c r="BB238" s="173"/>
      <c r="BC238" s="173"/>
      <c r="BD238" s="173"/>
      <c r="BE238" s="173"/>
    </row>
    <row r="239" spans="1:57" ht="15.75" x14ac:dyDescent="0.25">
      <c r="A239" s="338"/>
      <c r="B239" s="5" t="s">
        <v>390</v>
      </c>
      <c r="C239" s="6" t="s">
        <v>394</v>
      </c>
      <c r="D239" s="6" t="s">
        <v>392</v>
      </c>
      <c r="E239" s="27" t="s">
        <v>7</v>
      </c>
      <c r="F239" s="172">
        <f>J239+N239+R239+V239+Z239+AD239+AH239+AL239+AP239+AT239+AX239+BB239</f>
        <v>0</v>
      </c>
      <c r="G239" s="172">
        <f>K239+O239+S239+W239+AA239+AE239+AI239+AM239+AQ239+AU239+AY239+BC239</f>
        <v>0</v>
      </c>
      <c r="H239" s="172">
        <f>L239+P239+T239+X239+AB239+AF239+AJ239+AN239+AR239+AV239+AZ239+BD239</f>
        <v>0</v>
      </c>
      <c r="I239" s="172">
        <f>M239+Q239+U239+Y239+AC239+AG239+AK239+AO239+AS239+AW239+BA239+BE239</f>
        <v>0</v>
      </c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3"/>
      <c r="AY239" s="173"/>
      <c r="AZ239" s="173"/>
      <c r="BA239" s="173"/>
      <c r="BB239" s="173"/>
      <c r="BC239" s="173"/>
      <c r="BD239" s="173"/>
      <c r="BE239" s="173"/>
    </row>
    <row r="240" spans="1:57" ht="15.75" x14ac:dyDescent="0.25">
      <c r="A240" s="257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172">
        <f>J240+N240+R240+V240+Z240+AD240+AH240+AL240+AP240+AT240+AX240+BB240</f>
        <v>0</v>
      </c>
      <c r="G240" s="172">
        <f>K240+O240+S240+W240+AA240+AE240+AI240+AM240+AQ240+AU240+AY240+BC240</f>
        <v>0</v>
      </c>
      <c r="H240" s="172">
        <f>L240+P240+T240+X240+AB240+AF240+AJ240+AN240+AR240+AV240+AZ240+BD240</f>
        <v>0</v>
      </c>
      <c r="I240" s="172">
        <f>M240+Q240+U240+Y240+AC240+AG240+AK240+AO240+AS240+AW240+BA240+BE240</f>
        <v>0</v>
      </c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3"/>
      <c r="AY240" s="173"/>
      <c r="AZ240" s="173"/>
      <c r="BA240" s="173"/>
      <c r="BB240" s="173"/>
      <c r="BC240" s="173"/>
      <c r="BD240" s="173"/>
      <c r="BE240" s="173"/>
    </row>
    <row r="241" spans="1:57" ht="15.75" x14ac:dyDescent="0.25">
      <c r="A241" s="338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172">
        <f>J241+N241+R241+V241+Z241+AD241+AH241+AL241+AP241+AT241+AX241+BB241</f>
        <v>100</v>
      </c>
      <c r="G241" s="172">
        <f>K241+O241+S241+W241+AA241+AE241+AI241+AM241+AQ241+AU241+AY241+BC241</f>
        <v>2200</v>
      </c>
      <c r="H241" s="172">
        <f>L241+P241+T241+X241+AB241+AF241+AJ241+AN241+AR241+AV241+AZ241+BD241</f>
        <v>53</v>
      </c>
      <c r="I241" s="172">
        <f>M241+Q241+U241+Y241+AC241+AG241+AK241+AO241+AS241+AW241+BA241+BE241</f>
        <v>1410</v>
      </c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>
        <v>0</v>
      </c>
      <c r="AM241" s="172">
        <v>0</v>
      </c>
      <c r="AN241" s="172">
        <v>33</v>
      </c>
      <c r="AO241" s="172">
        <v>990</v>
      </c>
      <c r="AP241" s="172"/>
      <c r="AQ241" s="172"/>
      <c r="AR241" s="172"/>
      <c r="AS241" s="172"/>
      <c r="AT241" s="172"/>
      <c r="AU241" s="172"/>
      <c r="AV241" s="172"/>
      <c r="AW241" s="172"/>
      <c r="AX241" s="173"/>
      <c r="AY241" s="173"/>
      <c r="AZ241" s="173"/>
      <c r="BA241" s="173"/>
      <c r="BB241" s="173">
        <v>100</v>
      </c>
      <c r="BC241" s="173">
        <v>2200</v>
      </c>
      <c r="BD241" s="173">
        <v>20</v>
      </c>
      <c r="BE241" s="173">
        <v>420</v>
      </c>
    </row>
    <row r="242" spans="1:57" ht="15.75" x14ac:dyDescent="0.25">
      <c r="A242" s="338"/>
      <c r="B242" s="5" t="s">
        <v>398</v>
      </c>
      <c r="C242" s="6" t="s">
        <v>400</v>
      </c>
      <c r="D242" s="6" t="s">
        <v>162</v>
      </c>
      <c r="E242" s="27" t="s">
        <v>10</v>
      </c>
      <c r="F242" s="172">
        <f>J242+N242+R242+V242+Z242+AD242+AH242+AL242+AP242+AT242+AX242+BB242</f>
        <v>190</v>
      </c>
      <c r="G242" s="172">
        <f>K242+O242+S242+W242+AA242+AE242+AI242+AM242+AQ242+AU242+AY242+BC242</f>
        <v>6620</v>
      </c>
      <c r="H242" s="172">
        <f>L242+P242+T242+X242+AB242+AF242+AJ242+AN242+AR242+AV242+AZ242+BD242</f>
        <v>0</v>
      </c>
      <c r="I242" s="172">
        <f>M242+Q242+U242+Y242+AC242+AG242+AK242+AO242+AS242+AW242+BA242+BE242</f>
        <v>0</v>
      </c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>
        <v>90</v>
      </c>
      <c r="AA242" s="172">
        <v>3420</v>
      </c>
      <c r="AB242" s="172"/>
      <c r="AC242" s="172"/>
      <c r="AD242" s="172">
        <v>100</v>
      </c>
      <c r="AE242" s="172">
        <v>3200</v>
      </c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3"/>
      <c r="AY242" s="173"/>
      <c r="AZ242" s="173"/>
      <c r="BA242" s="173"/>
      <c r="BB242" s="173"/>
      <c r="BC242" s="173"/>
      <c r="BD242" s="173"/>
      <c r="BE242" s="173"/>
    </row>
    <row r="243" spans="1:57" ht="15.75" x14ac:dyDescent="0.25">
      <c r="A243" s="338"/>
      <c r="B243" s="5" t="s">
        <v>398</v>
      </c>
      <c r="C243" s="6" t="s">
        <v>401</v>
      </c>
      <c r="D243" s="6" t="s">
        <v>162</v>
      </c>
      <c r="E243" s="27" t="s">
        <v>10</v>
      </c>
      <c r="F243" s="172">
        <f>J243+N243+R243+V243+Z243+AD243+AH243+AL243+AP243+AT243+AX243+BB243</f>
        <v>28</v>
      </c>
      <c r="G243" s="172">
        <f>K243+O243+S243+W243+AA243+AE243+AI243+AM243+AQ243+AU243+AY243+BC243</f>
        <v>1213</v>
      </c>
      <c r="H243" s="172">
        <f>L243+P243+T243+X243+AB243+AF243+AJ243+AN243+AR243+AV243+AZ243+BD243</f>
        <v>0</v>
      </c>
      <c r="I243" s="172">
        <f>M243+Q243+U243+Y243+AC243+AG243+AK243+AO243+AS243+AW243+BA243+BE243</f>
        <v>0</v>
      </c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>
        <v>28</v>
      </c>
      <c r="AE243" s="172">
        <v>1213</v>
      </c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3"/>
      <c r="AY243" s="173"/>
      <c r="AZ243" s="173"/>
      <c r="BA243" s="173"/>
      <c r="BB243" s="173"/>
      <c r="BC243" s="173"/>
      <c r="BD243" s="173"/>
      <c r="BE243" s="173"/>
    </row>
    <row r="244" spans="1:57" ht="15.75" x14ac:dyDescent="0.25">
      <c r="A244" s="338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172">
        <f>J244+N244+R244+V244+Z244+AD244+AH244+AL244+AP244+AT244+AX244+BB244</f>
        <v>95</v>
      </c>
      <c r="G244" s="172">
        <f>K244+O244+S244+W244+AA244+AE244+AI244+AM244+AQ244+AU244+AY244+BC244</f>
        <v>2242</v>
      </c>
      <c r="H244" s="172">
        <f>L244+P244+T244+X244+AB244+AF244+AJ244+AN244+AR244+AV244+AZ244+BD244</f>
        <v>168</v>
      </c>
      <c r="I244" s="172">
        <f>M244+Q244+U244+Y244+AC244+AG244+AK244+AO244+AS244+AW244+BA244+BE244</f>
        <v>4685</v>
      </c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>
        <v>4</v>
      </c>
      <c r="AE244" s="172">
        <v>97</v>
      </c>
      <c r="AF244" s="172">
        <v>20</v>
      </c>
      <c r="AG244" s="172">
        <v>500</v>
      </c>
      <c r="AH244" s="172"/>
      <c r="AI244" s="172"/>
      <c r="AJ244" s="172">
        <v>100</v>
      </c>
      <c r="AK244" s="172">
        <v>2800</v>
      </c>
      <c r="AL244" s="172">
        <v>0</v>
      </c>
      <c r="AM244" s="172">
        <v>0</v>
      </c>
      <c r="AN244" s="172">
        <v>33</v>
      </c>
      <c r="AO244" s="172">
        <v>990</v>
      </c>
      <c r="AP244" s="172"/>
      <c r="AQ244" s="172"/>
      <c r="AR244" s="172"/>
      <c r="AS244" s="172"/>
      <c r="AT244" s="172">
        <v>11</v>
      </c>
      <c r="AU244" s="172">
        <v>385</v>
      </c>
      <c r="AV244" s="172">
        <v>5</v>
      </c>
      <c r="AW244" s="172">
        <v>175</v>
      </c>
      <c r="AX244" s="173"/>
      <c r="AY244" s="173"/>
      <c r="AZ244" s="173"/>
      <c r="BA244" s="173"/>
      <c r="BB244" s="173">
        <v>80</v>
      </c>
      <c r="BC244" s="173">
        <v>1760</v>
      </c>
      <c r="BD244" s="173">
        <v>10</v>
      </c>
      <c r="BE244" s="173">
        <v>220</v>
      </c>
    </row>
    <row r="245" spans="1:57" ht="15.75" x14ac:dyDescent="0.25">
      <c r="A245" s="338"/>
      <c r="B245" s="17" t="s">
        <v>402</v>
      </c>
      <c r="C245" s="6" t="s">
        <v>401</v>
      </c>
      <c r="D245" s="11" t="s">
        <v>162</v>
      </c>
      <c r="E245" s="27" t="s">
        <v>10</v>
      </c>
      <c r="F245" s="172">
        <f>J245+N245+R245+V245+Z245+AD245+AH245+AL245+AP245+AT245+AX245+BB245</f>
        <v>0</v>
      </c>
      <c r="G245" s="172">
        <f>K245+O245+S245+W245+AA245+AE245+AI245+AM245+AQ245+AU245+AY245+BC245</f>
        <v>0</v>
      </c>
      <c r="H245" s="172">
        <f>L245+P245+T245+X245+AB245+AF245+AJ245+AN245+AR245+AV245+AZ245+BD245</f>
        <v>0</v>
      </c>
      <c r="I245" s="172">
        <f>M245+Q245+U245+Y245+AC245+AG245+AK245+AO245+AS245+AW245+BA245+BE245</f>
        <v>0</v>
      </c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3"/>
      <c r="AY245" s="173"/>
      <c r="AZ245" s="173"/>
      <c r="BA245" s="173"/>
      <c r="BB245" s="173"/>
      <c r="BC245" s="173"/>
      <c r="BD245" s="173"/>
      <c r="BE245" s="173"/>
    </row>
    <row r="246" spans="1:57" ht="15.75" x14ac:dyDescent="0.25">
      <c r="A246" s="338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172">
        <f>J246+N246+R246+V246+Z246+AD246+AH246+AL246+AP246+AT246+AX246+BB246</f>
        <v>1800</v>
      </c>
      <c r="G246" s="172">
        <f>K246+O246+S246+W246+AA246+AE246+AI246+AM246+AQ246+AU246+AY246+BC246</f>
        <v>436738</v>
      </c>
      <c r="H246" s="172">
        <f>L246+P246+T246+X246+AB246+AF246+AJ246+AN246+AR246+AV246+AZ246+BD246</f>
        <v>0</v>
      </c>
      <c r="I246" s="172">
        <f>M246+Q246+U246+Y246+AC246+AG246+AK246+AO246+AS246+AW246+BA246+BE246</f>
        <v>0</v>
      </c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>
        <v>120</v>
      </c>
      <c r="W246" s="172">
        <v>181974</v>
      </c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>
        <v>0</v>
      </c>
      <c r="AM246" s="172">
        <v>0</v>
      </c>
      <c r="AN246" s="172">
        <v>0</v>
      </c>
      <c r="AO246" s="172">
        <v>0</v>
      </c>
      <c r="AP246" s="172"/>
      <c r="AQ246" s="172"/>
      <c r="AR246" s="172"/>
      <c r="AS246" s="172"/>
      <c r="AT246" s="172"/>
      <c r="AU246" s="172"/>
      <c r="AV246" s="172"/>
      <c r="AW246" s="172"/>
      <c r="AX246" s="173"/>
      <c r="AY246" s="173"/>
      <c r="AZ246" s="173"/>
      <c r="BA246" s="173"/>
      <c r="BB246" s="173">
        <v>1680</v>
      </c>
      <c r="BC246" s="173">
        <v>254764</v>
      </c>
      <c r="BD246" s="173"/>
      <c r="BE246" s="173"/>
    </row>
    <row r="247" spans="1:57" ht="15.75" x14ac:dyDescent="0.25">
      <c r="A247" s="338"/>
      <c r="B247" s="12" t="s">
        <v>403</v>
      </c>
      <c r="C247" s="6" t="s">
        <v>406</v>
      </c>
      <c r="D247" s="13" t="s">
        <v>405</v>
      </c>
      <c r="E247" s="25" t="s">
        <v>52</v>
      </c>
      <c r="F247" s="172">
        <f>J247+N247+R247+V247+Z247+AD247+AH247+AL247+AP247+AT247+AX247+BB247</f>
        <v>3741</v>
      </c>
      <c r="G247" s="172">
        <f>K247+O247+S247+W247+AA247+AE247+AI247+AM247+AQ247+AU247+AY247+BC247</f>
        <v>698325.02</v>
      </c>
      <c r="H247" s="172">
        <f>L247+P247+T247+X247+AB247+AF247+AJ247+AN247+AR247+AV247+AZ247+BD247</f>
        <v>110</v>
      </c>
      <c r="I247" s="172">
        <f>M247+Q247+U247+Y247+AC247+AG247+AK247+AO247+AS247+AW247+BA247+BE247</f>
        <v>30324.5</v>
      </c>
      <c r="J247" s="172"/>
      <c r="K247" s="172"/>
      <c r="L247" s="172"/>
      <c r="M247" s="172"/>
      <c r="N247" s="172"/>
      <c r="O247" s="172"/>
      <c r="P247" s="172"/>
      <c r="Q247" s="172"/>
      <c r="R247" s="172">
        <v>96</v>
      </c>
      <c r="S247" s="172">
        <v>145579</v>
      </c>
      <c r="T247" s="172">
        <v>10</v>
      </c>
      <c r="U247" s="172">
        <v>15160</v>
      </c>
      <c r="V247" s="172"/>
      <c r="W247" s="172"/>
      <c r="X247" s="172"/>
      <c r="Y247" s="172"/>
      <c r="Z247" s="172">
        <v>1245</v>
      </c>
      <c r="AA247" s="172">
        <v>188798.02</v>
      </c>
      <c r="AB247" s="172"/>
      <c r="AC247" s="172"/>
      <c r="AD247" s="172">
        <v>1200</v>
      </c>
      <c r="AE247" s="172">
        <v>181974</v>
      </c>
      <c r="AF247" s="172"/>
      <c r="AG247" s="172"/>
      <c r="AH247" s="172">
        <v>1200</v>
      </c>
      <c r="AI247" s="172">
        <v>181974</v>
      </c>
      <c r="AJ247" s="172">
        <v>100</v>
      </c>
      <c r="AK247" s="172">
        <v>15164.5</v>
      </c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3"/>
      <c r="AY247" s="173"/>
      <c r="AZ247" s="173"/>
      <c r="BA247" s="173"/>
      <c r="BB247" s="173"/>
      <c r="BC247" s="173"/>
      <c r="BD247" s="173"/>
      <c r="BE247" s="173"/>
    </row>
    <row r="248" spans="1:57" ht="15.75" x14ac:dyDescent="0.25">
      <c r="A248" s="338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172">
        <f>J248+N248+R248+V248+Z248+AD248+AH248+AL248+AP248+AT248+AX248+BB248</f>
        <v>414</v>
      </c>
      <c r="G248" s="172">
        <f>K248+O248+S248+W248+AA248+AE248+AI248+AM248+AQ248+AU248+AY248+BC248</f>
        <v>861351.09</v>
      </c>
      <c r="H248" s="172">
        <f>L248+P248+T248+X248+AB248+AF248+AJ248+AN248+AR248+AV248+AZ248+BD248</f>
        <v>10</v>
      </c>
      <c r="I248" s="172">
        <f>M248+Q248+U248+Y248+AC248+AG248+AK248+AO248+AS248+AW248+BA248+BE248</f>
        <v>20400</v>
      </c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>
        <v>118</v>
      </c>
      <c r="W248" s="172">
        <v>240720</v>
      </c>
      <c r="X248" s="172"/>
      <c r="Y248" s="172"/>
      <c r="Z248" s="172">
        <v>5</v>
      </c>
      <c r="AA248" s="172">
        <v>17489.09</v>
      </c>
      <c r="AB248" s="172"/>
      <c r="AC248" s="172"/>
      <c r="AD248" s="172">
        <v>121</v>
      </c>
      <c r="AE248" s="172">
        <v>253422</v>
      </c>
      <c r="AF248" s="172"/>
      <c r="AG248" s="172"/>
      <c r="AH248" s="172"/>
      <c r="AI248" s="172"/>
      <c r="AJ248" s="172">
        <v>10</v>
      </c>
      <c r="AK248" s="172">
        <v>20400</v>
      </c>
      <c r="AL248" s="172">
        <v>0</v>
      </c>
      <c r="AM248" s="172">
        <v>0</v>
      </c>
      <c r="AN248" s="172">
        <v>0</v>
      </c>
      <c r="AO248" s="172">
        <v>0</v>
      </c>
      <c r="AP248" s="172"/>
      <c r="AQ248" s="172"/>
      <c r="AR248" s="172"/>
      <c r="AS248" s="172"/>
      <c r="AT248" s="172">
        <v>2</v>
      </c>
      <c r="AU248" s="172">
        <v>7000</v>
      </c>
      <c r="AV248" s="172"/>
      <c r="AW248" s="172"/>
      <c r="AX248" s="173"/>
      <c r="AY248" s="173"/>
      <c r="AZ248" s="173"/>
      <c r="BA248" s="173"/>
      <c r="BB248" s="173">
        <v>168</v>
      </c>
      <c r="BC248" s="173">
        <v>342720</v>
      </c>
      <c r="BD248" s="173"/>
      <c r="BE248" s="173"/>
    </row>
    <row r="249" spans="1:57" ht="15.75" x14ac:dyDescent="0.25">
      <c r="A249" s="338"/>
      <c r="B249" s="5" t="s">
        <v>407</v>
      </c>
      <c r="C249" s="18" t="s">
        <v>410</v>
      </c>
      <c r="D249" s="5" t="s">
        <v>409</v>
      </c>
      <c r="E249" s="34" t="s">
        <v>10</v>
      </c>
      <c r="F249" s="172">
        <f>J249+N249+R249+V249+Z249+AD249+AH249+AL249+AP249+AT249+AX249+BB249</f>
        <v>0</v>
      </c>
      <c r="G249" s="172">
        <f>K249+O249+S249+W249+AA249+AE249+AI249+AM249+AQ249+AU249+AY249+BC249</f>
        <v>0</v>
      </c>
      <c r="H249" s="172">
        <f>L249+P249+T249+X249+AB249+AF249+AJ249+AN249+AR249+AV249+AZ249+BD249</f>
        <v>0</v>
      </c>
      <c r="I249" s="172">
        <f>M249+Q249+U249+Y249+AC249+AG249+AK249+AO249+AS249+AW249+BA249+BE249</f>
        <v>0</v>
      </c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3"/>
      <c r="AY249" s="173"/>
      <c r="AZ249" s="173"/>
      <c r="BA249" s="173"/>
      <c r="BB249" s="173"/>
      <c r="BC249" s="173"/>
      <c r="BD249" s="173"/>
      <c r="BE249" s="173"/>
    </row>
    <row r="250" spans="1:57" ht="15.75" x14ac:dyDescent="0.25">
      <c r="A250" s="338"/>
      <c r="B250" s="5" t="s">
        <v>407</v>
      </c>
      <c r="C250" s="18" t="s">
        <v>411</v>
      </c>
      <c r="D250" s="5" t="s">
        <v>409</v>
      </c>
      <c r="E250" s="34" t="s">
        <v>10</v>
      </c>
      <c r="F250" s="172">
        <f>J250+N250+R250+V250+Z250+AD250+AH250+AL250+AP250+AT250+AX250+BB250</f>
        <v>0</v>
      </c>
      <c r="G250" s="172">
        <f>K250+O250+S250+W250+AA250+AE250+AI250+AM250+AQ250+AU250+AY250+BC250</f>
        <v>0</v>
      </c>
      <c r="H250" s="172">
        <f>L250+P250+T250+X250+AB250+AF250+AJ250+AN250+AR250+AV250+AZ250+BD250</f>
        <v>0</v>
      </c>
      <c r="I250" s="172">
        <f>M250+Q250+U250+Y250+AC250+AG250+AK250+AO250+AS250+AW250+BA250+BE250</f>
        <v>0</v>
      </c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3"/>
      <c r="AY250" s="173"/>
      <c r="AZ250" s="173"/>
      <c r="BA250" s="173"/>
      <c r="BB250" s="173"/>
      <c r="BC250" s="173"/>
      <c r="BD250" s="173"/>
      <c r="BE250" s="173"/>
    </row>
    <row r="251" spans="1:57" ht="15.75" x14ac:dyDescent="0.25">
      <c r="A251" s="338"/>
      <c r="B251" s="5" t="s">
        <v>407</v>
      </c>
      <c r="C251" s="18" t="s">
        <v>412</v>
      </c>
      <c r="D251" s="5" t="s">
        <v>409</v>
      </c>
      <c r="E251" s="34" t="s">
        <v>10</v>
      </c>
      <c r="F251" s="172">
        <f>J251+N251+R251+V251+Z251+AD251+AH251+AL251+AP251+AT251+AX251+BB251</f>
        <v>0</v>
      </c>
      <c r="G251" s="172">
        <f>K251+O251+S251+W251+AA251+AE251+AI251+AM251+AQ251+AU251+AY251+BC251</f>
        <v>0</v>
      </c>
      <c r="H251" s="172">
        <f>L251+P251+T251+X251+AB251+AF251+AJ251+AN251+AR251+AV251+AZ251+BD251</f>
        <v>0</v>
      </c>
      <c r="I251" s="172">
        <f>M251+Q251+U251+Y251+AC251+AG251+AK251+AO251+AS251+AW251+BA251+BE251</f>
        <v>0</v>
      </c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3"/>
      <c r="AY251" s="173"/>
      <c r="AZ251" s="173"/>
      <c r="BA251" s="173"/>
      <c r="BB251" s="173"/>
      <c r="BC251" s="173"/>
      <c r="BD251" s="173"/>
      <c r="BE251" s="173"/>
    </row>
    <row r="252" spans="1:57" ht="15.75" x14ac:dyDescent="0.25">
      <c r="A252" s="343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172">
        <f>J252+N252+R252+V252+Z252+AD252+AH252+AL252+AP252+AT252+AX252+BB252</f>
        <v>0</v>
      </c>
      <c r="G252" s="172">
        <f>K252+O252+S252+W252+AA252+AE252+AI252+AM252+AQ252+AU252+AY252+BC252</f>
        <v>0</v>
      </c>
      <c r="H252" s="172">
        <f>L252+P252+T252+X252+AB252+AF252+AJ252+AN252+AR252+AV252+AZ252+BD252</f>
        <v>0</v>
      </c>
      <c r="I252" s="172">
        <f>M252+Q252+U252+Y252+AC252+AG252+AK252+AO252+AS252+AW252+BA252+BE252</f>
        <v>0</v>
      </c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>
        <v>0</v>
      </c>
      <c r="AM252" s="172">
        <v>0</v>
      </c>
      <c r="AN252" s="172">
        <v>0</v>
      </c>
      <c r="AO252" s="172">
        <v>0</v>
      </c>
      <c r="AP252" s="172"/>
      <c r="AQ252" s="172"/>
      <c r="AR252" s="172"/>
      <c r="AS252" s="172"/>
      <c r="AT252" s="172"/>
      <c r="AU252" s="172"/>
      <c r="AV252" s="172"/>
      <c r="AW252" s="172"/>
      <c r="AX252" s="173"/>
      <c r="AY252" s="173"/>
      <c r="AZ252" s="173"/>
      <c r="BA252" s="173"/>
      <c r="BB252" s="173"/>
      <c r="BC252" s="173"/>
      <c r="BD252" s="173"/>
      <c r="BE252" s="173"/>
    </row>
    <row r="253" spans="1:57" ht="15.75" x14ac:dyDescent="0.25">
      <c r="A253" s="343"/>
      <c r="B253" s="31" t="s">
        <v>413</v>
      </c>
      <c r="C253" s="41" t="s">
        <v>415</v>
      </c>
      <c r="D253" s="5" t="s">
        <v>409</v>
      </c>
      <c r="E253" s="29" t="s">
        <v>10</v>
      </c>
      <c r="F253" s="172">
        <f>J253+N253+R253+V253+Z253+AD253+AH253+AL253+AP253+AT253+AX253+BB253</f>
        <v>0</v>
      </c>
      <c r="G253" s="172">
        <f>K253+O253+S253+W253+AA253+AE253+AI253+AM253+AQ253+AU253+AY253+BC253</f>
        <v>0</v>
      </c>
      <c r="H253" s="172">
        <f>L253+P253+T253+X253+AB253+AF253+AJ253+AN253+AR253+AV253+AZ253+BD253</f>
        <v>0</v>
      </c>
      <c r="I253" s="172">
        <f>M253+Q253+U253+Y253+AC253+AG253+AK253+AO253+AS253+AW253+BA253+BE253</f>
        <v>0</v>
      </c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3"/>
      <c r="AY253" s="173"/>
      <c r="AZ253" s="173"/>
      <c r="BA253" s="173"/>
      <c r="BB253" s="173"/>
      <c r="BC253" s="173"/>
      <c r="BD253" s="173"/>
      <c r="BE253" s="173"/>
    </row>
    <row r="254" spans="1:57" ht="15.75" x14ac:dyDescent="0.25">
      <c r="A254" s="343"/>
      <c r="B254" s="31" t="s">
        <v>413</v>
      </c>
      <c r="C254" s="41" t="s">
        <v>416</v>
      </c>
      <c r="D254" s="5" t="s">
        <v>409</v>
      </c>
      <c r="E254" s="29" t="s">
        <v>10</v>
      </c>
      <c r="F254" s="172">
        <f>J254+N254+R254+V254+Z254+AD254+AH254+AL254+AP254+AT254+AX254+BB254</f>
        <v>0</v>
      </c>
      <c r="G254" s="172">
        <f>K254+O254+S254+W254+AA254+AE254+AI254+AM254+AQ254+AU254+AY254+BC254</f>
        <v>0</v>
      </c>
      <c r="H254" s="172">
        <f>L254+P254+T254+X254+AB254+AF254+AJ254+AN254+AR254+AV254+AZ254+BD254</f>
        <v>0</v>
      </c>
      <c r="I254" s="172">
        <f>M254+Q254+U254+Y254+AC254+AG254+AK254+AO254+AS254+AW254+BA254+BE254</f>
        <v>0</v>
      </c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3"/>
      <c r="AY254" s="173"/>
      <c r="AZ254" s="173"/>
      <c r="BA254" s="173"/>
      <c r="BB254" s="173"/>
      <c r="BC254" s="173"/>
      <c r="BD254" s="173"/>
      <c r="BE254" s="173"/>
    </row>
    <row r="255" spans="1:57" ht="15.75" x14ac:dyDescent="0.25">
      <c r="A255" s="343"/>
      <c r="B255" s="31" t="s">
        <v>413</v>
      </c>
      <c r="C255" s="41" t="s">
        <v>417</v>
      </c>
      <c r="D255" s="5" t="s">
        <v>409</v>
      </c>
      <c r="E255" s="29" t="s">
        <v>10</v>
      </c>
      <c r="F255" s="172">
        <f>J255+N255+R255+V255+Z255+AD255+AH255+AL255+AP255+AT255+AX255+BB255</f>
        <v>0</v>
      </c>
      <c r="G255" s="172">
        <f>K255+O255+S255+W255+AA255+AE255+AI255+AM255+AQ255+AU255+AY255+BC255</f>
        <v>0</v>
      </c>
      <c r="H255" s="172">
        <f>L255+P255+T255+X255+AB255+AF255+AJ255+AN255+AR255+AV255+AZ255+BD255</f>
        <v>0</v>
      </c>
      <c r="I255" s="172">
        <f>M255+Q255+U255+Y255+AC255+AG255+AK255+AO255+AS255+AW255+BA255+BE255</f>
        <v>0</v>
      </c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3"/>
      <c r="AY255" s="173"/>
      <c r="AZ255" s="173"/>
      <c r="BA255" s="173"/>
      <c r="BB255" s="173"/>
      <c r="BC255" s="173"/>
      <c r="BD255" s="173"/>
      <c r="BE255" s="173"/>
    </row>
    <row r="256" spans="1:57" ht="15.75" x14ac:dyDescent="0.25">
      <c r="A256" s="25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172">
        <f>J256+N256+R256+V256+Z256+AD256+AH256+AL256+AP256+AT256+AX256+BB256</f>
        <v>1390</v>
      </c>
      <c r="G256" s="172">
        <f>K256+O256+S256+W256+AA256+AE256+AI256+AM256+AQ256+AU256+AY256+BC256</f>
        <v>8173</v>
      </c>
      <c r="H256" s="172">
        <f>L256+P256+T256+X256+AB256+AF256+AJ256+AN256+AR256+AV256+AZ256+BD256</f>
        <v>60</v>
      </c>
      <c r="I256" s="172">
        <f>M256+Q256+U256+Y256+AC256+AG256+AK256+AO256+AS256+AW256+BA256+BE256</f>
        <v>1250</v>
      </c>
      <c r="J256" s="172">
        <v>500</v>
      </c>
      <c r="K256" s="172">
        <v>970</v>
      </c>
      <c r="L256" s="172"/>
      <c r="M256" s="172"/>
      <c r="N256" s="172"/>
      <c r="O256" s="172"/>
      <c r="P256" s="172"/>
      <c r="Q256" s="172"/>
      <c r="R256" s="172">
        <v>200</v>
      </c>
      <c r="S256" s="172">
        <v>384</v>
      </c>
      <c r="T256" s="172">
        <v>50</v>
      </c>
      <c r="U256" s="172">
        <v>1000</v>
      </c>
      <c r="V256" s="172"/>
      <c r="W256" s="172"/>
      <c r="X256" s="172"/>
      <c r="Y256" s="172"/>
      <c r="Z256" s="172">
        <v>400</v>
      </c>
      <c r="AA256" s="172">
        <v>1440</v>
      </c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>
        <v>0</v>
      </c>
      <c r="AM256" s="172">
        <v>0</v>
      </c>
      <c r="AN256" s="172">
        <v>10</v>
      </c>
      <c r="AO256" s="172">
        <v>250</v>
      </c>
      <c r="AP256" s="172">
        <v>290</v>
      </c>
      <c r="AQ256" s="172">
        <v>5379</v>
      </c>
      <c r="AR256" s="172"/>
      <c r="AS256" s="172"/>
      <c r="AT256" s="172"/>
      <c r="AU256" s="172"/>
      <c r="AV256" s="172"/>
      <c r="AW256" s="172"/>
      <c r="AX256" s="173"/>
      <c r="AY256" s="173"/>
      <c r="AZ256" s="173"/>
      <c r="BA256" s="173"/>
      <c r="BB256" s="173"/>
      <c r="BC256" s="173"/>
      <c r="BD256" s="173"/>
      <c r="BE256" s="173"/>
    </row>
    <row r="257" spans="1:57" ht="15.75" x14ac:dyDescent="0.25">
      <c r="A257" s="343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172">
        <f>J257+N257+R257+V257+Z257+AD257+AH257+AL257+AP257+AT257+AX257+BB257</f>
        <v>0</v>
      </c>
      <c r="G257" s="172">
        <f>K257+O257+S257+W257+AA257+AE257+AI257+AM257+AQ257+AU257+AY257+BC257</f>
        <v>0</v>
      </c>
      <c r="H257" s="172">
        <f>L257+P257+T257+X257+AB257+AF257+AJ257+AN257+AR257+AV257+AZ257+BD257</f>
        <v>0</v>
      </c>
      <c r="I257" s="172">
        <f>M257+Q257+U257+Y257+AC257+AG257+AK257+AO257+AS257+AW257+BA257+BE257</f>
        <v>0</v>
      </c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3"/>
      <c r="AY257" s="173"/>
      <c r="AZ257" s="173"/>
      <c r="BA257" s="173"/>
      <c r="BB257" s="173"/>
      <c r="BC257" s="173"/>
      <c r="BD257" s="173"/>
      <c r="BE257" s="173"/>
    </row>
    <row r="258" spans="1:57" ht="15.75" x14ac:dyDescent="0.25">
      <c r="A258" s="343"/>
      <c r="B258" s="31" t="s">
        <v>420</v>
      </c>
      <c r="C258" s="20" t="s">
        <v>423</v>
      </c>
      <c r="D258" s="20" t="s">
        <v>422</v>
      </c>
      <c r="E258" s="33" t="s">
        <v>18</v>
      </c>
      <c r="F258" s="172">
        <f>J258+N258+R258+V258+Z258+AD258+AH258+AL258+AP258+AT258+AX258+BB258</f>
        <v>0</v>
      </c>
      <c r="G258" s="172">
        <f>K258+O258+S258+W258+AA258+AE258+AI258+AM258+AQ258+AU258+AY258+BC258</f>
        <v>0</v>
      </c>
      <c r="H258" s="172">
        <f>L258+P258+T258+X258+AB258+AF258+AJ258+AN258+AR258+AV258+AZ258+BD258</f>
        <v>0</v>
      </c>
      <c r="I258" s="172">
        <f>M258+Q258+U258+Y258+AC258+AG258+AK258+AO258+AS258+AW258+BA258+BE258</f>
        <v>0</v>
      </c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3"/>
      <c r="AY258" s="173"/>
      <c r="AZ258" s="173"/>
      <c r="BA258" s="173"/>
      <c r="BB258" s="173"/>
      <c r="BC258" s="173"/>
      <c r="BD258" s="173"/>
      <c r="BE258" s="173"/>
    </row>
    <row r="259" spans="1:57" ht="15.75" x14ac:dyDescent="0.25">
      <c r="A259" s="343"/>
      <c r="B259" s="31" t="s">
        <v>424</v>
      </c>
      <c r="C259" s="20" t="s">
        <v>425</v>
      </c>
      <c r="D259" s="20" t="s">
        <v>422</v>
      </c>
      <c r="E259" s="33" t="s">
        <v>18</v>
      </c>
      <c r="F259" s="172">
        <f>J259+N259+R259+V259+Z259+AD259+AH259+AL259+AP259+AT259+AX259+BB259</f>
        <v>0</v>
      </c>
      <c r="G259" s="172">
        <f>K259+O259+S259+W259+AA259+AE259+AI259+AM259+AQ259+AU259+AY259+BC259</f>
        <v>0</v>
      </c>
      <c r="H259" s="172">
        <f>L259+P259+T259+X259+AB259+AF259+AJ259+AN259+AR259+AV259+AZ259+BD259</f>
        <v>0</v>
      </c>
      <c r="I259" s="172">
        <f>M259+Q259+U259+Y259+AC259+AG259+AK259+AO259+AS259+AW259+BA259+BE259</f>
        <v>0</v>
      </c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3"/>
      <c r="AY259" s="173"/>
      <c r="AZ259" s="173"/>
      <c r="BA259" s="173"/>
      <c r="BB259" s="173"/>
      <c r="BC259" s="173"/>
      <c r="BD259" s="173"/>
      <c r="BE259" s="173"/>
    </row>
    <row r="260" spans="1:57" ht="15.75" x14ac:dyDescent="0.25">
      <c r="A260" s="343"/>
      <c r="B260" s="21" t="s">
        <v>426</v>
      </c>
      <c r="C260" s="20" t="s">
        <v>425</v>
      </c>
      <c r="D260" s="20" t="s">
        <v>422</v>
      </c>
      <c r="E260" s="33" t="s">
        <v>18</v>
      </c>
      <c r="F260" s="172">
        <f>J260+N260+R260+V260+Z260+AD260+AH260+AL260+AP260+AT260+AX260+BB260</f>
        <v>0</v>
      </c>
      <c r="G260" s="172">
        <f>K260+O260+S260+W260+AA260+AE260+AI260+AM260+AQ260+AU260+AY260+BC260</f>
        <v>0</v>
      </c>
      <c r="H260" s="172">
        <f>L260+P260+T260+X260+AB260+AF260+AJ260+AN260+AR260+AV260+AZ260+BD260</f>
        <v>0</v>
      </c>
      <c r="I260" s="172">
        <f>M260+Q260+U260+Y260+AC260+AG260+AK260+AO260+AS260+AW260+BA260+BE260</f>
        <v>0</v>
      </c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3"/>
      <c r="AY260" s="173"/>
      <c r="AZ260" s="173"/>
      <c r="BA260" s="173"/>
      <c r="BB260" s="173"/>
      <c r="BC260" s="173"/>
      <c r="BD260" s="173"/>
      <c r="BE260" s="173"/>
    </row>
    <row r="261" spans="1:57" ht="15.75" x14ac:dyDescent="0.25">
      <c r="A261" s="258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172">
        <f>J261+N261+R261+V261+Z261+AD261+AH261+AL261+AP261+AT261+AX261+BB261</f>
        <v>0</v>
      </c>
      <c r="G261" s="172">
        <f>K261+O261+S261+W261+AA261+AE261+AI261+AM261+AQ261+AU261+AY261+BC261</f>
        <v>0</v>
      </c>
      <c r="H261" s="172">
        <f>L261+P261+T261+X261+AB261+AF261+AJ261+AN261+AR261+AV261+AZ261+BD261</f>
        <v>0</v>
      </c>
      <c r="I261" s="172">
        <f>M261+Q261+U261+Y261+AC261+AG261+AK261+AO261+AS261+AW261+BA261+BE261</f>
        <v>0</v>
      </c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3"/>
      <c r="AY261" s="173"/>
      <c r="AZ261" s="173"/>
      <c r="BA261" s="173"/>
      <c r="BB261" s="173"/>
      <c r="BC261" s="173"/>
      <c r="BD261" s="173"/>
      <c r="BE261" s="173"/>
    </row>
    <row r="262" spans="1:57" ht="15.75" x14ac:dyDescent="0.25">
      <c r="A262" s="258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172">
        <f>J262+N262+R262+V262+Z262+AD262+AH262+AL262+AP262+AT262+AX262+BB262</f>
        <v>0</v>
      </c>
      <c r="G262" s="172">
        <f>K262+O262+S262+W262+AA262+AE262+AI262+AM262+AQ262+AU262+AY262+BC262</f>
        <v>0</v>
      </c>
      <c r="H262" s="172">
        <f>L262+P262+T262+X262+AB262+AF262+AJ262+AN262+AR262+AV262+AZ262+BD262</f>
        <v>0</v>
      </c>
      <c r="I262" s="172">
        <f>M262+Q262+U262+Y262+AC262+AG262+AK262+AO262+AS262+AW262+BA262+BE262</f>
        <v>0</v>
      </c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3"/>
      <c r="AY262" s="173"/>
      <c r="AZ262" s="173"/>
      <c r="BA262" s="173"/>
      <c r="BB262" s="173"/>
      <c r="BC262" s="173"/>
      <c r="BD262" s="173"/>
      <c r="BE262" s="173"/>
    </row>
    <row r="263" spans="1:57" ht="15.75" x14ac:dyDescent="0.25">
      <c r="A263" s="258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172">
        <f>J263+N263+R263+V263+Z263+AD263+AH263+AL263+AP263+AT263+AX263+BB263</f>
        <v>1210</v>
      </c>
      <c r="G263" s="172">
        <f>K263+O263+S263+W263+AA263+AE263+AI263+AM263+AQ263+AU263+AY263+BC263</f>
        <v>11876.85</v>
      </c>
      <c r="H263" s="172">
        <f>L263+P263+T263+X263+AB263+AF263+AJ263+AN263+AR263+AV263+AZ263+BD263</f>
        <v>500</v>
      </c>
      <c r="I263" s="172">
        <f>M263+Q263+U263+Y263+AC263+AG263+AK263+AO263+AS263+AW263+BA263+BE263</f>
        <v>1480</v>
      </c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>
        <v>750</v>
      </c>
      <c r="AI263" s="172">
        <v>2216.85</v>
      </c>
      <c r="AJ263" s="172">
        <v>500</v>
      </c>
      <c r="AK263" s="172">
        <v>1480</v>
      </c>
      <c r="AL263" s="172"/>
      <c r="AM263" s="172"/>
      <c r="AN263" s="172"/>
      <c r="AO263" s="172"/>
      <c r="AP263" s="172">
        <v>460</v>
      </c>
      <c r="AQ263" s="172">
        <v>9660</v>
      </c>
      <c r="AR263" s="172"/>
      <c r="AS263" s="172"/>
      <c r="AT263" s="172"/>
      <c r="AU263" s="172"/>
      <c r="AV263" s="172"/>
      <c r="AW263" s="172"/>
      <c r="AX263" s="173"/>
      <c r="AY263" s="173"/>
      <c r="AZ263" s="173"/>
      <c r="BA263" s="173"/>
      <c r="BB263" s="173"/>
      <c r="BC263" s="173"/>
      <c r="BD263" s="173"/>
      <c r="BE263" s="173"/>
    </row>
    <row r="264" spans="1:57" ht="15.75" x14ac:dyDescent="0.25">
      <c r="A264" s="343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172">
        <f>J264+N264+R264+V264+Z264+AD264+AH264+AL264+AP264+AT264+AX264+BB264</f>
        <v>0</v>
      </c>
      <c r="G264" s="172">
        <f>K264+O264+S264+W264+AA264+AE264+AI264+AM264+AQ264+AU264+AY264+BC264</f>
        <v>0</v>
      </c>
      <c r="H264" s="172">
        <f>L264+P264+T264+X264+AB264+AF264+AJ264+AN264+AR264+AV264+AZ264+BD264</f>
        <v>0</v>
      </c>
      <c r="I264" s="172">
        <f>M264+Q264+U264+Y264+AC264+AG264+AK264+AO264+AS264+AW264+BA264+BE264</f>
        <v>0</v>
      </c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>
        <v>0</v>
      </c>
      <c r="AM264" s="172">
        <v>0</v>
      </c>
      <c r="AN264" s="172">
        <v>0</v>
      </c>
      <c r="AO264" s="172">
        <v>0</v>
      </c>
      <c r="AP264" s="172"/>
      <c r="AQ264" s="172"/>
      <c r="AR264" s="172"/>
      <c r="AS264" s="172"/>
      <c r="AT264" s="172"/>
      <c r="AU264" s="172"/>
      <c r="AV264" s="172"/>
      <c r="AW264" s="172"/>
      <c r="AX264" s="173"/>
      <c r="AY264" s="173"/>
      <c r="AZ264" s="173"/>
      <c r="BA264" s="173"/>
      <c r="BB264" s="173"/>
      <c r="BC264" s="173"/>
      <c r="BD264" s="173"/>
      <c r="BE264" s="173"/>
    </row>
    <row r="265" spans="1:57" ht="15.75" x14ac:dyDescent="0.25">
      <c r="A265" s="343"/>
      <c r="B265" s="31" t="s">
        <v>435</v>
      </c>
      <c r="C265" s="41" t="s">
        <v>436</v>
      </c>
      <c r="D265" s="41" t="s">
        <v>504</v>
      </c>
      <c r="E265" s="33" t="s">
        <v>18</v>
      </c>
      <c r="F265" s="172">
        <f>J265+N265+R265+V265+Z265+AD265+AH265+AL265+AP265+AT265+AX265+BB265</f>
        <v>0</v>
      </c>
      <c r="G265" s="172">
        <f>K265+O265+S265+W265+AA265+AE265+AI265+AM265+AQ265+AU265+AY265+BC265</f>
        <v>0</v>
      </c>
      <c r="H265" s="172">
        <f>L265+P265+T265+X265+AB265+AF265+AJ265+AN265+AR265+AV265+AZ265+BD265</f>
        <v>0</v>
      </c>
      <c r="I265" s="172">
        <f>M265+Q265+U265+Y265+AC265+AG265+AK265+AO265+AS265+AW265+BA265+BE265</f>
        <v>0</v>
      </c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3"/>
      <c r="AY265" s="173"/>
      <c r="AZ265" s="173"/>
      <c r="BA265" s="173"/>
      <c r="BB265" s="173"/>
      <c r="BC265" s="173"/>
      <c r="BD265" s="173"/>
      <c r="BE265" s="173"/>
    </row>
    <row r="266" spans="1:57" ht="15.75" x14ac:dyDescent="0.25">
      <c r="A266" s="343"/>
      <c r="B266" s="31" t="s">
        <v>437</v>
      </c>
      <c r="C266" s="41" t="s">
        <v>438</v>
      </c>
      <c r="D266" s="41" t="s">
        <v>504</v>
      </c>
      <c r="E266" s="29" t="s">
        <v>10</v>
      </c>
      <c r="F266" s="172">
        <f>J266+N266+R266+V266+Z266+AD266+AH266+AL266+AP266+AT266+AX266+BB266</f>
        <v>0</v>
      </c>
      <c r="G266" s="172">
        <f>K266+O266+S266+W266+AA266+AE266+AI266+AM266+AQ266+AU266+AY266+BC266</f>
        <v>0</v>
      </c>
      <c r="H266" s="172">
        <f>L266+P266+T266+X266+AB266+AF266+AJ266+AN266+AR266+AV266+AZ266+BD266</f>
        <v>0</v>
      </c>
      <c r="I266" s="172">
        <f>M266+Q266+U266+Y266+AC266+AG266+AK266+AO266+AS266+AW266+BA266+BE266</f>
        <v>0</v>
      </c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3"/>
      <c r="AY266" s="173"/>
      <c r="AZ266" s="173"/>
      <c r="BA266" s="173"/>
      <c r="BB266" s="173"/>
      <c r="BC266" s="173"/>
      <c r="BD266" s="173"/>
      <c r="BE266" s="173"/>
    </row>
    <row r="267" spans="1:57" ht="15.75" x14ac:dyDescent="0.25">
      <c r="A267" s="343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172">
        <f>J267+N267+R267+V267+Z267+AD267+AH267+AL267+AP267+AT267+AX267+BB267</f>
        <v>0</v>
      </c>
      <c r="G267" s="172">
        <f>K267+O267+S267+W267+AA267+AE267+AI267+AM267+AQ267+AU267+AY267+BC267</f>
        <v>0</v>
      </c>
      <c r="H267" s="172">
        <f>L267+P267+T267+X267+AB267+AF267+AJ267+AN267+AR267+AV267+AZ267+BD267</f>
        <v>0</v>
      </c>
      <c r="I267" s="172">
        <f>M267+Q267+U267+Y267+AC267+AG267+AK267+AO267+AS267+AW267+BA267+BE267</f>
        <v>0</v>
      </c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3"/>
      <c r="AY267" s="173"/>
      <c r="AZ267" s="173"/>
      <c r="BA267" s="173"/>
      <c r="BB267" s="173"/>
      <c r="BC267" s="173"/>
      <c r="BD267" s="173"/>
      <c r="BE267" s="173"/>
    </row>
    <row r="268" spans="1:57" ht="15.75" x14ac:dyDescent="0.25">
      <c r="A268" s="343"/>
      <c r="B268" s="31" t="s">
        <v>439</v>
      </c>
      <c r="C268" s="41" t="s">
        <v>441</v>
      </c>
      <c r="D268" s="41" t="s">
        <v>505</v>
      </c>
      <c r="E268" s="29" t="s">
        <v>52</v>
      </c>
      <c r="F268" s="172">
        <f>J268+N268+R268+V268+Z268+AD268+AH268+AL268+AP268+AT268+AX268+BB268</f>
        <v>0</v>
      </c>
      <c r="G268" s="172">
        <f>K268+O268+S268+W268+AA268+AE268+AI268+AM268+AQ268+AU268+AY268+BC268</f>
        <v>0</v>
      </c>
      <c r="H268" s="172">
        <f>L268+P268+T268+X268+AB268+AF268+AJ268+AN268+AR268+AV268+AZ268+BD268</f>
        <v>0</v>
      </c>
      <c r="I268" s="172">
        <f>M268+Q268+U268+Y268+AC268+AG268+AK268+AO268+AS268+AW268+BA268+BE268</f>
        <v>0</v>
      </c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3"/>
      <c r="AY268" s="173"/>
      <c r="AZ268" s="173"/>
      <c r="BA268" s="173"/>
      <c r="BB268" s="173"/>
      <c r="BC268" s="173"/>
      <c r="BD268" s="173"/>
      <c r="BE268" s="173"/>
    </row>
    <row r="269" spans="1:57" ht="15.75" x14ac:dyDescent="0.25">
      <c r="A269" s="343"/>
      <c r="B269" s="31" t="s">
        <v>439</v>
      </c>
      <c r="C269" s="41" t="s">
        <v>442</v>
      </c>
      <c r="D269" s="41" t="s">
        <v>505</v>
      </c>
      <c r="E269" s="33" t="s">
        <v>18</v>
      </c>
      <c r="F269" s="172">
        <f>J269+N269+R269+V269+Z269+AD269+AH269+AL269+AP269+AT269+AX269+BB269</f>
        <v>0</v>
      </c>
      <c r="G269" s="172">
        <f>K269+O269+S269+W269+AA269+AE269+AI269+AM269+AQ269+AU269+AY269+BC269</f>
        <v>0</v>
      </c>
      <c r="H269" s="172">
        <f>L269+P269+T269+X269+AB269+AF269+AJ269+AN269+AR269+AV269+AZ269+BD269</f>
        <v>12500</v>
      </c>
      <c r="I269" s="172">
        <f>M269+Q269+U269+Y269+AC269+AG269+AK269+AO269+AS269+AW269+BA269+BE269</f>
        <v>27000</v>
      </c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>
        <v>12500</v>
      </c>
      <c r="AC269" s="172">
        <v>27000</v>
      </c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3"/>
      <c r="AY269" s="173"/>
      <c r="AZ269" s="173"/>
      <c r="BA269" s="173"/>
      <c r="BB269" s="173"/>
      <c r="BC269" s="173"/>
      <c r="BD269" s="173"/>
      <c r="BE269" s="173"/>
    </row>
    <row r="270" spans="1:57" ht="15.75" x14ac:dyDescent="0.25">
      <c r="A270" s="343"/>
      <c r="B270" s="31" t="s">
        <v>439</v>
      </c>
      <c r="C270" s="41" t="s">
        <v>443</v>
      </c>
      <c r="D270" s="41" t="s">
        <v>505</v>
      </c>
      <c r="E270" s="33" t="s">
        <v>18</v>
      </c>
      <c r="F270" s="172">
        <f>J270+N270+R270+V270+Z270+AD270+AH270+AL270+AP270+AT270+AX270+BB270</f>
        <v>0</v>
      </c>
      <c r="G270" s="172">
        <f>K270+O270+S270+W270+AA270+AE270+AI270+AM270+AQ270+AU270+AY270+BC270</f>
        <v>0</v>
      </c>
      <c r="H270" s="172">
        <f>L270+P270+T270+X270+AB270+AF270+AJ270+AN270+AR270+AV270+AZ270+BD270</f>
        <v>0</v>
      </c>
      <c r="I270" s="172">
        <f>M270+Q270+U270+Y270+AC270+AG270+AK270+AO270+AS270+AW270+BA270+BE270</f>
        <v>0</v>
      </c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3"/>
      <c r="AY270" s="173"/>
      <c r="AZ270" s="173"/>
      <c r="BA270" s="173"/>
      <c r="BB270" s="173"/>
      <c r="BC270" s="173"/>
      <c r="BD270" s="173"/>
      <c r="BE270" s="173"/>
    </row>
    <row r="271" spans="1:57" ht="15.75" x14ac:dyDescent="0.25">
      <c r="A271" s="343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172">
        <f>J271+N271+R271+V271+Z271+AD271+AH271+AL271+AP271+AT271+AX271+BB271</f>
        <v>0</v>
      </c>
      <c r="G271" s="172">
        <f>K271+O271+S271+W271+AA271+AE271+AI271+AM271+AQ271+AU271+AY271+BC271</f>
        <v>0</v>
      </c>
      <c r="H271" s="172">
        <f>L271+P271+T271+X271+AB271+AF271+AJ271+AN271+AR271+AV271+AZ271+BD271</f>
        <v>0</v>
      </c>
      <c r="I271" s="172">
        <f>M271+Q271+U271+Y271+AC271+AG271+AK271+AO271+AS271+AW271+BA271+BE271</f>
        <v>0</v>
      </c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3"/>
      <c r="AY271" s="173"/>
      <c r="AZ271" s="173"/>
      <c r="BA271" s="173"/>
      <c r="BB271" s="173"/>
      <c r="BC271" s="173"/>
      <c r="BD271" s="173"/>
      <c r="BE271" s="173"/>
    </row>
    <row r="272" spans="1:57" ht="15.75" x14ac:dyDescent="0.25">
      <c r="A272" s="343"/>
      <c r="B272" s="31" t="s">
        <v>444</v>
      </c>
      <c r="C272" s="41" t="s">
        <v>446</v>
      </c>
      <c r="D272" s="41" t="s">
        <v>505</v>
      </c>
      <c r="E272" s="33" t="s">
        <v>18</v>
      </c>
      <c r="F272" s="172">
        <f>J272+N272+R272+V272+Z272+AD272+AH272+AL272+AP272+AT272+AX272+BB272</f>
        <v>0</v>
      </c>
      <c r="G272" s="172">
        <f>K272+O272+S272+W272+AA272+AE272+AI272+AM272+AQ272+AU272+AY272+BC272</f>
        <v>0</v>
      </c>
      <c r="H272" s="172">
        <f>L272+P272+T272+X272+AB272+AF272+AJ272+AN272+AR272+AV272+AZ272+BD272</f>
        <v>0</v>
      </c>
      <c r="I272" s="172">
        <f>M272+Q272+U272+Y272+AC272+AG272+AK272+AO272+AS272+AW272+BA272+BE272</f>
        <v>0</v>
      </c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3"/>
      <c r="AY272" s="173"/>
      <c r="AZ272" s="173"/>
      <c r="BA272" s="173"/>
      <c r="BB272" s="173"/>
      <c r="BC272" s="173"/>
      <c r="BD272" s="173"/>
      <c r="BE272" s="173"/>
    </row>
    <row r="273" spans="1:57" ht="15.75" x14ac:dyDescent="0.25">
      <c r="A273" s="340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172">
        <f>J273+N273+R273+V273+Z273+AD273+AH273+AL273+AP273+AT273+AX273+BB273</f>
        <v>275</v>
      </c>
      <c r="G273" s="172">
        <f>K273+O273+S273+W273+AA273+AE273+AI273+AM273+AQ273+AU273+AY273+BC273</f>
        <v>21037</v>
      </c>
      <c r="H273" s="172">
        <f>L273+P273+T273+X273+AB273+AF273+AJ273+AN273+AR273+AV273+AZ273+BD273</f>
        <v>0</v>
      </c>
      <c r="I273" s="172">
        <f>M273+Q273+U273+Y273+AC273+AG273+AK273+AO273+AS273+AW273+BA273+BE273</f>
        <v>0</v>
      </c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>
        <v>275</v>
      </c>
      <c r="AE273" s="172">
        <v>21037</v>
      </c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3"/>
      <c r="AY273" s="173"/>
      <c r="AZ273" s="173"/>
      <c r="BA273" s="173"/>
      <c r="BB273" s="173"/>
      <c r="BC273" s="173"/>
      <c r="BD273" s="173"/>
      <c r="BE273" s="173"/>
    </row>
    <row r="274" spans="1:57" ht="15.75" x14ac:dyDescent="0.25">
      <c r="A274" s="341"/>
      <c r="B274" s="53" t="s">
        <v>472</v>
      </c>
      <c r="C274" s="48" t="s">
        <v>474</v>
      </c>
      <c r="D274" s="63" t="s">
        <v>482</v>
      </c>
      <c r="E274" s="29" t="s">
        <v>10</v>
      </c>
      <c r="F274" s="172">
        <f>J274+N274+R274+V274+Z274+AD274+AH274+AL274+AP274+AT274+AX274+BB274</f>
        <v>0</v>
      </c>
      <c r="G274" s="172">
        <f>K274+O274+S274+W274+AA274+AE274+AI274+AM274+AQ274+AU274+AY274+BC274</f>
        <v>0</v>
      </c>
      <c r="H274" s="172">
        <f>L274+P274+T274+X274+AB274+AF274+AJ274+AN274+AR274+AV274+AZ274+BD274</f>
        <v>0</v>
      </c>
      <c r="I274" s="172">
        <f>M274+Q274+U274+Y274+AC274+AG274+AK274+AO274+AS274+AW274+BA274+BE274</f>
        <v>0</v>
      </c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3"/>
      <c r="AY274" s="173"/>
      <c r="AZ274" s="173"/>
      <c r="BA274" s="173"/>
      <c r="BB274" s="173"/>
      <c r="BC274" s="173"/>
      <c r="BD274" s="173"/>
      <c r="BE274" s="173"/>
    </row>
    <row r="275" spans="1:57" ht="15.75" x14ac:dyDescent="0.25">
      <c r="A275" s="341"/>
      <c r="B275" s="53" t="s">
        <v>472</v>
      </c>
      <c r="C275" s="48" t="s">
        <v>475</v>
      </c>
      <c r="D275" s="63" t="s">
        <v>482</v>
      </c>
      <c r="E275" s="29" t="s">
        <v>10</v>
      </c>
      <c r="F275" s="172">
        <f>J275+N275+R275+V275+Z275+AD275+AH275+AL275+AP275+AT275+AX275+BB275</f>
        <v>0</v>
      </c>
      <c r="G275" s="172">
        <f>K275+O275+S275+W275+AA275+AE275+AI275+AM275+AQ275+AU275+AY275+BC275</f>
        <v>0</v>
      </c>
      <c r="H275" s="172">
        <f>L275+P275+T275+X275+AB275+AF275+AJ275+AN275+AR275+AV275+AZ275+BD275</f>
        <v>100</v>
      </c>
      <c r="I275" s="172">
        <f>M275+Q275+U275+Y275+AC275+AG275+AK275+AO275+AS275+AW275+BA275+BE275</f>
        <v>5500</v>
      </c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3">
        <v>0</v>
      </c>
      <c r="AY275" s="173">
        <v>0</v>
      </c>
      <c r="AZ275" s="173">
        <v>100</v>
      </c>
      <c r="BA275" s="173">
        <v>5500</v>
      </c>
      <c r="BB275" s="173"/>
      <c r="BC275" s="173"/>
      <c r="BD275" s="173"/>
      <c r="BE275" s="173"/>
    </row>
    <row r="276" spans="1:57" ht="15.75" x14ac:dyDescent="0.25">
      <c r="A276" s="341"/>
      <c r="B276" s="53" t="s">
        <v>472</v>
      </c>
      <c r="C276" s="48" t="s">
        <v>476</v>
      </c>
      <c r="D276" s="63" t="s">
        <v>482</v>
      </c>
      <c r="E276" s="29" t="s">
        <v>10</v>
      </c>
      <c r="F276" s="172">
        <f>J276+N276+R276+V276+Z276+AD276+AH276+AL276+AP276+AT276+AX276+BB276</f>
        <v>0</v>
      </c>
      <c r="G276" s="172">
        <f>K276+O276+S276+W276+AA276+AE276+AI276+AM276+AQ276+AU276+AY276+BC276</f>
        <v>0</v>
      </c>
      <c r="H276" s="172">
        <f>L276+P276+T276+X276+AB276+AF276+AJ276+AN276+AR276+AV276+AZ276+BD276</f>
        <v>1066</v>
      </c>
      <c r="I276" s="172">
        <f>M276+Q276+U276+Y276+AC276+AG276+AK276+AO276+AS276+AW276+BA276+BE276</f>
        <v>47320</v>
      </c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>
        <v>100</v>
      </c>
      <c r="U276" s="172">
        <v>8000</v>
      </c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>
        <v>500</v>
      </c>
      <c r="AK276" s="172"/>
      <c r="AL276" s="172">
        <v>0</v>
      </c>
      <c r="AM276" s="172">
        <v>0</v>
      </c>
      <c r="AN276" s="172">
        <v>166</v>
      </c>
      <c r="AO276" s="172">
        <v>3320</v>
      </c>
      <c r="AP276" s="172"/>
      <c r="AQ276" s="172"/>
      <c r="AR276" s="172"/>
      <c r="AS276" s="172"/>
      <c r="AT276" s="172"/>
      <c r="AU276" s="172"/>
      <c r="AV276" s="172"/>
      <c r="AW276" s="172"/>
      <c r="AX276" s="173">
        <v>0</v>
      </c>
      <c r="AY276" s="173">
        <v>0</v>
      </c>
      <c r="AZ276" s="173">
        <v>300</v>
      </c>
      <c r="BA276" s="173">
        <v>36000</v>
      </c>
      <c r="BB276" s="173"/>
      <c r="BC276" s="173"/>
      <c r="BD276" s="173"/>
      <c r="BE276" s="173"/>
    </row>
    <row r="277" spans="1:57" ht="15.75" x14ac:dyDescent="0.25">
      <c r="A277" s="341"/>
      <c r="B277" s="53" t="s">
        <v>472</v>
      </c>
      <c r="C277" s="48" t="s">
        <v>477</v>
      </c>
      <c r="D277" s="63" t="s">
        <v>482</v>
      </c>
      <c r="E277" s="29" t="s">
        <v>10</v>
      </c>
      <c r="F277" s="172">
        <f>J277+N277+R277+V277+Z277+AD277+AH277+AL277+AP277+AT277+AX277+BB277</f>
        <v>0</v>
      </c>
      <c r="G277" s="172">
        <f>K277+O277+S277+W277+AA277+AE277+AI277+AM277+AQ277+AU277+AY277+BC277</f>
        <v>0</v>
      </c>
      <c r="H277" s="172">
        <f>L277+P277+T277+X277+AB277+AF277+AJ277+AN277+AR277+AV277+AZ277+BD277</f>
        <v>0</v>
      </c>
      <c r="I277" s="172">
        <f>M277+Q277+U277+Y277+AC277+AG277+AK277+AO277+AS277+AW277+BA277+BE277</f>
        <v>0</v>
      </c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3"/>
      <c r="AY277" s="173"/>
      <c r="AZ277" s="173"/>
      <c r="BA277" s="173"/>
      <c r="BB277" s="173"/>
      <c r="BC277" s="173"/>
      <c r="BD277" s="173"/>
      <c r="BE277" s="173"/>
    </row>
    <row r="278" spans="1:57" ht="15.75" x14ac:dyDescent="0.25">
      <c r="A278" s="341"/>
      <c r="B278" s="53" t="s">
        <v>472</v>
      </c>
      <c r="C278" s="48" t="s">
        <v>478</v>
      </c>
      <c r="D278" s="63" t="s">
        <v>482</v>
      </c>
      <c r="E278" s="29" t="s">
        <v>10</v>
      </c>
      <c r="F278" s="172">
        <f>J278+N278+R278+V278+Z278+AD278+AH278+AL278+AP278+AT278+AX278+BB278</f>
        <v>0</v>
      </c>
      <c r="G278" s="172">
        <f>K278+O278+S278+W278+AA278+AE278+AI278+AM278+AQ278+AU278+AY278+BC278</f>
        <v>0</v>
      </c>
      <c r="H278" s="172">
        <f>L278+P278+T278+X278+AB278+AF278+AJ278+AN278+AR278+AV278+AZ278+BD278</f>
        <v>0</v>
      </c>
      <c r="I278" s="172">
        <f>M278+Q278+U278+Y278+AC278+AG278+AK278+AO278+AS278+AW278+BA278+BE278</f>
        <v>0</v>
      </c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3"/>
      <c r="AY278" s="173"/>
      <c r="AZ278" s="173"/>
      <c r="BA278" s="173"/>
      <c r="BB278" s="173"/>
      <c r="BC278" s="173"/>
      <c r="BD278" s="173"/>
      <c r="BE278" s="173"/>
    </row>
    <row r="279" spans="1:57" ht="15.75" x14ac:dyDescent="0.25">
      <c r="A279" s="341"/>
      <c r="B279" s="53" t="s">
        <v>472</v>
      </c>
      <c r="C279" s="48" t="s">
        <v>479</v>
      </c>
      <c r="D279" s="63" t="s">
        <v>482</v>
      </c>
      <c r="E279" s="29" t="s">
        <v>10</v>
      </c>
      <c r="F279" s="172">
        <f>J279+N279+R279+V279+Z279+AD279+AH279+AL279+AP279+AT279+AX279+BB279</f>
        <v>0</v>
      </c>
      <c r="G279" s="172">
        <f>K279+O279+S279+W279+AA279+AE279+AI279+AM279+AQ279+AU279+AY279+BC279</f>
        <v>0</v>
      </c>
      <c r="H279" s="172">
        <f>L279+P279+T279+X279+AB279+AF279+AJ279+AN279+AR279+AV279+AZ279+BD279</f>
        <v>100</v>
      </c>
      <c r="I279" s="172">
        <f>M279+Q279+U279+Y279+AC279+AG279+AK279+AO279+AS279+AW279+BA279+BE279</f>
        <v>8000</v>
      </c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3"/>
      <c r="AY279" s="173"/>
      <c r="AZ279" s="173"/>
      <c r="BA279" s="173"/>
      <c r="BB279" s="173"/>
      <c r="BC279" s="173"/>
      <c r="BD279" s="173">
        <v>100</v>
      </c>
      <c r="BE279" s="173">
        <v>8000</v>
      </c>
    </row>
    <row r="280" spans="1:57" ht="15.75" x14ac:dyDescent="0.25">
      <c r="A280" s="342"/>
      <c r="B280" s="53" t="s">
        <v>480</v>
      </c>
      <c r="C280" s="48" t="s">
        <v>481</v>
      </c>
      <c r="D280" s="63" t="s">
        <v>482</v>
      </c>
      <c r="E280" s="29" t="s">
        <v>10</v>
      </c>
      <c r="F280" s="172">
        <f>J280+N280+R280+V280+Z280+AD280+AH280+AL280+AP280+AT280+AX280+BB280</f>
        <v>0</v>
      </c>
      <c r="G280" s="172">
        <f>K280+O280+S280+W280+AA280+AE280+AI280+AM280+AQ280+AU280+AY280+BC280</f>
        <v>0</v>
      </c>
      <c r="H280" s="172">
        <f>L280+P280+T280+X280+AB280+AF280+AJ280+AN280+AR280+AV280+AZ280+BD280</f>
        <v>0</v>
      </c>
      <c r="I280" s="172">
        <f>M280+Q280+U280+Y280+AC280+AG280+AK280+AO280+AS280+AW280+BA280+BE280</f>
        <v>0</v>
      </c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3"/>
      <c r="AY280" s="173"/>
      <c r="AZ280" s="173"/>
      <c r="BA280" s="173"/>
      <c r="BB280" s="173"/>
      <c r="BC280" s="173"/>
      <c r="BD280" s="173"/>
      <c r="BE280" s="173"/>
    </row>
    <row r="281" spans="1:57" s="49" customFormat="1" ht="15.75" x14ac:dyDescent="0.25">
      <c r="A281" s="340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172">
        <f>J281+N281+R281+V281+Z281+AD281+AH281+AL281+AP281+AT281+AX281+BB281</f>
        <v>0</v>
      </c>
      <c r="G281" s="172">
        <f>K281+O281+S281+W281+AA281+AE281+AI281+AM281+AQ281+AU281+AY281+BC281</f>
        <v>0</v>
      </c>
      <c r="H281" s="172">
        <f>L281+P281+T281+X281+AB281+AF281+AJ281+AN281+AR281+AV281+AZ281+BD281</f>
        <v>0</v>
      </c>
      <c r="I281" s="172">
        <f>M281+Q281+U281+Y281+AC281+AG281+AK281+AO281+AS281+AW281+BA281+BE281</f>
        <v>0</v>
      </c>
      <c r="J281" s="174"/>
      <c r="K281" s="174"/>
      <c r="L281" s="174"/>
      <c r="M281" s="174"/>
      <c r="N281" s="172"/>
      <c r="O281" s="174"/>
      <c r="P281" s="174"/>
      <c r="Q281" s="174"/>
      <c r="R281" s="174"/>
      <c r="S281" s="174"/>
      <c r="T281" s="174"/>
      <c r="U281" s="174"/>
      <c r="V281" s="174"/>
      <c r="W281" s="174"/>
      <c r="X281" s="174"/>
      <c r="Y281" s="174"/>
      <c r="Z281" s="174"/>
      <c r="AA281" s="174"/>
      <c r="AB281" s="174"/>
      <c r="AC281" s="174"/>
      <c r="AD281" s="174"/>
      <c r="AE281" s="174"/>
      <c r="AF281" s="174"/>
      <c r="AG281" s="174"/>
      <c r="AH281" s="174"/>
      <c r="AI281" s="174"/>
      <c r="AJ281" s="174"/>
      <c r="AK281" s="174"/>
      <c r="AL281" s="174"/>
      <c r="AM281" s="174"/>
      <c r="AN281" s="174"/>
      <c r="AO281" s="174"/>
      <c r="AP281" s="174"/>
      <c r="AQ281" s="174"/>
      <c r="AR281" s="174"/>
      <c r="AS281" s="174"/>
      <c r="AT281" s="174"/>
      <c r="AU281" s="174"/>
      <c r="AV281" s="174"/>
      <c r="AW281" s="174"/>
      <c r="AX281" s="54"/>
      <c r="AY281" s="54"/>
      <c r="AZ281" s="54"/>
      <c r="BA281" s="54"/>
      <c r="BB281" s="54"/>
      <c r="BC281" s="54"/>
      <c r="BD281" s="54"/>
      <c r="BE281" s="54"/>
    </row>
    <row r="282" spans="1:57" s="49" customFormat="1" ht="15.75" x14ac:dyDescent="0.25">
      <c r="A282" s="341"/>
      <c r="B282" s="57" t="s">
        <v>483</v>
      </c>
      <c r="C282" s="66" t="s">
        <v>486</v>
      </c>
      <c r="D282" s="62" t="s">
        <v>507</v>
      </c>
      <c r="E282" s="3" t="s">
        <v>10</v>
      </c>
      <c r="F282" s="172">
        <f>J282+N282+R282+V282+Z282+AD282+AH282+AL282+AP282+AT282+AX282+BB282</f>
        <v>0</v>
      </c>
      <c r="G282" s="172">
        <f>K282+O282+S282+W282+AA282+AE282+AI282+AM282+AQ282+AU282+AY282+BC282</f>
        <v>0</v>
      </c>
      <c r="H282" s="172">
        <f>L282+P282+T282+X282+AB282+AF282+AJ282+AN282+AR282+AV282+AZ282+BD282</f>
        <v>150</v>
      </c>
      <c r="I282" s="172">
        <f>M282+Q282+U282+Y282+AC282+AG282+AK282+AO282+AS282+AW282+BA282+BE282</f>
        <v>58950</v>
      </c>
      <c r="J282" s="174"/>
      <c r="K282" s="174"/>
      <c r="L282" s="174"/>
      <c r="M282" s="174"/>
      <c r="N282" s="172"/>
      <c r="O282" s="174"/>
      <c r="P282" s="174"/>
      <c r="Q282" s="174"/>
      <c r="R282" s="174"/>
      <c r="S282" s="174"/>
      <c r="T282" s="174"/>
      <c r="U282" s="174"/>
      <c r="V282" s="174"/>
      <c r="W282" s="174"/>
      <c r="X282" s="174"/>
      <c r="Y282" s="174"/>
      <c r="Z282" s="174"/>
      <c r="AA282" s="174"/>
      <c r="AB282" s="174"/>
      <c r="AC282" s="174"/>
      <c r="AD282" s="174"/>
      <c r="AE282" s="174"/>
      <c r="AF282" s="174"/>
      <c r="AG282" s="174"/>
      <c r="AH282" s="174"/>
      <c r="AI282" s="174"/>
      <c r="AJ282" s="174"/>
      <c r="AK282" s="174"/>
      <c r="AL282" s="174"/>
      <c r="AM282" s="174"/>
      <c r="AN282" s="174"/>
      <c r="AO282" s="174"/>
      <c r="AP282" s="174"/>
      <c r="AQ282" s="174"/>
      <c r="AR282" s="174"/>
      <c r="AS282" s="174"/>
      <c r="AT282" s="174"/>
      <c r="AU282" s="174"/>
      <c r="AV282" s="174"/>
      <c r="AW282" s="174"/>
      <c r="AX282" s="54">
        <v>0</v>
      </c>
      <c r="AY282" s="54">
        <v>0</v>
      </c>
      <c r="AZ282" s="54">
        <v>150</v>
      </c>
      <c r="BA282" s="54">
        <v>58950</v>
      </c>
      <c r="BB282" s="54"/>
      <c r="BC282" s="54"/>
      <c r="BD282" s="54"/>
      <c r="BE282" s="54"/>
    </row>
    <row r="283" spans="1:57" s="49" customFormat="1" ht="15.75" x14ac:dyDescent="0.25">
      <c r="A283" s="341"/>
      <c r="B283" s="58" t="s">
        <v>483</v>
      </c>
      <c r="C283" s="67" t="s">
        <v>487</v>
      </c>
      <c r="D283" s="62" t="s">
        <v>507</v>
      </c>
      <c r="E283" s="33" t="s">
        <v>18</v>
      </c>
      <c r="F283" s="172">
        <f>J283+N283+R283+V283+Z283+AD283+AH283+AL283+AP283+AT283+AX283+BB283</f>
        <v>0</v>
      </c>
      <c r="G283" s="172">
        <f>K283+O283+S283+W283+AA283+AE283+AI283+AM283+AQ283+AU283+AY283+BC283</f>
        <v>0</v>
      </c>
      <c r="H283" s="172">
        <f>L283+P283+T283+X283+AB283+AF283+AJ283+AN283+AR283+AV283+AZ283+BD283</f>
        <v>600</v>
      </c>
      <c r="I283" s="172">
        <f>M283+Q283+U283+Y283+AC283+AG283+AK283+AO283+AS283+AW283+BA283+BE283</f>
        <v>8400</v>
      </c>
      <c r="J283" s="174"/>
      <c r="K283" s="174"/>
      <c r="L283" s="174"/>
      <c r="M283" s="174"/>
      <c r="N283" s="174"/>
      <c r="O283" s="174"/>
      <c r="P283" s="174"/>
      <c r="Q283" s="174"/>
      <c r="R283" s="174"/>
      <c r="S283" s="174"/>
      <c r="T283" s="174"/>
      <c r="U283" s="174"/>
      <c r="V283" s="174"/>
      <c r="W283" s="174"/>
      <c r="X283" s="174"/>
      <c r="Y283" s="174"/>
      <c r="Z283" s="174"/>
      <c r="AA283" s="174"/>
      <c r="AB283" s="174"/>
      <c r="AC283" s="174"/>
      <c r="AD283" s="174"/>
      <c r="AE283" s="174"/>
      <c r="AF283" s="174"/>
      <c r="AG283" s="174"/>
      <c r="AH283" s="174"/>
      <c r="AI283" s="174"/>
      <c r="AJ283" s="174"/>
      <c r="AK283" s="174"/>
      <c r="AL283" s="174"/>
      <c r="AM283" s="174"/>
      <c r="AN283" s="174"/>
      <c r="AO283" s="174"/>
      <c r="AP283" s="174"/>
      <c r="AQ283" s="174"/>
      <c r="AR283" s="174"/>
      <c r="AS283" s="174"/>
      <c r="AT283" s="174"/>
      <c r="AU283" s="174"/>
      <c r="AV283" s="174"/>
      <c r="AW283" s="174"/>
      <c r="AX283" s="54">
        <v>0</v>
      </c>
      <c r="AY283" s="54">
        <v>0</v>
      </c>
      <c r="AZ283" s="54">
        <v>600</v>
      </c>
      <c r="BA283" s="54">
        <v>8400</v>
      </c>
      <c r="BB283" s="54"/>
      <c r="BC283" s="54"/>
      <c r="BD283" s="54"/>
      <c r="BE283" s="54"/>
    </row>
    <row r="284" spans="1:57" s="49" customFormat="1" ht="15.75" x14ac:dyDescent="0.25">
      <c r="A284" s="341"/>
      <c r="B284" s="59" t="s">
        <v>484</v>
      </c>
      <c r="C284" s="65" t="s">
        <v>487</v>
      </c>
      <c r="D284" s="62" t="s">
        <v>507</v>
      </c>
      <c r="E284" s="33" t="s">
        <v>18</v>
      </c>
      <c r="F284" s="172">
        <f>J284+N284+R284+V284+Z284+AD284+AH284+AL284+AP284+AT284+AX284+BB284</f>
        <v>0</v>
      </c>
      <c r="G284" s="172">
        <f>K284+O284+S284+W284+AA284+AE284+AI284+AM284+AQ284+AU284+AY284+BC284</f>
        <v>0</v>
      </c>
      <c r="H284" s="172">
        <f>L284+P284+T284+X284+AB284+AF284+AJ284+AN284+AR284+AV284+AZ284+BD284</f>
        <v>280</v>
      </c>
      <c r="I284" s="172">
        <f>M284+Q284+U284+Y284+AC284+AG284+AK284+AO284+AS284+AW284+BA284+BE284</f>
        <v>0</v>
      </c>
      <c r="J284" s="174"/>
      <c r="K284" s="174"/>
      <c r="L284" s="174"/>
      <c r="M284" s="174"/>
      <c r="N284" s="174"/>
      <c r="O284" s="174"/>
      <c r="P284" s="174"/>
      <c r="Q284" s="174"/>
      <c r="R284" s="174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  <c r="AG284" s="174"/>
      <c r="AH284" s="174"/>
      <c r="AI284" s="174"/>
      <c r="AJ284" s="174">
        <v>280</v>
      </c>
      <c r="AK284" s="174"/>
      <c r="AL284" s="174"/>
      <c r="AM284" s="174"/>
      <c r="AN284" s="174"/>
      <c r="AO284" s="174"/>
      <c r="AP284" s="174"/>
      <c r="AQ284" s="174"/>
      <c r="AR284" s="174"/>
      <c r="AS284" s="174"/>
      <c r="AT284" s="174"/>
      <c r="AU284" s="174"/>
      <c r="AV284" s="174"/>
      <c r="AW284" s="174"/>
      <c r="AX284" s="54"/>
      <c r="AY284" s="54"/>
      <c r="AZ284" s="54"/>
      <c r="BA284" s="54"/>
      <c r="BB284" s="54"/>
      <c r="BC284" s="54"/>
      <c r="BD284" s="54"/>
      <c r="BE284" s="54"/>
    </row>
    <row r="285" spans="1:57" s="49" customFormat="1" ht="15.75" x14ac:dyDescent="0.25">
      <c r="A285" s="342"/>
      <c r="B285" s="59" t="s">
        <v>484</v>
      </c>
      <c r="C285" s="65" t="s">
        <v>488</v>
      </c>
      <c r="D285" s="62" t="s">
        <v>507</v>
      </c>
      <c r="E285" s="3" t="s">
        <v>10</v>
      </c>
      <c r="F285" s="172">
        <f>J285+N285+R285+V285+Z285+AD285+AH285+AL285+AP285+AT285+AX285+BB285</f>
        <v>0</v>
      </c>
      <c r="G285" s="172">
        <f>K285+O285+S285+W285+AA285+AE285+AI285+AM285+AQ285+AU285+AY285+BC285</f>
        <v>0</v>
      </c>
      <c r="H285" s="172">
        <f>L285+P285+T285+X285+AB285+AF285+AJ285+AN285+AR285+AV285+AZ285+BD285</f>
        <v>20</v>
      </c>
      <c r="I285" s="172">
        <f>M285+Q285+U285+Y285+AC285+AG285+AK285+AO285+AS285+AW285+BA285+BE285</f>
        <v>0</v>
      </c>
      <c r="J285" s="174"/>
      <c r="K285" s="174"/>
      <c r="L285" s="174"/>
      <c r="M285" s="174"/>
      <c r="N285" s="174"/>
      <c r="O285" s="174"/>
      <c r="P285" s="174"/>
      <c r="Q285" s="174"/>
      <c r="R285" s="174"/>
      <c r="S285" s="174"/>
      <c r="T285" s="174"/>
      <c r="U285" s="174"/>
      <c r="V285" s="174"/>
      <c r="W285" s="174"/>
      <c r="X285" s="174"/>
      <c r="Y285" s="174"/>
      <c r="Z285" s="174"/>
      <c r="AA285" s="174"/>
      <c r="AB285" s="174"/>
      <c r="AC285" s="174"/>
      <c r="AD285" s="174"/>
      <c r="AE285" s="174"/>
      <c r="AF285" s="174"/>
      <c r="AG285" s="174"/>
      <c r="AH285" s="174"/>
      <c r="AI285" s="174"/>
      <c r="AJ285" s="174">
        <v>20</v>
      </c>
      <c r="AK285" s="174"/>
      <c r="AL285" s="174"/>
      <c r="AM285" s="174"/>
      <c r="AN285" s="174"/>
      <c r="AO285" s="174"/>
      <c r="AP285" s="174"/>
      <c r="AQ285" s="174"/>
      <c r="AR285" s="174"/>
      <c r="AS285" s="174"/>
      <c r="AT285" s="174"/>
      <c r="AU285" s="174"/>
      <c r="AV285" s="174"/>
      <c r="AW285" s="174"/>
      <c r="AX285" s="54"/>
      <c r="AY285" s="54"/>
      <c r="AZ285" s="54"/>
      <c r="BA285" s="54"/>
      <c r="BB285" s="54"/>
      <c r="BC285" s="54"/>
      <c r="BD285" s="54"/>
      <c r="BE285" s="54"/>
    </row>
    <row r="286" spans="1:57" ht="15.75" x14ac:dyDescent="0.25">
      <c r="A286" s="340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172">
        <f>J286+N286+R286+V286+Z286+AD286+AH286+AL286+AP286+AT286+AX286+BB286</f>
        <v>0</v>
      </c>
      <c r="G286" s="172">
        <f>K286+O286+S286+W286+AA286+AE286+AI286+AM286+AQ286+AU286+AY286+BC286</f>
        <v>0</v>
      </c>
      <c r="H286" s="172">
        <f>L286+P286+T286+X286+AB286+AF286+AJ286+AN286+AR286+AV286+AZ286+BD286</f>
        <v>30</v>
      </c>
      <c r="I286" s="172">
        <f>M286+Q286+U286+Y286+AC286+AG286+AK286+AO286+AS286+AW286+BA286+BE286</f>
        <v>570000</v>
      </c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3">
        <v>0</v>
      </c>
      <c r="AY286" s="173">
        <v>0</v>
      </c>
      <c r="AZ286" s="173">
        <v>30</v>
      </c>
      <c r="BA286" s="173">
        <v>570000</v>
      </c>
      <c r="BB286" s="173"/>
      <c r="BC286" s="173"/>
      <c r="BD286" s="173"/>
      <c r="BE286" s="173"/>
    </row>
    <row r="287" spans="1:57" ht="15.75" x14ac:dyDescent="0.25">
      <c r="A287" s="341"/>
      <c r="B287" s="60" t="s">
        <v>489</v>
      </c>
      <c r="C287" s="65" t="s">
        <v>491</v>
      </c>
      <c r="D287" s="62" t="s">
        <v>508</v>
      </c>
      <c r="E287" s="69" t="s">
        <v>10</v>
      </c>
      <c r="F287" s="172">
        <f>J287+N287+R287+V287+Z287+AD287+AH287+AL287+AP287+AT287+AX287+BB287</f>
        <v>0</v>
      </c>
      <c r="G287" s="172">
        <f>K287+O287+S287+W287+AA287+AE287+AI287+AM287+AQ287+AU287+AY287+BC287</f>
        <v>0</v>
      </c>
      <c r="H287" s="172">
        <f>L287+P287+T287+X287+AB287+AF287+AJ287+AN287+AR287+AV287+AZ287+BD287</f>
        <v>0</v>
      </c>
      <c r="I287" s="172">
        <f>M287+Q287+U287+Y287+AC287+AG287+AK287+AO287+AS287+AW287+BA287+BE287</f>
        <v>0</v>
      </c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3"/>
      <c r="AY287" s="173"/>
      <c r="AZ287" s="173"/>
      <c r="BA287" s="173"/>
      <c r="BB287" s="173"/>
      <c r="BC287" s="173"/>
      <c r="BD287" s="173"/>
      <c r="BE287" s="173"/>
    </row>
    <row r="288" spans="1:57" ht="15.75" x14ac:dyDescent="0.25">
      <c r="A288" s="342"/>
      <c r="B288" s="60" t="s">
        <v>489</v>
      </c>
      <c r="C288" s="68" t="s">
        <v>492</v>
      </c>
      <c r="D288" s="62" t="s">
        <v>508</v>
      </c>
      <c r="E288" s="3" t="s">
        <v>10</v>
      </c>
      <c r="F288" s="172">
        <f>J288+N288+R288+V288+Z288+AD288+AH288+AL288+AP288+AT288+AX288+BB288</f>
        <v>0</v>
      </c>
      <c r="G288" s="172">
        <f>K288+O288+S288+W288+AA288+AE288+AI288+AM288+AQ288+AU288+AY288+BC288</f>
        <v>0</v>
      </c>
      <c r="H288" s="172">
        <f>L288+P288+T288+X288+AB288+AF288+AJ288+AN288+AR288+AV288+AZ288+BD288</f>
        <v>0</v>
      </c>
      <c r="I288" s="172">
        <f>M288+Q288+U288+Y288+AC288+AG288+AK288+AO288+AS288+AW288+BA288+BE288</f>
        <v>0</v>
      </c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3"/>
      <c r="AY288" s="173"/>
      <c r="AZ288" s="173"/>
      <c r="BA288" s="173"/>
      <c r="BB288" s="173"/>
      <c r="BC288" s="173"/>
      <c r="BD288" s="173"/>
      <c r="BE288" s="173"/>
    </row>
    <row r="289" spans="1:57" ht="15.75" x14ac:dyDescent="0.25">
      <c r="A289" s="340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172">
        <f>J289+N289+R289+V289+Z289+AD289+AH289+AL289+AP289+AT289+AX289+BB289</f>
        <v>0</v>
      </c>
      <c r="G289" s="172">
        <f>K289+O289+S289+W289+AA289+AE289+AI289+AM289+AQ289+AU289+AY289+BC289</f>
        <v>0</v>
      </c>
      <c r="H289" s="172">
        <f>L289+P289+T289+X289+AB289+AF289+AJ289+AN289+AR289+AV289+AZ289+BD289</f>
        <v>100</v>
      </c>
      <c r="I289" s="172">
        <f>M289+Q289+U289+Y289+AC289+AG289+AK289+AO289+AS289+AW289+BA289+BE289</f>
        <v>3500</v>
      </c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3">
        <v>0</v>
      </c>
      <c r="AY289" s="173">
        <v>0</v>
      </c>
      <c r="AZ289" s="173">
        <v>100</v>
      </c>
      <c r="BA289" s="173">
        <v>3500</v>
      </c>
      <c r="BB289" s="173"/>
      <c r="BC289" s="173"/>
      <c r="BD289" s="173"/>
      <c r="BE289" s="173"/>
    </row>
    <row r="290" spans="1:57" ht="15.75" x14ac:dyDescent="0.25">
      <c r="A290" s="341"/>
      <c r="B290" s="59" t="s">
        <v>493</v>
      </c>
      <c r="C290" s="65" t="s">
        <v>495</v>
      </c>
      <c r="D290" s="62" t="s">
        <v>506</v>
      </c>
      <c r="E290" s="3" t="s">
        <v>10</v>
      </c>
      <c r="F290" s="172">
        <f>J290+N290+R290+V290+Z290+AD290+AH290+AL290+AP290+AT290+AX290+BB290</f>
        <v>0</v>
      </c>
      <c r="G290" s="172">
        <f>K290+O290+S290+W290+AA290+AE290+AI290+AM290+AQ290+AU290+AY290+BC290</f>
        <v>0</v>
      </c>
      <c r="H290" s="172">
        <f>L290+P290+T290+X290+AB290+AF290+AJ290+AN290+AR290+AV290+AZ290+BD290</f>
        <v>200</v>
      </c>
      <c r="I290" s="172">
        <f>M290+Q290+U290+Y290+AC290+AG290+AK290+AO290+AS290+AW290+BA290+BE290</f>
        <v>7500</v>
      </c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>
        <v>50</v>
      </c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3">
        <v>0</v>
      </c>
      <c r="AY290" s="173">
        <v>0</v>
      </c>
      <c r="AZ290" s="173">
        <v>150</v>
      </c>
      <c r="BA290" s="173">
        <v>7500</v>
      </c>
      <c r="BB290" s="173"/>
      <c r="BC290" s="173"/>
      <c r="BD290" s="173"/>
      <c r="BE290" s="173"/>
    </row>
    <row r="291" spans="1:57" ht="15.75" x14ac:dyDescent="0.25">
      <c r="A291" s="341"/>
      <c r="B291" s="59" t="s">
        <v>493</v>
      </c>
      <c r="C291" s="65" t="s">
        <v>496</v>
      </c>
      <c r="D291" s="62" t="s">
        <v>506</v>
      </c>
      <c r="E291" s="3" t="s">
        <v>10</v>
      </c>
      <c r="F291" s="172">
        <f>J291+N291+R291+V291+Z291+AD291+AH291+AL291+AP291+AT291+AX291+BB291</f>
        <v>0</v>
      </c>
      <c r="G291" s="172">
        <f>K291+O291+S291+W291+AA291+AE291+AI291+AM291+AQ291+AU291+AY291+BC291</f>
        <v>0</v>
      </c>
      <c r="H291" s="172">
        <f>L291+P291+T291+X291+AB291+AF291+AJ291+AN291+AR291+AV291+AZ291+BD291</f>
        <v>110</v>
      </c>
      <c r="I291" s="172">
        <f>M291+Q291+U291+Y291+AC291+AG291+AK291+AO291+AS291+AW291+BA291+BE291</f>
        <v>6200</v>
      </c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>
        <v>100</v>
      </c>
      <c r="U291" s="172">
        <v>5000</v>
      </c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>
        <v>0</v>
      </c>
      <c r="AM291" s="172">
        <v>0</v>
      </c>
      <c r="AN291" s="172">
        <v>10</v>
      </c>
      <c r="AO291" s="172">
        <v>1200</v>
      </c>
      <c r="AP291" s="172"/>
      <c r="AQ291" s="172"/>
      <c r="AR291" s="172"/>
      <c r="AS291" s="172"/>
      <c r="AT291" s="172"/>
      <c r="AU291" s="172"/>
      <c r="AV291" s="172"/>
      <c r="AW291" s="172"/>
      <c r="AX291" s="173"/>
      <c r="AY291" s="173"/>
      <c r="AZ291" s="173"/>
      <c r="BA291" s="173"/>
      <c r="BB291" s="173"/>
      <c r="BC291" s="173"/>
      <c r="BD291" s="173"/>
      <c r="BE291" s="173"/>
    </row>
    <row r="292" spans="1:57" ht="15.75" x14ac:dyDescent="0.25">
      <c r="A292" s="342"/>
      <c r="B292" s="59" t="s">
        <v>493</v>
      </c>
      <c r="C292" s="65" t="s">
        <v>497</v>
      </c>
      <c r="D292" s="62" t="s">
        <v>506</v>
      </c>
      <c r="E292" s="3" t="s">
        <v>10</v>
      </c>
      <c r="F292" s="172">
        <f>J292+N292+R292+V292+Z292+AD292+AH292+AL292+AP292+AT292+AX292+BB292</f>
        <v>14</v>
      </c>
      <c r="G292" s="172">
        <f>K292+O292+S292+W292+AA292+AE292+AI292+AM292+AQ292+AU292+AY292+BC292</f>
        <v>11200</v>
      </c>
      <c r="H292" s="172">
        <f>L292+P292+T292+X292+AB292+AF292+AJ292+AN292+AR292+AV292+AZ292+BD292</f>
        <v>115</v>
      </c>
      <c r="I292" s="172">
        <f>M292+Q292+U292+Y292+AC292+AG292+AK292+AO292+AS292+AW292+BA292+BE292</f>
        <v>9400</v>
      </c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>
        <v>100</v>
      </c>
      <c r="U292" s="172">
        <v>7000</v>
      </c>
      <c r="V292" s="172"/>
      <c r="W292" s="172"/>
      <c r="X292" s="172"/>
      <c r="Y292" s="172"/>
      <c r="Z292" s="172"/>
      <c r="AA292" s="172"/>
      <c r="AB292" s="172"/>
      <c r="AC292" s="172"/>
      <c r="AD292" s="172">
        <v>14</v>
      </c>
      <c r="AE292" s="172">
        <v>11200</v>
      </c>
      <c r="AF292" s="172"/>
      <c r="AG292" s="172"/>
      <c r="AH292" s="172"/>
      <c r="AI292" s="172"/>
      <c r="AJ292" s="172"/>
      <c r="AK292" s="172"/>
      <c r="AL292" s="172">
        <v>0</v>
      </c>
      <c r="AM292" s="172">
        <v>0</v>
      </c>
      <c r="AN292" s="172">
        <v>15</v>
      </c>
      <c r="AO292" s="172">
        <v>2400</v>
      </c>
      <c r="AP292" s="172"/>
      <c r="AQ292" s="172"/>
      <c r="AR292" s="172"/>
      <c r="AS292" s="172"/>
      <c r="AT292" s="172"/>
      <c r="AU292" s="172"/>
      <c r="AV292" s="172"/>
      <c r="AW292" s="172"/>
      <c r="AX292" s="173"/>
      <c r="AY292" s="173"/>
      <c r="AZ292" s="173"/>
      <c r="BA292" s="173"/>
      <c r="BB292" s="173"/>
      <c r="BC292" s="173"/>
      <c r="BD292" s="173"/>
      <c r="BE292" s="173"/>
    </row>
    <row r="293" spans="1:57" ht="15.75" x14ac:dyDescent="0.25">
      <c r="A293" s="71"/>
      <c r="B293" s="136" t="s">
        <v>447</v>
      </c>
      <c r="C293" s="137"/>
      <c r="D293" s="138"/>
      <c r="E293" s="149"/>
      <c r="F293" s="179">
        <f>SUM(F5:F292)</f>
        <v>974569</v>
      </c>
      <c r="G293" s="176">
        <f t="shared" ref="G293:I293" si="0">SUM(G5:G292)</f>
        <v>23988422.57</v>
      </c>
      <c r="H293" s="179">
        <f t="shared" si="0"/>
        <v>171441</v>
      </c>
      <c r="I293" s="176">
        <f t="shared" si="0"/>
        <v>4734494.95</v>
      </c>
      <c r="J293" s="179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  <c r="BA293" s="176"/>
      <c r="BB293" s="176"/>
      <c r="BC293" s="176"/>
      <c r="BD293" s="176"/>
      <c r="BE293" s="176"/>
    </row>
    <row r="294" spans="1:57" ht="18.75" x14ac:dyDescent="0.25">
      <c r="A294" s="71"/>
      <c r="B294" s="47"/>
      <c r="C294" s="24"/>
      <c r="D294" s="41"/>
      <c r="E294" s="29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3"/>
      <c r="AY294" s="173"/>
      <c r="AZ294" s="173"/>
      <c r="BA294" s="173"/>
      <c r="BB294" s="173"/>
      <c r="BC294" s="173"/>
      <c r="BD294" s="173"/>
      <c r="BE294" s="173"/>
    </row>
    <row r="295" spans="1:57" ht="15.75" x14ac:dyDescent="0.25">
      <c r="A295" s="22"/>
      <c r="B295" s="43" t="s">
        <v>448</v>
      </c>
      <c r="C295" s="13"/>
      <c r="D295" s="31"/>
      <c r="E295" s="35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3"/>
      <c r="AY295" s="173"/>
      <c r="AZ295" s="173"/>
      <c r="BA295" s="173"/>
      <c r="BB295" s="173"/>
      <c r="BC295" s="173"/>
      <c r="BD295" s="173"/>
      <c r="BE295" s="173"/>
    </row>
    <row r="296" spans="1:57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172">
        <f>J296+N296+R296+V296+Z296+AD296+AH296+AL296+AP296+AT296</f>
        <v>8534</v>
      </c>
      <c r="G296" s="172">
        <f>K296+O296+S296+W296+AA296+AE296+AI296+AM296+AQ296+AU296+AY296+BC296</f>
        <v>324782</v>
      </c>
      <c r="H296" s="172">
        <f>L296+P296+T296+X296+AB296+AF296+AJ296+AN296+AR296+AV296</f>
        <v>5050</v>
      </c>
      <c r="I296" s="172">
        <f>M296+Q296+U296+Y296+AC296+AG296+AK296+AO296+AS296+AW296</f>
        <v>54703.1</v>
      </c>
      <c r="J296" s="172"/>
      <c r="K296" s="172"/>
      <c r="L296" s="172">
        <v>4000</v>
      </c>
      <c r="M296" s="172">
        <v>20000</v>
      </c>
      <c r="N296" s="172">
        <v>3455</v>
      </c>
      <c r="O296" s="172">
        <v>103650</v>
      </c>
      <c r="P296" s="172">
        <v>300</v>
      </c>
      <c r="Q296" s="172">
        <v>9000</v>
      </c>
      <c r="R296" s="172">
        <v>205</v>
      </c>
      <c r="S296" s="172">
        <v>6213</v>
      </c>
      <c r="T296" s="172">
        <v>100</v>
      </c>
      <c r="U296" s="172">
        <v>3000</v>
      </c>
      <c r="V296" s="172">
        <v>299</v>
      </c>
      <c r="W296" s="172">
        <v>5920.2</v>
      </c>
      <c r="X296" s="172">
        <v>300</v>
      </c>
      <c r="Y296" s="172">
        <v>5953.1</v>
      </c>
      <c r="Z296" s="172">
        <v>120</v>
      </c>
      <c r="AA296" s="172">
        <v>4078.8</v>
      </c>
      <c r="AB296" s="172"/>
      <c r="AC296" s="172"/>
      <c r="AD296" s="172">
        <v>1940</v>
      </c>
      <c r="AE296" s="172">
        <v>87300</v>
      </c>
      <c r="AF296" s="172"/>
      <c r="AG296" s="172"/>
      <c r="AH296" s="172">
        <v>360</v>
      </c>
      <c r="AI296" s="172">
        <v>10926</v>
      </c>
      <c r="AJ296" s="172">
        <v>100</v>
      </c>
      <c r="AK296" s="172">
        <v>7500</v>
      </c>
      <c r="AL296" s="172">
        <v>970</v>
      </c>
      <c r="AM296" s="172">
        <v>32980</v>
      </c>
      <c r="AN296" s="172">
        <v>200</v>
      </c>
      <c r="AO296" s="172">
        <v>6800</v>
      </c>
      <c r="AP296" s="172">
        <v>545</v>
      </c>
      <c r="AQ296" s="172">
        <v>23565</v>
      </c>
      <c r="AR296" s="172"/>
      <c r="AS296" s="172"/>
      <c r="AT296" s="172">
        <v>640</v>
      </c>
      <c r="AU296" s="172">
        <v>31360</v>
      </c>
      <c r="AV296" s="172">
        <v>50</v>
      </c>
      <c r="AW296" s="172">
        <v>2450</v>
      </c>
      <c r="AX296" s="173">
        <v>120</v>
      </c>
      <c r="AY296" s="173">
        <v>3923</v>
      </c>
      <c r="AZ296" s="173">
        <v>200</v>
      </c>
      <c r="BA296" s="173">
        <v>9960</v>
      </c>
      <c r="BB296" s="173">
        <v>435</v>
      </c>
      <c r="BC296" s="173">
        <v>14866</v>
      </c>
      <c r="BD296" s="173">
        <v>350</v>
      </c>
      <c r="BE296" s="173">
        <v>24000</v>
      </c>
    </row>
    <row r="297" spans="1:57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172">
        <f>J297+N297+R297+V297+Z297+AD297+AH297+AL297+AP297+AT297</f>
        <v>49374</v>
      </c>
      <c r="G297" s="172">
        <f>K297+O297+S297+W297+AA297+AE297+AI297+AM297+AQ297+AU297+AY297+BC297</f>
        <v>190105.5</v>
      </c>
      <c r="H297" s="172">
        <f>L297+P297+T297+X297+AB297+AF297+AJ297+AN297+AR297+AV297</f>
        <v>816</v>
      </c>
      <c r="I297" s="172">
        <f>M297+Q297+U297+Y297+AC297+AG297+AK297+AO297+AS297+AW297</f>
        <v>4543</v>
      </c>
      <c r="J297" s="172">
        <v>37560</v>
      </c>
      <c r="K297" s="172">
        <v>96153.600000000006</v>
      </c>
      <c r="L297" s="172"/>
      <c r="M297" s="172"/>
      <c r="N297" s="172">
        <v>130</v>
      </c>
      <c r="O297" s="172">
        <v>624</v>
      </c>
      <c r="P297" s="172">
        <v>100</v>
      </c>
      <c r="Q297" s="172">
        <v>480</v>
      </c>
      <c r="R297" s="172">
        <v>674</v>
      </c>
      <c r="S297" s="172">
        <v>3669</v>
      </c>
      <c r="T297" s="172">
        <v>500</v>
      </c>
      <c r="U297" s="172">
        <v>3000</v>
      </c>
      <c r="V297" s="172"/>
      <c r="W297" s="172"/>
      <c r="X297" s="172"/>
      <c r="Y297" s="172"/>
      <c r="Z297" s="172"/>
      <c r="AA297" s="172"/>
      <c r="AB297" s="172"/>
      <c r="AC297" s="172"/>
      <c r="AD297" s="172">
        <v>9000</v>
      </c>
      <c r="AE297" s="172">
        <v>40500</v>
      </c>
      <c r="AF297" s="172"/>
      <c r="AG297" s="172"/>
      <c r="AH297" s="172"/>
      <c r="AI297" s="172"/>
      <c r="AJ297" s="172">
        <v>50</v>
      </c>
      <c r="AK297" s="172">
        <v>250</v>
      </c>
      <c r="AL297" s="172">
        <v>10</v>
      </c>
      <c r="AM297" s="172">
        <v>48.9</v>
      </c>
      <c r="AN297" s="172">
        <v>166</v>
      </c>
      <c r="AO297" s="172">
        <v>813</v>
      </c>
      <c r="AP297" s="172">
        <v>2000</v>
      </c>
      <c r="AQ297" s="172">
        <v>6800</v>
      </c>
      <c r="AR297" s="172"/>
      <c r="AS297" s="172"/>
      <c r="AT297" s="172"/>
      <c r="AU297" s="172"/>
      <c r="AV297" s="172"/>
      <c r="AW297" s="172"/>
      <c r="AX297" s="173"/>
      <c r="AY297" s="173"/>
      <c r="AZ297" s="173"/>
      <c r="BA297" s="173"/>
      <c r="BB297" s="173">
        <v>8800</v>
      </c>
      <c r="BC297" s="173">
        <v>42310</v>
      </c>
      <c r="BD297" s="173">
        <v>1000</v>
      </c>
      <c r="BE297" s="173">
        <v>5000</v>
      </c>
    </row>
    <row r="298" spans="1:57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172">
        <f>J298+N298+R298+V298+Z298+AD298+AH298+AL298+AP298+AT298</f>
        <v>285309</v>
      </c>
      <c r="G298" s="172">
        <f>K298+O298+S298+W298+AA298+AE298+AI298+AM298+AQ298+AU298+AY298+BC298</f>
        <v>783087.2300000001</v>
      </c>
      <c r="H298" s="172">
        <f>L298+P298+T298+X298+AB298+AF298+AJ298+AN298+AR298+AV298</f>
        <v>31200</v>
      </c>
      <c r="I298" s="172">
        <f>M298+Q298+U298+Y298+AC298+AG298+AK298+AO298+AS298+AW298</f>
        <v>79383</v>
      </c>
      <c r="J298" s="172">
        <v>20070</v>
      </c>
      <c r="K298" s="172">
        <v>55192.5</v>
      </c>
      <c r="L298" s="172"/>
      <c r="M298" s="172"/>
      <c r="N298" s="172">
        <v>32250</v>
      </c>
      <c r="O298" s="172">
        <v>81915</v>
      </c>
      <c r="P298" s="172">
        <v>1000</v>
      </c>
      <c r="Q298" s="172">
        <v>2540</v>
      </c>
      <c r="R298" s="172">
        <v>40480</v>
      </c>
      <c r="S298" s="172">
        <v>102819</v>
      </c>
      <c r="T298" s="172">
        <v>2000</v>
      </c>
      <c r="U298" s="172">
        <v>5080</v>
      </c>
      <c r="V298" s="172">
        <v>26040</v>
      </c>
      <c r="W298" s="172">
        <v>66141.600000000006</v>
      </c>
      <c r="X298" s="172"/>
      <c r="Y298" s="172"/>
      <c r="Z298" s="172">
        <v>27069</v>
      </c>
      <c r="AA298" s="172">
        <v>68738.53</v>
      </c>
      <c r="AB298" s="172"/>
      <c r="AC298" s="172"/>
      <c r="AD298" s="172">
        <v>35550</v>
      </c>
      <c r="AE298" s="172">
        <v>78565</v>
      </c>
      <c r="AF298" s="172"/>
      <c r="AG298" s="172"/>
      <c r="AH298" s="172">
        <v>25070</v>
      </c>
      <c r="AI298" s="172">
        <v>87297.3</v>
      </c>
      <c r="AJ298" s="172">
        <v>20000</v>
      </c>
      <c r="AK298" s="172">
        <v>50800</v>
      </c>
      <c r="AL298" s="172">
        <v>57300</v>
      </c>
      <c r="AM298" s="172">
        <v>148980</v>
      </c>
      <c r="AN298" s="172">
        <v>6500</v>
      </c>
      <c r="AO298" s="172">
        <v>16900</v>
      </c>
      <c r="AP298" s="172">
        <v>13910</v>
      </c>
      <c r="AQ298" s="172">
        <v>38219</v>
      </c>
      <c r="AR298" s="172"/>
      <c r="AS298" s="172"/>
      <c r="AT298" s="172">
        <v>7570</v>
      </c>
      <c r="AU298" s="172">
        <v>18092.3</v>
      </c>
      <c r="AV298" s="172">
        <v>1700</v>
      </c>
      <c r="AW298" s="172">
        <v>4063</v>
      </c>
      <c r="AX298" s="173">
        <v>4500</v>
      </c>
      <c r="AY298" s="173">
        <v>10305</v>
      </c>
      <c r="AZ298" s="173">
        <v>1000</v>
      </c>
      <c r="BA298" s="173">
        <v>2250</v>
      </c>
      <c r="BB298" s="173">
        <v>10560</v>
      </c>
      <c r="BC298" s="173">
        <v>26822</v>
      </c>
      <c r="BD298" s="173">
        <v>3000</v>
      </c>
      <c r="BE298" s="173">
        <v>12000</v>
      </c>
    </row>
    <row r="299" spans="1:57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172">
        <f>J299+N299+R299+V299+Z299+AD299+AH299+AL299+AP299+AT299</f>
        <v>223713</v>
      </c>
      <c r="G299" s="172">
        <f>K299+O299+S299+W299+AA299+AE299+AI299+AM299+AQ299+AU299+AY299+BC299</f>
        <v>651453.6</v>
      </c>
      <c r="H299" s="172">
        <f>L299+P299+T299+X299+AB299+AF299+AJ299+AN299+AR299+AV299</f>
        <v>54030</v>
      </c>
      <c r="I299" s="172">
        <f>M299+Q299+U299+Y299+AC299+AG299+AK299+AO299+AS299+AW299</f>
        <v>147597</v>
      </c>
      <c r="J299" s="172">
        <v>7920</v>
      </c>
      <c r="K299" s="172">
        <v>29858.400000000001</v>
      </c>
      <c r="L299" s="172"/>
      <c r="M299" s="172"/>
      <c r="N299" s="172">
        <v>20800</v>
      </c>
      <c r="O299" s="172">
        <v>58032</v>
      </c>
      <c r="P299" s="172">
        <v>1000</v>
      </c>
      <c r="Q299" s="172">
        <v>2790</v>
      </c>
      <c r="R299" s="172">
        <v>18100</v>
      </c>
      <c r="S299" s="172">
        <v>47562</v>
      </c>
      <c r="T299" s="172">
        <v>2000</v>
      </c>
      <c r="U299" s="172">
        <v>5640</v>
      </c>
      <c r="V299" s="172">
        <v>61720</v>
      </c>
      <c r="W299" s="172">
        <v>123440</v>
      </c>
      <c r="X299" s="172">
        <v>10000</v>
      </c>
      <c r="Y299" s="172">
        <v>20200</v>
      </c>
      <c r="Z299" s="172">
        <v>16173</v>
      </c>
      <c r="AA299" s="172">
        <v>46901.7</v>
      </c>
      <c r="AB299" s="172">
        <v>19730</v>
      </c>
      <c r="AC299" s="172">
        <v>57217</v>
      </c>
      <c r="AD299" s="172">
        <v>43745</v>
      </c>
      <c r="AE299" s="172">
        <v>112424</v>
      </c>
      <c r="AF299" s="172"/>
      <c r="AG299" s="172"/>
      <c r="AH299" s="172">
        <v>13100</v>
      </c>
      <c r="AI299" s="172">
        <v>32619</v>
      </c>
      <c r="AJ299" s="172">
        <v>15000</v>
      </c>
      <c r="AK299" s="172">
        <v>45000</v>
      </c>
      <c r="AL299" s="172">
        <v>28460</v>
      </c>
      <c r="AM299" s="172">
        <v>76842</v>
      </c>
      <c r="AN299" s="172">
        <v>5000</v>
      </c>
      <c r="AO299" s="172">
        <v>13500</v>
      </c>
      <c r="AP299" s="172">
        <v>10610</v>
      </c>
      <c r="AQ299" s="172">
        <v>40240</v>
      </c>
      <c r="AR299" s="172"/>
      <c r="AS299" s="172"/>
      <c r="AT299" s="172">
        <v>3085</v>
      </c>
      <c r="AU299" s="172">
        <v>7712.5</v>
      </c>
      <c r="AV299" s="172">
        <v>1300</v>
      </c>
      <c r="AW299" s="172">
        <v>3250</v>
      </c>
      <c r="AX299" s="173">
        <v>5000</v>
      </c>
      <c r="AY299" s="173">
        <v>12950</v>
      </c>
      <c r="AZ299" s="173">
        <v>1000</v>
      </c>
      <c r="BA299" s="173">
        <v>2590</v>
      </c>
      <c r="BB299" s="173">
        <v>21100</v>
      </c>
      <c r="BC299" s="173">
        <v>62872</v>
      </c>
      <c r="BD299" s="173">
        <v>6000</v>
      </c>
      <c r="BE299" s="173">
        <v>24000</v>
      </c>
    </row>
    <row r="300" spans="1:57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172">
        <f>J300+N300+R300+V300+Z300+AD300+AH300+AL300+AP300+AT300</f>
        <v>216438</v>
      </c>
      <c r="G300" s="172">
        <f>K300+O300+S300+W300+AA300+AE300+AI300+AM300+AQ300+AU300+AY300+BC300</f>
        <v>772468.6</v>
      </c>
      <c r="H300" s="172">
        <f>L300+P300+T300+X300+AB300+AF300+AJ300+AN300+AR300+AV300</f>
        <v>26600</v>
      </c>
      <c r="I300" s="172">
        <f>M300+Q300+U300+Y300+AC300+AG300+AK300+AO300+AS300+AW300</f>
        <v>89400</v>
      </c>
      <c r="J300" s="172">
        <v>2664</v>
      </c>
      <c r="K300" s="172">
        <v>19953.36</v>
      </c>
      <c r="L300" s="172"/>
      <c r="M300" s="172"/>
      <c r="N300" s="172">
        <v>16920</v>
      </c>
      <c r="O300" s="172">
        <v>59220</v>
      </c>
      <c r="P300" s="172">
        <v>1500</v>
      </c>
      <c r="Q300" s="172">
        <v>5250</v>
      </c>
      <c r="R300" s="172">
        <v>45000</v>
      </c>
      <c r="S300" s="172">
        <v>157050</v>
      </c>
      <c r="T300" s="172">
        <v>2000</v>
      </c>
      <c r="U300" s="172">
        <v>7000</v>
      </c>
      <c r="V300" s="172">
        <v>20240</v>
      </c>
      <c r="W300" s="172">
        <v>70637.600000000006</v>
      </c>
      <c r="X300" s="172">
        <v>10000</v>
      </c>
      <c r="Y300" s="172">
        <v>33900</v>
      </c>
      <c r="Z300" s="172">
        <v>46806</v>
      </c>
      <c r="AA300" s="172">
        <v>181365.24</v>
      </c>
      <c r="AB300" s="172"/>
      <c r="AC300" s="172"/>
      <c r="AD300" s="172">
        <v>2400</v>
      </c>
      <c r="AE300" s="172">
        <v>8304</v>
      </c>
      <c r="AF300" s="172"/>
      <c r="AG300" s="172"/>
      <c r="AH300" s="172">
        <v>26520</v>
      </c>
      <c r="AI300" s="172">
        <v>58344</v>
      </c>
      <c r="AJ300" s="172">
        <v>5000</v>
      </c>
      <c r="AK300" s="172">
        <v>15000</v>
      </c>
      <c r="AL300" s="172">
        <v>46290</v>
      </c>
      <c r="AM300" s="172">
        <v>161552</v>
      </c>
      <c r="AN300" s="172">
        <v>8000</v>
      </c>
      <c r="AO300" s="172">
        <v>27920</v>
      </c>
      <c r="AP300" s="172">
        <v>5860</v>
      </c>
      <c r="AQ300" s="172">
        <v>25282</v>
      </c>
      <c r="AR300" s="172"/>
      <c r="AS300" s="172"/>
      <c r="AT300" s="172">
        <v>3738</v>
      </c>
      <c r="AU300" s="172">
        <v>12335.4</v>
      </c>
      <c r="AV300" s="172">
        <v>100</v>
      </c>
      <c r="AW300" s="172">
        <v>330</v>
      </c>
      <c r="AX300" s="173">
        <v>200</v>
      </c>
      <c r="AY300" s="173">
        <v>550</v>
      </c>
      <c r="AZ300" s="173">
        <v>1000</v>
      </c>
      <c r="BA300" s="173">
        <v>2750</v>
      </c>
      <c r="BB300" s="173">
        <v>4480</v>
      </c>
      <c r="BC300" s="173">
        <v>17875</v>
      </c>
      <c r="BD300" s="173">
        <v>5000</v>
      </c>
      <c r="BE300" s="173">
        <v>25000</v>
      </c>
    </row>
    <row r="301" spans="1:57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172">
        <f>J301+N301+R301+V301+Z301+AD301+AH301+AL301+AP301+AT301</f>
        <v>103103</v>
      </c>
      <c r="G301" s="172">
        <f>K301+O301+S301+W301+AA301+AE301+AI301+AM301+AQ301+AU301+AY301+BC301</f>
        <v>1809717.65</v>
      </c>
      <c r="H301" s="172">
        <f>L301+P301+T301+X301+AB301+AF301+AJ301+AN301+AR301+AV301</f>
        <v>3620</v>
      </c>
      <c r="I301" s="172">
        <f>M301+Q301+U301+Y301+AC301+AG301+AK301+AO301+AS301+AW301</f>
        <v>17956</v>
      </c>
      <c r="J301" s="172">
        <v>84195</v>
      </c>
      <c r="K301" s="172">
        <v>1683900</v>
      </c>
      <c r="L301" s="172"/>
      <c r="M301" s="172"/>
      <c r="N301" s="172"/>
      <c r="O301" s="172"/>
      <c r="P301" s="172">
        <v>500</v>
      </c>
      <c r="Q301" s="172">
        <v>2500</v>
      </c>
      <c r="R301" s="172">
        <v>943</v>
      </c>
      <c r="S301" s="172">
        <v>5771</v>
      </c>
      <c r="T301" s="172">
        <v>500</v>
      </c>
      <c r="U301" s="172">
        <v>3060</v>
      </c>
      <c r="V301" s="172">
        <v>3124</v>
      </c>
      <c r="W301" s="172">
        <v>20430.95</v>
      </c>
      <c r="X301" s="172">
        <v>1000</v>
      </c>
      <c r="Y301" s="172">
        <v>3520</v>
      </c>
      <c r="Z301" s="172">
        <v>7011</v>
      </c>
      <c r="AA301" s="172">
        <v>49612.98</v>
      </c>
      <c r="AB301" s="172"/>
      <c r="AC301" s="172"/>
      <c r="AD301" s="172">
        <v>680</v>
      </c>
      <c r="AE301" s="172">
        <v>2720</v>
      </c>
      <c r="AF301" s="172"/>
      <c r="AG301" s="172"/>
      <c r="AH301" s="172">
        <v>2926</v>
      </c>
      <c r="AI301" s="172">
        <v>17907.12</v>
      </c>
      <c r="AJ301" s="172">
        <v>1000</v>
      </c>
      <c r="AK301" s="172">
        <v>5000</v>
      </c>
      <c r="AL301" s="172">
        <v>620</v>
      </c>
      <c r="AM301" s="172">
        <v>3794.4</v>
      </c>
      <c r="AN301" s="172">
        <v>500</v>
      </c>
      <c r="AO301" s="172">
        <v>3060</v>
      </c>
      <c r="AP301" s="172">
        <v>1750</v>
      </c>
      <c r="AQ301" s="172">
        <v>11590</v>
      </c>
      <c r="AR301" s="172"/>
      <c r="AS301" s="172"/>
      <c r="AT301" s="172">
        <v>1854</v>
      </c>
      <c r="AU301" s="172">
        <v>12607.2</v>
      </c>
      <c r="AV301" s="172">
        <v>120</v>
      </c>
      <c r="AW301" s="172">
        <v>816</v>
      </c>
      <c r="AX301" s="173">
        <v>13</v>
      </c>
      <c r="AY301" s="173">
        <v>61</v>
      </c>
      <c r="AZ301" s="173">
        <v>50</v>
      </c>
      <c r="BA301" s="173">
        <v>235</v>
      </c>
      <c r="BB301" s="173">
        <v>180</v>
      </c>
      <c r="BC301" s="173">
        <v>1323</v>
      </c>
      <c r="BD301" s="173">
        <v>500</v>
      </c>
      <c r="BE301" s="173">
        <v>2500</v>
      </c>
    </row>
    <row r="302" spans="1:57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172">
        <f>J302+N302+R302+V302+Z302+AD302+AH302+AL302+AP302+AT302</f>
        <v>113451</v>
      </c>
      <c r="G302" s="172">
        <f>K302+O302+S302+W302+AA302+AE302+AI302+AM302+AQ302+AU302+AY302+BC302</f>
        <v>1756053.5</v>
      </c>
      <c r="H302" s="172">
        <f>L302+P302+T302+X302+AB302+AF302+AJ302+AN302+AR302+AV302</f>
        <v>8933</v>
      </c>
      <c r="I302" s="172">
        <f>M302+Q302+U302+Y302+AC302+AG302+AK302+AO302+AS302+AW302</f>
        <v>111545.5</v>
      </c>
      <c r="J302" s="172">
        <v>9240</v>
      </c>
      <c r="K302" s="172">
        <v>125225</v>
      </c>
      <c r="L302" s="172"/>
      <c r="M302" s="172"/>
      <c r="N302" s="172">
        <v>15600</v>
      </c>
      <c r="O302" s="172">
        <v>280800</v>
      </c>
      <c r="P302" s="172">
        <v>1500</v>
      </c>
      <c r="Q302" s="172">
        <v>27000</v>
      </c>
      <c r="R302" s="172">
        <v>12465</v>
      </c>
      <c r="S302" s="172">
        <v>199746</v>
      </c>
      <c r="T302" s="172">
        <v>1000</v>
      </c>
      <c r="U302" s="172">
        <v>18000</v>
      </c>
      <c r="V302" s="172">
        <v>12903</v>
      </c>
      <c r="W302" s="172">
        <v>167739</v>
      </c>
      <c r="X302" s="172"/>
      <c r="Y302" s="172"/>
      <c r="Z302" s="172">
        <v>3295</v>
      </c>
      <c r="AA302" s="172">
        <v>40858</v>
      </c>
      <c r="AB302" s="172"/>
      <c r="AC302" s="172"/>
      <c r="AD302" s="172">
        <v>9530</v>
      </c>
      <c r="AE302" s="172">
        <v>123413</v>
      </c>
      <c r="AF302" s="172"/>
      <c r="AG302" s="172"/>
      <c r="AH302" s="172"/>
      <c r="AI302" s="172"/>
      <c r="AJ302" s="172">
        <v>5000</v>
      </c>
      <c r="AK302" s="172">
        <v>45000</v>
      </c>
      <c r="AL302" s="172">
        <v>29650</v>
      </c>
      <c r="AM302" s="172">
        <v>400275</v>
      </c>
      <c r="AN302" s="172">
        <v>333</v>
      </c>
      <c r="AO302" s="172">
        <v>4495.5</v>
      </c>
      <c r="AP302" s="172">
        <v>15045</v>
      </c>
      <c r="AQ302" s="172">
        <v>234861</v>
      </c>
      <c r="AR302" s="172"/>
      <c r="AS302" s="172"/>
      <c r="AT302" s="172">
        <v>5723</v>
      </c>
      <c r="AU302" s="172">
        <v>88706.5</v>
      </c>
      <c r="AV302" s="172">
        <v>1100</v>
      </c>
      <c r="AW302" s="172">
        <v>17050</v>
      </c>
      <c r="AX302" s="173">
        <v>2065</v>
      </c>
      <c r="AY302" s="173">
        <v>28910</v>
      </c>
      <c r="AZ302" s="173">
        <v>500</v>
      </c>
      <c r="BA302" s="173">
        <v>7000</v>
      </c>
      <c r="BB302" s="173">
        <v>5040</v>
      </c>
      <c r="BC302" s="173">
        <v>65520</v>
      </c>
      <c r="BD302" s="173">
        <v>3000</v>
      </c>
      <c r="BE302" s="173">
        <v>30000</v>
      </c>
    </row>
    <row r="303" spans="1:57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172">
        <f>J303+N303+R303+V303+Z303+AD303+AH303+AL303+AP303+AT303</f>
        <v>15659</v>
      </c>
      <c r="G303" s="172">
        <f>K303+O303+S303+W303+AA303+AE303+AI303+AM303+AQ303+AU303+AY303+BC303</f>
        <v>285739</v>
      </c>
      <c r="H303" s="172">
        <f>L303+P303+T303+X303+AB303+AF303+AJ303+AN303+AR303+AV303</f>
        <v>3190</v>
      </c>
      <c r="I303" s="172">
        <f>M303+Q303+U303+Y303+AC303+AG303+AK303+AO303+AS303+AW303</f>
        <v>55270</v>
      </c>
      <c r="J303" s="172">
        <v>10</v>
      </c>
      <c r="K303" s="172">
        <v>14000</v>
      </c>
      <c r="L303" s="172"/>
      <c r="M303" s="172"/>
      <c r="N303" s="172">
        <v>150</v>
      </c>
      <c r="O303" s="172">
        <v>2700</v>
      </c>
      <c r="P303" s="172">
        <v>2000</v>
      </c>
      <c r="Q303" s="172">
        <v>36000</v>
      </c>
      <c r="R303" s="172">
        <v>6410</v>
      </c>
      <c r="S303" s="172">
        <v>103380</v>
      </c>
      <c r="T303" s="172">
        <v>300</v>
      </c>
      <c r="U303" s="172">
        <v>5400</v>
      </c>
      <c r="V303" s="172">
        <v>1830</v>
      </c>
      <c r="W303" s="172">
        <v>25620</v>
      </c>
      <c r="X303" s="172"/>
      <c r="Y303" s="172"/>
      <c r="Z303" s="172">
        <v>1500</v>
      </c>
      <c r="AA303" s="172">
        <v>25890</v>
      </c>
      <c r="AB303" s="172"/>
      <c r="AC303" s="172"/>
      <c r="AD303" s="172">
        <v>3299</v>
      </c>
      <c r="AE303" s="172">
        <v>67133</v>
      </c>
      <c r="AF303" s="172"/>
      <c r="AG303" s="172"/>
      <c r="AH303" s="172"/>
      <c r="AI303" s="172"/>
      <c r="AJ303" s="172">
        <v>250</v>
      </c>
      <c r="AK303" s="172">
        <v>3750</v>
      </c>
      <c r="AL303" s="172">
        <v>1800</v>
      </c>
      <c r="AM303" s="172">
        <v>2700</v>
      </c>
      <c r="AN303" s="172">
        <v>600</v>
      </c>
      <c r="AO303" s="172">
        <v>9000</v>
      </c>
      <c r="AP303" s="172">
        <v>638</v>
      </c>
      <c r="AQ303" s="172">
        <v>13437</v>
      </c>
      <c r="AR303" s="172"/>
      <c r="AS303" s="172"/>
      <c r="AT303" s="172">
        <v>22</v>
      </c>
      <c r="AU303" s="172">
        <v>330</v>
      </c>
      <c r="AV303" s="172">
        <v>40</v>
      </c>
      <c r="AW303" s="172">
        <v>1120</v>
      </c>
      <c r="AX303" s="173">
        <v>132</v>
      </c>
      <c r="AY303" s="173">
        <v>2403</v>
      </c>
      <c r="AZ303" s="173">
        <v>20</v>
      </c>
      <c r="BA303" s="173">
        <v>360</v>
      </c>
      <c r="BB303" s="173">
        <v>1870</v>
      </c>
      <c r="BC303" s="173">
        <v>28146</v>
      </c>
      <c r="BD303" s="173">
        <v>200</v>
      </c>
      <c r="BE303" s="173">
        <v>3000</v>
      </c>
    </row>
    <row r="304" spans="1:57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172">
        <f>J304+N304+R304+V304+Z304+AD304+AH304+AL304+AP304+AT304</f>
        <v>3088</v>
      </c>
      <c r="G304" s="172">
        <f>K304+O304+S304+W304+AA304+AE304+AI304+AM304+AQ304+AU304+AY304+BC304</f>
        <v>196836</v>
      </c>
      <c r="H304" s="172">
        <f>L304+P304+T304+X304+AB304+AF304+AJ304+AN304+AR304+AV304</f>
        <v>80</v>
      </c>
      <c r="I304" s="172">
        <f>M304+Q304+U304+Y304+AC304+AG304+AK304+AO304+AS304+AW304</f>
        <v>44200</v>
      </c>
      <c r="J304" s="172">
        <v>2908</v>
      </c>
      <c r="K304" s="172">
        <v>122136</v>
      </c>
      <c r="L304" s="172"/>
      <c r="M304" s="172"/>
      <c r="N304" s="172"/>
      <c r="O304" s="172"/>
      <c r="P304" s="172">
        <v>10</v>
      </c>
      <c r="Q304" s="172">
        <v>12000</v>
      </c>
      <c r="R304" s="172"/>
      <c r="S304" s="172"/>
      <c r="T304" s="172">
        <v>50</v>
      </c>
      <c r="U304" s="172">
        <v>20000</v>
      </c>
      <c r="V304" s="172">
        <v>10</v>
      </c>
      <c r="W304" s="172">
        <v>3500</v>
      </c>
      <c r="X304" s="172"/>
      <c r="Y304" s="172"/>
      <c r="Z304" s="172">
        <v>150</v>
      </c>
      <c r="AA304" s="172">
        <v>70500</v>
      </c>
      <c r="AB304" s="172"/>
      <c r="AC304" s="172"/>
      <c r="AD304" s="172"/>
      <c r="AE304" s="172"/>
      <c r="AF304" s="172"/>
      <c r="AG304" s="172"/>
      <c r="AH304" s="172"/>
      <c r="AI304" s="172"/>
      <c r="AJ304" s="172">
        <v>10</v>
      </c>
      <c r="AK304" s="172">
        <v>1200</v>
      </c>
      <c r="AL304" s="172">
        <v>20</v>
      </c>
      <c r="AM304" s="172">
        <v>700</v>
      </c>
      <c r="AN304" s="172">
        <v>0</v>
      </c>
      <c r="AO304" s="172">
        <v>0</v>
      </c>
      <c r="AP304" s="172"/>
      <c r="AQ304" s="172"/>
      <c r="AR304" s="172">
        <v>10</v>
      </c>
      <c r="AS304" s="172">
        <v>11000</v>
      </c>
      <c r="AT304" s="172"/>
      <c r="AU304" s="172"/>
      <c r="AV304" s="172"/>
      <c r="AW304" s="172"/>
      <c r="AX304" s="173"/>
      <c r="AY304" s="173"/>
      <c r="AZ304" s="173"/>
      <c r="BA304" s="173"/>
      <c r="BB304" s="173"/>
      <c r="BC304" s="173"/>
      <c r="BD304" s="173">
        <v>2</v>
      </c>
      <c r="BE304" s="173">
        <v>700</v>
      </c>
    </row>
    <row r="305" spans="1:57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172">
        <f>J305+N305+R305+V305+Z305+AD305+AH305+AL305+AP305+AT305</f>
        <v>1993</v>
      </c>
      <c r="G305" s="172">
        <f>K305+O305+S305+W305+AA305+AE305+AI305+AM305+AQ305+AU305+AY305+BC305</f>
        <v>139356.01</v>
      </c>
      <c r="H305" s="172">
        <f>L305+P305+T305+X305+AB305+AF305+AJ305+AN305+AR305+AV305</f>
        <v>160</v>
      </c>
      <c r="I305" s="172">
        <f>M305+Q305+U305+Y305+AC305+AG305+AK305+AO305+AS305+AW305</f>
        <v>11878.5</v>
      </c>
      <c r="J305" s="172">
        <v>42</v>
      </c>
      <c r="K305" s="172">
        <v>14700</v>
      </c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>
        <v>402</v>
      </c>
      <c r="W305" s="172">
        <v>16812.96</v>
      </c>
      <c r="X305" s="172">
        <v>30</v>
      </c>
      <c r="Y305" s="172">
        <v>1648.5</v>
      </c>
      <c r="Z305" s="172">
        <v>684</v>
      </c>
      <c r="AA305" s="172">
        <v>33927.050000000003</v>
      </c>
      <c r="AB305" s="172"/>
      <c r="AC305" s="172"/>
      <c r="AD305" s="172">
        <v>370</v>
      </c>
      <c r="AE305" s="172">
        <v>22150</v>
      </c>
      <c r="AF305" s="172"/>
      <c r="AG305" s="172"/>
      <c r="AH305" s="172"/>
      <c r="AI305" s="172"/>
      <c r="AJ305" s="172">
        <v>100</v>
      </c>
      <c r="AK305" s="172">
        <v>9000</v>
      </c>
      <c r="AL305" s="172">
        <v>350</v>
      </c>
      <c r="AM305" s="172">
        <v>14350</v>
      </c>
      <c r="AN305" s="172">
        <v>30</v>
      </c>
      <c r="AO305" s="172">
        <v>1230</v>
      </c>
      <c r="AP305" s="172">
        <v>145</v>
      </c>
      <c r="AQ305" s="172">
        <v>10126</v>
      </c>
      <c r="AR305" s="172"/>
      <c r="AS305" s="172"/>
      <c r="AT305" s="172"/>
      <c r="AU305" s="172"/>
      <c r="AV305" s="172"/>
      <c r="AW305" s="172"/>
      <c r="AX305" s="173"/>
      <c r="AY305" s="173"/>
      <c r="AZ305" s="173"/>
      <c r="BA305" s="173"/>
      <c r="BB305" s="173">
        <v>530</v>
      </c>
      <c r="BC305" s="173">
        <v>27290</v>
      </c>
      <c r="BD305" s="173">
        <v>100</v>
      </c>
      <c r="BE305" s="173">
        <v>6000</v>
      </c>
    </row>
    <row r="306" spans="1:57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172">
        <f>J306+N306+R306+V306+Z306+AD306+AH306+AL306+AP306+AT306</f>
        <v>1102</v>
      </c>
      <c r="G306" s="172">
        <f>K306+O306+S306+W306+AA306+AE306+AI306+AM306+AQ306+AU306+AY306+BC306</f>
        <v>52696.11</v>
      </c>
      <c r="H306" s="172">
        <f>L306+P306+T306+X306+AB306+AF306+AJ306+AN306+AR306+AV306</f>
        <v>156</v>
      </c>
      <c r="I306" s="172">
        <f>M306+Q306+U306+Y306+AC306+AG306+AK306+AO306+AS306+AW306</f>
        <v>7700</v>
      </c>
      <c r="J306" s="172"/>
      <c r="K306" s="172"/>
      <c r="L306" s="172"/>
      <c r="M306" s="172"/>
      <c r="N306" s="172"/>
      <c r="O306" s="172"/>
      <c r="P306" s="172"/>
      <c r="Q306" s="172"/>
      <c r="R306" s="172">
        <v>130</v>
      </c>
      <c r="S306" s="172">
        <v>7410</v>
      </c>
      <c r="T306" s="172">
        <v>50</v>
      </c>
      <c r="U306" s="172">
        <v>3000</v>
      </c>
      <c r="V306" s="172"/>
      <c r="W306" s="172"/>
      <c r="X306" s="172">
        <v>1</v>
      </c>
      <c r="Y306" s="172">
        <v>50</v>
      </c>
      <c r="Z306" s="172">
        <v>100</v>
      </c>
      <c r="AA306" s="172">
        <v>5900</v>
      </c>
      <c r="AB306" s="172"/>
      <c r="AC306" s="172"/>
      <c r="AD306" s="172">
        <v>640</v>
      </c>
      <c r="AE306" s="172">
        <v>21252</v>
      </c>
      <c r="AF306" s="172"/>
      <c r="AG306" s="172"/>
      <c r="AH306" s="172">
        <v>95</v>
      </c>
      <c r="AI306" s="172">
        <v>7516.11</v>
      </c>
      <c r="AJ306" s="172">
        <v>100</v>
      </c>
      <c r="AK306" s="172">
        <v>4500</v>
      </c>
      <c r="AL306" s="172">
        <v>0</v>
      </c>
      <c r="AM306" s="172">
        <v>0</v>
      </c>
      <c r="AN306" s="172">
        <v>5</v>
      </c>
      <c r="AO306" s="172">
        <v>150</v>
      </c>
      <c r="AP306" s="172"/>
      <c r="AQ306" s="172"/>
      <c r="AR306" s="172"/>
      <c r="AS306" s="172"/>
      <c r="AT306" s="172">
        <v>137</v>
      </c>
      <c r="AU306" s="172">
        <v>10138</v>
      </c>
      <c r="AV306" s="172"/>
      <c r="AW306" s="172"/>
      <c r="AX306" s="173">
        <v>6</v>
      </c>
      <c r="AY306" s="173">
        <v>480</v>
      </c>
      <c r="AZ306" s="173">
        <v>10</v>
      </c>
      <c r="BA306" s="173">
        <v>800</v>
      </c>
      <c r="BB306" s="173"/>
      <c r="BC306" s="173"/>
      <c r="BD306" s="173"/>
      <c r="BE306" s="173"/>
    </row>
    <row r="307" spans="1:57" ht="15.75" x14ac:dyDescent="0.25">
      <c r="A307" s="4"/>
      <c r="B307" s="136" t="s">
        <v>464</v>
      </c>
      <c r="C307" s="141"/>
      <c r="D307" s="136"/>
      <c r="E307" s="136"/>
      <c r="F307" s="175">
        <f>SUM(F296:F306)</f>
        <v>1021764</v>
      </c>
      <c r="G307" s="176">
        <f t="shared" ref="G307:AW307" si="1">SUM(G296:G306)</f>
        <v>6962295.2000000002</v>
      </c>
      <c r="H307" s="179">
        <f t="shared" si="1"/>
        <v>133835</v>
      </c>
      <c r="I307" s="176">
        <f t="shared" si="1"/>
        <v>624176.1</v>
      </c>
      <c r="J307" s="179">
        <f t="shared" si="1"/>
        <v>164609</v>
      </c>
      <c r="K307" s="176">
        <f t="shared" si="1"/>
        <v>2161118.86</v>
      </c>
      <c r="L307" s="176">
        <f t="shared" si="1"/>
        <v>4000</v>
      </c>
      <c r="M307" s="176">
        <f t="shared" si="1"/>
        <v>20000</v>
      </c>
      <c r="N307" s="176">
        <f t="shared" si="1"/>
        <v>89305</v>
      </c>
      <c r="O307" s="176">
        <f t="shared" si="1"/>
        <v>586941</v>
      </c>
      <c r="P307" s="176">
        <f t="shared" si="1"/>
        <v>7910</v>
      </c>
      <c r="Q307" s="176">
        <f t="shared" si="1"/>
        <v>97560</v>
      </c>
      <c r="R307" s="176">
        <f t="shared" si="1"/>
        <v>124407</v>
      </c>
      <c r="S307" s="176">
        <f t="shared" si="1"/>
        <v>633620</v>
      </c>
      <c r="T307" s="176">
        <f t="shared" si="1"/>
        <v>8500</v>
      </c>
      <c r="U307" s="176">
        <f t="shared" si="1"/>
        <v>73180</v>
      </c>
      <c r="V307" s="176">
        <f t="shared" si="1"/>
        <v>126568</v>
      </c>
      <c r="W307" s="176">
        <f t="shared" si="1"/>
        <v>500242.31000000006</v>
      </c>
      <c r="X307" s="176">
        <f t="shared" si="1"/>
        <v>21331</v>
      </c>
      <c r="Y307" s="176">
        <f t="shared" si="1"/>
        <v>65271.6</v>
      </c>
      <c r="Z307" s="176">
        <f t="shared" si="1"/>
        <v>102908</v>
      </c>
      <c r="AA307" s="176">
        <f t="shared" si="1"/>
        <v>527772.30000000005</v>
      </c>
      <c r="AB307" s="176">
        <f t="shared" si="1"/>
        <v>19730</v>
      </c>
      <c r="AC307" s="176">
        <f t="shared" si="1"/>
        <v>57217</v>
      </c>
      <c r="AD307" s="176">
        <f t="shared" si="1"/>
        <v>107154</v>
      </c>
      <c r="AE307" s="176">
        <f t="shared" si="1"/>
        <v>563761</v>
      </c>
      <c r="AF307" s="176">
        <f t="shared" si="1"/>
        <v>0</v>
      </c>
      <c r="AG307" s="176">
        <f t="shared" si="1"/>
        <v>0</v>
      </c>
      <c r="AH307" s="176">
        <f t="shared" si="1"/>
        <v>68071</v>
      </c>
      <c r="AI307" s="176">
        <f t="shared" si="1"/>
        <v>214609.52999999997</v>
      </c>
      <c r="AJ307" s="176">
        <f t="shared" si="1"/>
        <v>46610</v>
      </c>
      <c r="AK307" s="176">
        <f t="shared" si="1"/>
        <v>187000</v>
      </c>
      <c r="AL307" s="176">
        <f t="shared" si="1"/>
        <v>165470</v>
      </c>
      <c r="AM307" s="176">
        <f t="shared" si="1"/>
        <v>842222.3</v>
      </c>
      <c r="AN307" s="176">
        <f t="shared" si="1"/>
        <v>21334</v>
      </c>
      <c r="AO307" s="176">
        <f t="shared" si="1"/>
        <v>83868.5</v>
      </c>
      <c r="AP307" s="176">
        <f t="shared" si="1"/>
        <v>50503</v>
      </c>
      <c r="AQ307" s="176">
        <f t="shared" si="1"/>
        <v>404120</v>
      </c>
      <c r="AR307" s="176">
        <f t="shared" si="1"/>
        <v>10</v>
      </c>
      <c r="AS307" s="176">
        <f t="shared" si="1"/>
        <v>11000</v>
      </c>
      <c r="AT307" s="176">
        <f t="shared" si="1"/>
        <v>22769</v>
      </c>
      <c r="AU307" s="176">
        <f t="shared" si="1"/>
        <v>181281.9</v>
      </c>
      <c r="AV307" s="176">
        <f t="shared" si="1"/>
        <v>4410</v>
      </c>
      <c r="AW307" s="176">
        <f t="shared" si="1"/>
        <v>29079</v>
      </c>
      <c r="AX307" s="176">
        <f t="shared" ref="AX307" si="2">SUM(AX296:AX306)</f>
        <v>12036</v>
      </c>
      <c r="AY307" s="176">
        <f t="shared" ref="AY307" si="3">SUM(AY296:AY306)</f>
        <v>59582</v>
      </c>
      <c r="AZ307" s="176">
        <f t="shared" ref="AZ307" si="4">SUM(AZ296:AZ306)</f>
        <v>3780</v>
      </c>
      <c r="BA307" s="176">
        <f t="shared" ref="BA307" si="5">SUM(BA296:BA306)</f>
        <v>25945</v>
      </c>
      <c r="BB307" s="176">
        <f t="shared" ref="BB307" si="6">SUM(BB296:BB306)</f>
        <v>52995</v>
      </c>
      <c r="BC307" s="176">
        <f t="shared" ref="BC307" si="7">SUM(BC296:BC306)</f>
        <v>287024</v>
      </c>
      <c r="BD307" s="176">
        <f t="shared" ref="BD307" si="8">SUM(BD296:BD306)</f>
        <v>19152</v>
      </c>
      <c r="BE307" s="176">
        <f t="shared" ref="BE307" si="9">SUM(BE296:BE306)</f>
        <v>132200</v>
      </c>
    </row>
    <row r="308" spans="1:57" x14ac:dyDescent="0.25">
      <c r="A308" s="40"/>
      <c r="B308" s="62"/>
      <c r="C308" s="62"/>
      <c r="D308" s="62"/>
      <c r="E308" s="62"/>
      <c r="F308" s="172"/>
      <c r="G308" s="177"/>
      <c r="H308" s="180"/>
      <c r="I308" s="177"/>
      <c r="J308" s="180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7"/>
      <c r="AC308" s="177"/>
      <c r="AD308" s="177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8"/>
      <c r="AY308" s="178"/>
      <c r="AZ308" s="178"/>
      <c r="BA308" s="178"/>
      <c r="BB308" s="178"/>
      <c r="BC308" s="178"/>
      <c r="BD308" s="178"/>
      <c r="BE308" s="178"/>
    </row>
    <row r="309" spans="1:57" ht="15.75" x14ac:dyDescent="0.25">
      <c r="A309" s="32"/>
      <c r="B309" s="163" t="s">
        <v>465</v>
      </c>
      <c r="C309" s="152"/>
      <c r="D309" s="146"/>
      <c r="E309" s="146"/>
      <c r="F309" s="175">
        <f>F293+F307</f>
        <v>1996333</v>
      </c>
      <c r="G309" s="176">
        <f t="shared" ref="G309:AW309" si="10">G293+G307</f>
        <v>30950717.77</v>
      </c>
      <c r="H309" s="179">
        <f t="shared" si="10"/>
        <v>305276</v>
      </c>
      <c r="I309" s="176">
        <f t="shared" si="10"/>
        <v>5358671.05</v>
      </c>
      <c r="J309" s="179">
        <f t="shared" si="10"/>
        <v>164609</v>
      </c>
      <c r="K309" s="176">
        <f t="shared" si="10"/>
        <v>2161118.86</v>
      </c>
      <c r="L309" s="176">
        <f t="shared" si="10"/>
        <v>4000</v>
      </c>
      <c r="M309" s="176">
        <f t="shared" si="10"/>
        <v>20000</v>
      </c>
      <c r="N309" s="176">
        <f t="shared" si="10"/>
        <v>89305</v>
      </c>
      <c r="O309" s="176">
        <f t="shared" si="10"/>
        <v>586941</v>
      </c>
      <c r="P309" s="176">
        <f t="shared" si="10"/>
        <v>7910</v>
      </c>
      <c r="Q309" s="176">
        <f t="shared" si="10"/>
        <v>97560</v>
      </c>
      <c r="R309" s="176">
        <f t="shared" si="10"/>
        <v>124407</v>
      </c>
      <c r="S309" s="176">
        <f t="shared" si="10"/>
        <v>633620</v>
      </c>
      <c r="T309" s="176">
        <f t="shared" si="10"/>
        <v>8500</v>
      </c>
      <c r="U309" s="176">
        <f t="shared" si="10"/>
        <v>73180</v>
      </c>
      <c r="V309" s="176">
        <f t="shared" si="10"/>
        <v>126568</v>
      </c>
      <c r="W309" s="176">
        <f t="shared" si="10"/>
        <v>500242.31000000006</v>
      </c>
      <c r="X309" s="176">
        <f t="shared" si="10"/>
        <v>21331</v>
      </c>
      <c r="Y309" s="176">
        <f t="shared" si="10"/>
        <v>65271.6</v>
      </c>
      <c r="Z309" s="176">
        <f t="shared" si="10"/>
        <v>102908</v>
      </c>
      <c r="AA309" s="176">
        <f t="shared" si="10"/>
        <v>527772.30000000005</v>
      </c>
      <c r="AB309" s="176">
        <f t="shared" si="10"/>
        <v>19730</v>
      </c>
      <c r="AC309" s="176">
        <f t="shared" si="10"/>
        <v>57217</v>
      </c>
      <c r="AD309" s="176">
        <f t="shared" si="10"/>
        <v>107154</v>
      </c>
      <c r="AE309" s="176">
        <f t="shared" si="10"/>
        <v>563761</v>
      </c>
      <c r="AF309" s="176">
        <f t="shared" si="10"/>
        <v>0</v>
      </c>
      <c r="AG309" s="176">
        <f t="shared" si="10"/>
        <v>0</v>
      </c>
      <c r="AH309" s="176">
        <f t="shared" si="10"/>
        <v>68071</v>
      </c>
      <c r="AI309" s="176">
        <f t="shared" si="10"/>
        <v>214609.52999999997</v>
      </c>
      <c r="AJ309" s="176">
        <f t="shared" si="10"/>
        <v>46610</v>
      </c>
      <c r="AK309" s="176">
        <f t="shared" si="10"/>
        <v>187000</v>
      </c>
      <c r="AL309" s="176">
        <f t="shared" si="10"/>
        <v>165470</v>
      </c>
      <c r="AM309" s="176">
        <f t="shared" si="10"/>
        <v>842222.3</v>
      </c>
      <c r="AN309" s="176">
        <f t="shared" si="10"/>
        <v>21334</v>
      </c>
      <c r="AO309" s="176">
        <f t="shared" si="10"/>
        <v>83868.5</v>
      </c>
      <c r="AP309" s="176">
        <f t="shared" si="10"/>
        <v>50503</v>
      </c>
      <c r="AQ309" s="176">
        <f t="shared" si="10"/>
        <v>404120</v>
      </c>
      <c r="AR309" s="176">
        <f t="shared" si="10"/>
        <v>10</v>
      </c>
      <c r="AS309" s="176">
        <f t="shared" si="10"/>
        <v>11000</v>
      </c>
      <c r="AT309" s="176">
        <f t="shared" si="10"/>
        <v>22769</v>
      </c>
      <c r="AU309" s="176">
        <f t="shared" si="10"/>
        <v>181281.9</v>
      </c>
      <c r="AV309" s="176">
        <f t="shared" si="10"/>
        <v>4410</v>
      </c>
      <c r="AW309" s="176">
        <f t="shared" si="10"/>
        <v>29079</v>
      </c>
      <c r="AX309" s="176">
        <f t="shared" ref="AX309:BE309" si="11">AX293+AX307</f>
        <v>12036</v>
      </c>
      <c r="AY309" s="176">
        <f t="shared" si="11"/>
        <v>59582</v>
      </c>
      <c r="AZ309" s="176">
        <f t="shared" si="11"/>
        <v>3780</v>
      </c>
      <c r="BA309" s="176">
        <f t="shared" si="11"/>
        <v>25945</v>
      </c>
      <c r="BB309" s="176">
        <f t="shared" si="11"/>
        <v>52995</v>
      </c>
      <c r="BC309" s="176">
        <f t="shared" si="11"/>
        <v>287024</v>
      </c>
      <c r="BD309" s="176">
        <f t="shared" si="11"/>
        <v>19152</v>
      </c>
      <c r="BE309" s="176">
        <f t="shared" si="11"/>
        <v>132200</v>
      </c>
    </row>
    <row r="310" spans="1:57" x14ac:dyDescent="0.25">
      <c r="A310" s="40"/>
      <c r="B310" s="62"/>
      <c r="C310" s="62"/>
      <c r="D310" s="62"/>
      <c r="E310" s="6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32"/>
      <c r="AL310" s="132"/>
      <c r="AM310" s="132"/>
      <c r="AN310" s="132"/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39"/>
      <c r="AY310" s="39"/>
      <c r="AZ310" s="39"/>
      <c r="BA310" s="39"/>
      <c r="BB310" s="39"/>
      <c r="BC310" s="39"/>
      <c r="BD310" s="39"/>
      <c r="BE310" s="39"/>
    </row>
    <row r="311" spans="1:57" ht="15.75" x14ac:dyDescent="0.25">
      <c r="A311" s="32"/>
      <c r="B311" s="62"/>
      <c r="C311" s="62"/>
      <c r="D311" s="62"/>
      <c r="E311" s="6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32"/>
      <c r="AL311" s="132"/>
      <c r="AM311" s="132"/>
      <c r="AN311" s="132"/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39"/>
      <c r="AY311" s="39"/>
      <c r="AZ311" s="39"/>
      <c r="BA311" s="39"/>
      <c r="BB311" s="39"/>
      <c r="BC311" s="39"/>
      <c r="BD311" s="39"/>
      <c r="BE311" s="39"/>
    </row>
    <row r="313" spans="1:57" x14ac:dyDescent="0.25">
      <c r="G313" s="231"/>
    </row>
    <row r="315" spans="1:57" x14ac:dyDescent="0.25">
      <c r="G315" s="231"/>
    </row>
  </sheetData>
  <autoFilter ref="A4:AW293"/>
  <mergeCells count="126">
    <mergeCell ref="AJ3:AK3"/>
    <mergeCell ref="AL3:AM3"/>
    <mergeCell ref="AN3:AO3"/>
    <mergeCell ref="AX2:BA2"/>
    <mergeCell ref="BB2:BE2"/>
    <mergeCell ref="AX3:AY3"/>
    <mergeCell ref="AZ3:BA3"/>
    <mergeCell ref="BB3:BC3"/>
    <mergeCell ref="BD3:BE3"/>
    <mergeCell ref="AT3:AU3"/>
    <mergeCell ref="AV3:AW3"/>
    <mergeCell ref="AR3:AS3"/>
    <mergeCell ref="AT2:AW2"/>
    <mergeCell ref="AF3:AG3"/>
    <mergeCell ref="AH3:AI3"/>
    <mergeCell ref="T3:U3"/>
    <mergeCell ref="V3:W3"/>
    <mergeCell ref="X3:Y3"/>
    <mergeCell ref="Z3:AA3"/>
    <mergeCell ref="A281:A285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P3:AQ3"/>
    <mergeCell ref="AB3:AC3"/>
    <mergeCell ref="AD3:AE3"/>
    <mergeCell ref="A121:A124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77:A79"/>
    <mergeCell ref="A286:A288"/>
    <mergeCell ref="A289:A292"/>
    <mergeCell ref="N2:Q2"/>
    <mergeCell ref="R2:U2"/>
    <mergeCell ref="V2:Y2"/>
    <mergeCell ref="N3:O3"/>
    <mergeCell ref="P3:Q3"/>
    <mergeCell ref="R3:S3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5:A8"/>
    <mergeCell ref="A9:A12"/>
    <mergeCell ref="A13:A19"/>
    <mergeCell ref="A20:A21"/>
    <mergeCell ref="A22:A26"/>
    <mergeCell ref="A27:A29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J1:M1"/>
    <mergeCell ref="A1:E2"/>
    <mergeCell ref="AX1:BA1"/>
    <mergeCell ref="BB1:BE1"/>
    <mergeCell ref="N1:Q1"/>
    <mergeCell ref="R1:U1"/>
    <mergeCell ref="V1:Y1"/>
    <mergeCell ref="Z1:AC1"/>
    <mergeCell ref="AD1:AG1"/>
    <mergeCell ref="AH1:AK1"/>
    <mergeCell ref="AL1:AO1"/>
    <mergeCell ref="AP1:AS1"/>
    <mergeCell ref="AT1:AW1"/>
    <mergeCell ref="F2:I2"/>
    <mergeCell ref="J2:M2"/>
    <mergeCell ref="Z2:AC2"/>
    <mergeCell ref="AD2:AG2"/>
    <mergeCell ref="AH2:AK2"/>
    <mergeCell ref="AL2:AO2"/>
    <mergeCell ref="AP2:AS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3"/>
  <sheetViews>
    <sheetView zoomScaleNormal="100" workbookViewId="0">
      <pane xSplit="5" ySplit="4" topLeftCell="W5" activePane="bottomRight" state="frozen"/>
      <selection pane="topRight" activeCell="G1" sqref="G1"/>
      <selection pane="bottomLeft" activeCell="A5" sqref="A5"/>
      <selection pane="bottomRight" activeCell="AD1" sqref="AD1:AE1048576"/>
    </sheetView>
  </sheetViews>
  <sheetFormatPr defaultRowHeight="15" x14ac:dyDescent="0.25"/>
  <cols>
    <col min="1" max="1" width="7" style="38" customWidth="1"/>
    <col min="2" max="2" width="26.7109375" style="61" customWidth="1"/>
    <col min="3" max="3" width="14.7109375" style="61" customWidth="1"/>
    <col min="4" max="4" width="28.28515625" style="61" customWidth="1"/>
    <col min="5" max="5" width="6.7109375" style="61" customWidth="1"/>
    <col min="6" max="6" width="13.42578125" style="2" bestFit="1" customWidth="1"/>
    <col min="7" max="7" width="16.28515625" style="2" customWidth="1"/>
    <col min="8" max="8" width="14.85546875" style="2" customWidth="1"/>
    <col min="9" max="9" width="18.140625" style="2" customWidth="1"/>
    <col min="10" max="10" width="12.28515625" style="2" bestFit="1" customWidth="1"/>
    <col min="11" max="11" width="15" style="2" bestFit="1" customWidth="1"/>
    <col min="12" max="12" width="12.140625" style="2" bestFit="1" customWidth="1"/>
    <col min="13" max="13" width="13.28515625" style="2" bestFit="1" customWidth="1"/>
    <col min="14" max="14" width="12.28515625" style="2" bestFit="1" customWidth="1"/>
    <col min="15" max="15" width="15" style="2" bestFit="1" customWidth="1"/>
    <col min="16" max="16" width="11.28515625" style="2" bestFit="1" customWidth="1"/>
    <col min="17" max="18" width="12.28515625" style="2" bestFit="1" customWidth="1"/>
    <col min="19" max="19" width="15" style="2" bestFit="1" customWidth="1"/>
    <col min="20" max="20" width="12.140625" style="2" bestFit="1" customWidth="1"/>
    <col min="21" max="21" width="13.42578125" style="2" bestFit="1" customWidth="1"/>
    <col min="22" max="22" width="12.28515625" style="2" bestFit="1" customWidth="1"/>
    <col min="23" max="23" width="14.85546875" style="2" bestFit="1" customWidth="1"/>
    <col min="24" max="24" width="12.28515625" style="2" bestFit="1" customWidth="1"/>
    <col min="25" max="25" width="15" style="2" bestFit="1" customWidth="1"/>
    <col min="26" max="26" width="13.28515625" style="2" bestFit="1" customWidth="1"/>
    <col min="27" max="27" width="15" style="2" bestFit="1" customWidth="1"/>
    <col min="28" max="28" width="13.28515625" style="2" bestFit="1" customWidth="1"/>
    <col min="29" max="29" width="14.85546875" style="2" bestFit="1" customWidth="1"/>
    <col min="30" max="16384" width="9.140625" style="38"/>
  </cols>
  <sheetData>
    <row r="1" spans="1:29" ht="19.5" customHeight="1" thickBot="1" x14ac:dyDescent="0.3">
      <c r="A1" s="323" t="s">
        <v>630</v>
      </c>
      <c r="B1" s="323"/>
      <c r="C1" s="323"/>
      <c r="D1" s="323"/>
      <c r="E1" s="323"/>
    </row>
    <row r="2" spans="1:29" ht="18.75" x14ac:dyDescent="0.3">
      <c r="A2" s="309"/>
      <c r="B2" s="309"/>
      <c r="C2" s="309"/>
      <c r="D2" s="309"/>
      <c r="E2" s="309"/>
      <c r="F2" s="324" t="s">
        <v>471</v>
      </c>
      <c r="G2" s="325"/>
      <c r="H2" s="325"/>
      <c r="I2" s="325"/>
      <c r="J2" s="344" t="s">
        <v>561</v>
      </c>
      <c r="K2" s="345"/>
      <c r="L2" s="345"/>
      <c r="M2" s="345"/>
      <c r="N2" s="346" t="s">
        <v>562</v>
      </c>
      <c r="O2" s="346"/>
      <c r="P2" s="346"/>
      <c r="Q2" s="346"/>
      <c r="R2" s="346" t="s">
        <v>563</v>
      </c>
      <c r="S2" s="346"/>
      <c r="T2" s="346"/>
      <c r="U2" s="346"/>
      <c r="V2" s="344" t="s">
        <v>564</v>
      </c>
      <c r="W2" s="345"/>
      <c r="X2" s="345"/>
      <c r="Y2" s="345"/>
      <c r="Z2" s="346" t="s">
        <v>565</v>
      </c>
      <c r="AA2" s="346"/>
      <c r="AB2" s="346"/>
      <c r="AC2" s="346"/>
    </row>
    <row r="3" spans="1:29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29"/>
      <c r="F3" s="300" t="s">
        <v>466</v>
      </c>
      <c r="G3" s="300"/>
      <c r="H3" s="300" t="s">
        <v>467</v>
      </c>
      <c r="I3" s="300"/>
      <c r="J3" s="300" t="s">
        <v>466</v>
      </c>
      <c r="K3" s="300"/>
      <c r="L3" s="300" t="s">
        <v>467</v>
      </c>
      <c r="M3" s="300"/>
      <c r="N3" s="300" t="s">
        <v>466</v>
      </c>
      <c r="O3" s="300"/>
      <c r="P3" s="300" t="s">
        <v>467</v>
      </c>
      <c r="Q3" s="300"/>
      <c r="R3" s="300" t="s">
        <v>466</v>
      </c>
      <c r="S3" s="300"/>
      <c r="T3" s="300" t="s">
        <v>467</v>
      </c>
      <c r="U3" s="300"/>
      <c r="V3" s="300" t="s">
        <v>466</v>
      </c>
      <c r="W3" s="300"/>
      <c r="X3" s="300" t="s">
        <v>467</v>
      </c>
      <c r="Y3" s="300"/>
      <c r="Z3" s="300" t="s">
        <v>466</v>
      </c>
      <c r="AA3" s="300"/>
      <c r="AB3" s="300" t="s">
        <v>467</v>
      </c>
      <c r="AC3" s="300"/>
    </row>
    <row r="4" spans="1:29" ht="15.75" x14ac:dyDescent="0.25">
      <c r="A4" s="304"/>
      <c r="B4" s="302"/>
      <c r="C4" s="304"/>
      <c r="D4" s="306"/>
      <c r="E4" s="28" t="s">
        <v>4</v>
      </c>
      <c r="F4" s="37" t="s">
        <v>468</v>
      </c>
      <c r="G4" s="36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</row>
    <row r="5" spans="1:29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173">
        <f>J5+N5+R5+V5+Z5</f>
        <v>621</v>
      </c>
      <c r="G5" s="173">
        <f>K5+O5+S5+W5+AA5</f>
        <v>5610.79</v>
      </c>
      <c r="H5" s="173">
        <f>L5+P5+T5+X5+AB5</f>
        <v>290</v>
      </c>
      <c r="I5" s="173">
        <f>M5+Q5+U5+Y5+AC5</f>
        <v>3556</v>
      </c>
      <c r="J5" s="173">
        <v>21</v>
      </c>
      <c r="K5" s="173">
        <v>210.79</v>
      </c>
      <c r="L5" s="173">
        <v>60</v>
      </c>
      <c r="M5" s="173">
        <v>600</v>
      </c>
      <c r="N5" s="173">
        <v>600</v>
      </c>
      <c r="O5" s="173">
        <v>5400</v>
      </c>
      <c r="P5" s="173">
        <v>200</v>
      </c>
      <c r="Q5" s="173">
        <v>2266</v>
      </c>
      <c r="R5" s="173">
        <v>0</v>
      </c>
      <c r="S5" s="173"/>
      <c r="T5" s="173">
        <v>30</v>
      </c>
      <c r="U5" s="173">
        <v>690</v>
      </c>
      <c r="V5" s="173"/>
      <c r="W5" s="173"/>
      <c r="X5" s="173"/>
      <c r="Y5" s="173"/>
      <c r="Z5" s="173"/>
      <c r="AA5" s="173"/>
      <c r="AB5" s="173"/>
      <c r="AC5" s="173"/>
    </row>
    <row r="6" spans="1:29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173">
        <f>J6+N6+R6+V6+Z6</f>
        <v>5741</v>
      </c>
      <c r="G6" s="173">
        <f>K6+O6+S6+W6+AA6</f>
        <v>233470.72</v>
      </c>
      <c r="H6" s="173">
        <f>L6+P6+T6+X6+AB6</f>
        <v>80</v>
      </c>
      <c r="I6" s="173">
        <f>M6+Q6+U6+Y6+AC6</f>
        <v>2317</v>
      </c>
      <c r="J6" s="173">
        <v>33</v>
      </c>
      <c r="K6" s="173">
        <v>1022</v>
      </c>
      <c r="L6" s="173">
        <v>30</v>
      </c>
      <c r="M6" s="173">
        <v>1400</v>
      </c>
      <c r="N6" s="173"/>
      <c r="O6" s="173"/>
      <c r="P6" s="173"/>
      <c r="Q6" s="173"/>
      <c r="R6" s="173">
        <v>0</v>
      </c>
      <c r="S6" s="173"/>
      <c r="T6" s="173"/>
      <c r="U6" s="173"/>
      <c r="V6" s="173">
        <v>308</v>
      </c>
      <c r="W6" s="173">
        <v>5648.72</v>
      </c>
      <c r="X6" s="173">
        <v>50</v>
      </c>
      <c r="Y6" s="173">
        <v>917</v>
      </c>
      <c r="Z6" s="173">
        <v>5400</v>
      </c>
      <c r="AA6" s="173">
        <v>226800</v>
      </c>
      <c r="AB6" s="173"/>
      <c r="AC6" s="173"/>
    </row>
    <row r="7" spans="1:29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173">
        <f>J7+N7+R7+V7+Z7</f>
        <v>0</v>
      </c>
      <c r="G7" s="173">
        <f>K7+O7+S7+W7+AA7</f>
        <v>0</v>
      </c>
      <c r="H7" s="173">
        <f>L7+P7+T7+X7+AB7</f>
        <v>50</v>
      </c>
      <c r="I7" s="173">
        <f>M7+Q7+U7+Y7+AC7</f>
        <v>9000</v>
      </c>
      <c r="J7" s="173"/>
      <c r="K7" s="173"/>
      <c r="L7" s="173"/>
      <c r="M7" s="173"/>
      <c r="N7" s="173"/>
      <c r="O7" s="173"/>
      <c r="P7" s="173"/>
      <c r="Q7" s="173"/>
      <c r="R7" s="173">
        <v>0</v>
      </c>
      <c r="S7" s="173"/>
      <c r="T7" s="173"/>
      <c r="U7" s="173"/>
      <c r="V7" s="173"/>
      <c r="W7" s="173"/>
      <c r="X7" s="173">
        <v>50</v>
      </c>
      <c r="Y7" s="173">
        <v>9000</v>
      </c>
      <c r="Z7" s="173"/>
      <c r="AA7" s="173"/>
      <c r="AB7" s="173"/>
      <c r="AC7" s="173"/>
    </row>
    <row r="8" spans="1:29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173">
        <f>J8+N8+R8+V8+Z8</f>
        <v>0</v>
      </c>
      <c r="G8" s="173">
        <f>K8+O8+S8+W8+AA8</f>
        <v>0</v>
      </c>
      <c r="H8" s="173">
        <f>L8+P8+T8+X8+AB8</f>
        <v>20</v>
      </c>
      <c r="I8" s="173">
        <f>M8+Q8+U8+Y8+AC8</f>
        <v>3600</v>
      </c>
      <c r="J8" s="173"/>
      <c r="K8" s="173"/>
      <c r="L8" s="173"/>
      <c r="M8" s="173"/>
      <c r="N8" s="173"/>
      <c r="O8" s="173"/>
      <c r="P8" s="173"/>
      <c r="Q8" s="173"/>
      <c r="R8" s="173">
        <v>0</v>
      </c>
      <c r="S8" s="173"/>
      <c r="T8" s="173"/>
      <c r="U8" s="173"/>
      <c r="V8" s="173"/>
      <c r="W8" s="173"/>
      <c r="X8" s="173">
        <v>20</v>
      </c>
      <c r="Y8" s="173">
        <v>3600</v>
      </c>
      <c r="Z8" s="173"/>
      <c r="AA8" s="173"/>
      <c r="AB8" s="173"/>
      <c r="AC8" s="173"/>
    </row>
    <row r="9" spans="1:29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173">
        <f>J9+N9+R9+V9+Z9</f>
        <v>86</v>
      </c>
      <c r="G9" s="173">
        <f>K9+O9+S9+W9+AA9</f>
        <v>12894.84</v>
      </c>
      <c r="H9" s="173">
        <f>L9+P9+T9+X9+AB9</f>
        <v>30</v>
      </c>
      <c r="I9" s="173">
        <f>M9+Q9+U9+Y9+AC9</f>
        <v>4498.2</v>
      </c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>
        <v>86</v>
      </c>
      <c r="W9" s="173">
        <v>12894.84</v>
      </c>
      <c r="X9" s="173">
        <v>30</v>
      </c>
      <c r="Y9" s="173">
        <v>4498.2</v>
      </c>
      <c r="Z9" s="173"/>
      <c r="AA9" s="173"/>
      <c r="AB9" s="173"/>
      <c r="AC9" s="173"/>
    </row>
    <row r="10" spans="1:29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173">
        <f>J10+N10+R10+V10+Z10</f>
        <v>0</v>
      </c>
      <c r="G10" s="173">
        <f>K10+O10+S10+W10+AA10</f>
        <v>0</v>
      </c>
      <c r="H10" s="173">
        <f>L10+P10+T10+X10+AB10</f>
        <v>30</v>
      </c>
      <c r="I10" s="173">
        <f>M10+Q10+U10+Y10+AC10</f>
        <v>2700</v>
      </c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>
        <v>30</v>
      </c>
      <c r="Y10" s="173">
        <v>2700</v>
      </c>
      <c r="Z10" s="173"/>
      <c r="AA10" s="173"/>
      <c r="AB10" s="173"/>
      <c r="AC10" s="173"/>
    </row>
    <row r="11" spans="1:29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173">
        <f>J11+N11+R11+V11+Z11</f>
        <v>1840</v>
      </c>
      <c r="G11" s="173">
        <f>K11+O11+S11+W11+AA11</f>
        <v>5285</v>
      </c>
      <c r="H11" s="173">
        <f>L11+P11+T11+X11+AB11</f>
        <v>100</v>
      </c>
      <c r="I11" s="173">
        <f>M11+Q11+U11+Y11+AC11</f>
        <v>152</v>
      </c>
      <c r="J11" s="173"/>
      <c r="K11" s="173"/>
      <c r="L11" s="173"/>
      <c r="M11" s="173"/>
      <c r="N11" s="173"/>
      <c r="O11" s="173"/>
      <c r="P11" s="173"/>
      <c r="Q11" s="173"/>
      <c r="R11" s="173">
        <v>1740</v>
      </c>
      <c r="S11" s="173">
        <v>5133</v>
      </c>
      <c r="T11" s="173"/>
      <c r="U11" s="173"/>
      <c r="V11" s="173">
        <v>100</v>
      </c>
      <c r="W11" s="173">
        <v>152</v>
      </c>
      <c r="X11" s="173">
        <v>100</v>
      </c>
      <c r="Y11" s="173">
        <v>152</v>
      </c>
      <c r="Z11" s="173"/>
      <c r="AA11" s="173"/>
      <c r="AB11" s="173"/>
      <c r="AC11" s="173"/>
    </row>
    <row r="12" spans="1:29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173">
        <f>J12+N12+R12+V12+Z12</f>
        <v>880</v>
      </c>
      <c r="G12" s="173">
        <f>K12+O12+S12+W12+AA12</f>
        <v>2948</v>
      </c>
      <c r="H12" s="173">
        <f>L12+P12+T12+X12+AB12</f>
        <v>800</v>
      </c>
      <c r="I12" s="173">
        <f>M12+Q12+U12+Y12+AC12</f>
        <v>2185</v>
      </c>
      <c r="J12" s="173"/>
      <c r="K12" s="173"/>
      <c r="L12" s="173"/>
      <c r="M12" s="173"/>
      <c r="N12" s="173"/>
      <c r="O12" s="173"/>
      <c r="P12" s="173">
        <v>500</v>
      </c>
      <c r="Q12" s="173">
        <v>1350</v>
      </c>
      <c r="R12" s="173"/>
      <c r="S12" s="173"/>
      <c r="T12" s="173"/>
      <c r="U12" s="173"/>
      <c r="V12" s="173">
        <v>880</v>
      </c>
      <c r="W12" s="173">
        <v>2948</v>
      </c>
      <c r="X12" s="173">
        <v>100</v>
      </c>
      <c r="Y12" s="173">
        <v>335</v>
      </c>
      <c r="Z12" s="173"/>
      <c r="AA12" s="173"/>
      <c r="AB12" s="173">
        <v>200</v>
      </c>
      <c r="AC12" s="173">
        <v>500</v>
      </c>
    </row>
    <row r="13" spans="1:29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173">
        <f>J13+N13+R13+V13+Z13</f>
        <v>22</v>
      </c>
      <c r="G13" s="173">
        <f>K13+O13+S13+W13+AA13</f>
        <v>3168</v>
      </c>
      <c r="H13" s="173">
        <f>L13+P13+T13+X13+AB13</f>
        <v>220</v>
      </c>
      <c r="I13" s="173">
        <f>M13+Q13+U13+Y13+AC13</f>
        <v>12231</v>
      </c>
      <c r="J13" s="173">
        <v>22</v>
      </c>
      <c r="K13" s="173">
        <v>3168</v>
      </c>
      <c r="L13" s="173">
        <v>10</v>
      </c>
      <c r="M13" s="173">
        <v>1440</v>
      </c>
      <c r="N13" s="173"/>
      <c r="O13" s="173"/>
      <c r="P13" s="173">
        <v>100</v>
      </c>
      <c r="Q13" s="173">
        <v>811</v>
      </c>
      <c r="R13" s="173"/>
      <c r="S13" s="173"/>
      <c r="T13" s="173"/>
      <c r="U13" s="173"/>
      <c r="V13" s="173"/>
      <c r="W13" s="173">
        <v>0</v>
      </c>
      <c r="X13" s="173">
        <v>50</v>
      </c>
      <c r="Y13" s="173">
        <v>1700</v>
      </c>
      <c r="Z13" s="173"/>
      <c r="AA13" s="173"/>
      <c r="AB13" s="173">
        <v>60</v>
      </c>
      <c r="AC13" s="173">
        <v>8280</v>
      </c>
    </row>
    <row r="14" spans="1:29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173">
        <f>J14+N14+R14+V14+Z14</f>
        <v>0</v>
      </c>
      <c r="G14" s="173">
        <f>K14+O14+S14+W14+AA14</f>
        <v>0</v>
      </c>
      <c r="H14" s="173">
        <f>L14+P14+T14+X14+AB14</f>
        <v>50</v>
      </c>
      <c r="I14" s="173">
        <f>M14+Q14+U14+Y14+AC14</f>
        <v>500</v>
      </c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>
        <v>50</v>
      </c>
      <c r="Y14" s="173">
        <v>500</v>
      </c>
      <c r="Z14" s="173"/>
      <c r="AA14" s="173"/>
      <c r="AB14" s="173"/>
      <c r="AC14" s="173"/>
    </row>
    <row r="15" spans="1:29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173">
        <f>J15+N15+R15+V15+Z15</f>
        <v>0</v>
      </c>
      <c r="G15" s="173">
        <f>K15+O15+S15+W15+AA15</f>
        <v>0</v>
      </c>
      <c r="H15" s="173">
        <f>L15+P15+T15+X15+AB15</f>
        <v>50</v>
      </c>
      <c r="I15" s="173">
        <f>M15+Q15+U15+Y15+AC15</f>
        <v>17500</v>
      </c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>
        <v>50</v>
      </c>
      <c r="Y15" s="173">
        <v>17500</v>
      </c>
      <c r="Z15" s="173"/>
      <c r="AA15" s="173"/>
      <c r="AB15" s="173"/>
      <c r="AC15" s="173"/>
    </row>
    <row r="16" spans="1:29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173">
        <f>J16+N16+R16+V16+Z16</f>
        <v>138</v>
      </c>
      <c r="G16" s="173">
        <f>K16+O16+S16+W16+AA16</f>
        <v>44160</v>
      </c>
      <c r="H16" s="173">
        <f>L16+P16+T16+X16+AB16</f>
        <v>500</v>
      </c>
      <c r="I16" s="173">
        <f>M16+Q16+U16+Y16+AC16</f>
        <v>115000</v>
      </c>
      <c r="J16" s="173">
        <v>138</v>
      </c>
      <c r="K16" s="173">
        <v>44160</v>
      </c>
      <c r="L16" s="173"/>
      <c r="M16" s="173"/>
      <c r="N16" s="173"/>
      <c r="O16" s="173"/>
      <c r="P16" s="173"/>
      <c r="Q16" s="173"/>
      <c r="R16" s="173"/>
      <c r="S16" s="173"/>
      <c r="T16" s="173">
        <v>100</v>
      </c>
      <c r="U16" s="173">
        <v>26000</v>
      </c>
      <c r="V16" s="173"/>
      <c r="W16" s="173"/>
      <c r="X16" s="173">
        <v>100</v>
      </c>
      <c r="Y16" s="173">
        <v>35000</v>
      </c>
      <c r="Z16" s="173"/>
      <c r="AA16" s="173"/>
      <c r="AB16" s="173">
        <v>300</v>
      </c>
      <c r="AC16" s="173">
        <v>54000</v>
      </c>
    </row>
    <row r="17" spans="1:29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173">
        <f>J17+N17+R17+V17+Z17</f>
        <v>0</v>
      </c>
      <c r="G17" s="173">
        <f>K17+O17+S17+W17+AA17</f>
        <v>0</v>
      </c>
      <c r="H17" s="173">
        <f>L17+P17+T17+X17+AB17</f>
        <v>50</v>
      </c>
      <c r="I17" s="173">
        <f>M17+Q17+U17+Y17+AC17</f>
        <v>800</v>
      </c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>
        <v>50</v>
      </c>
      <c r="Y17" s="173">
        <v>800</v>
      </c>
      <c r="Z17" s="173"/>
      <c r="AA17" s="173"/>
      <c r="AB17" s="173"/>
      <c r="AC17" s="173"/>
    </row>
    <row r="18" spans="1:29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173">
        <f>J18+N18+R18+V18+Z18</f>
        <v>0</v>
      </c>
      <c r="G18" s="173">
        <f>K18+O18+S18+W18+AA18</f>
        <v>0</v>
      </c>
      <c r="H18" s="173">
        <f>L18+P18+T18+X18+AB18</f>
        <v>50</v>
      </c>
      <c r="I18" s="173">
        <f>M18+Q18+U18+Y18+AC18</f>
        <v>950</v>
      </c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>
        <v>50</v>
      </c>
      <c r="Y18" s="173">
        <v>950</v>
      </c>
      <c r="Z18" s="173"/>
      <c r="AA18" s="173"/>
      <c r="AB18" s="173"/>
      <c r="AC18" s="173"/>
    </row>
    <row r="19" spans="1:29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173">
        <f>J19+N19+R19+V19+Z19</f>
        <v>0</v>
      </c>
      <c r="G19" s="173">
        <f>K19+O19+S19+W19+AA19</f>
        <v>0</v>
      </c>
      <c r="H19" s="173">
        <f>L19+P19+T19+X19+AB19</f>
        <v>50</v>
      </c>
      <c r="I19" s="173">
        <f>M19+Q19+U19+Y19+AC19</f>
        <v>1100</v>
      </c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>
        <v>50</v>
      </c>
      <c r="Y19" s="173">
        <v>1100</v>
      </c>
      <c r="Z19" s="173"/>
      <c r="AA19" s="173"/>
      <c r="AB19" s="173"/>
      <c r="AC19" s="173"/>
    </row>
    <row r="20" spans="1:29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173">
        <f>J20+N20+R20+V20+Z20</f>
        <v>2984</v>
      </c>
      <c r="G20" s="173">
        <f>K20+O20+S20+W20+AA20</f>
        <v>43627.05</v>
      </c>
      <c r="H20" s="173">
        <f>L20+P20+T20+X20+AB20</f>
        <v>1300</v>
      </c>
      <c r="I20" s="173">
        <f>M20+Q20+U20+Y20+AC20</f>
        <v>18000</v>
      </c>
      <c r="J20" s="173"/>
      <c r="K20" s="173"/>
      <c r="L20" s="173">
        <v>300</v>
      </c>
      <c r="M20" s="173">
        <v>3000</v>
      </c>
      <c r="N20" s="173">
        <v>1500</v>
      </c>
      <c r="O20" s="173">
        <v>21367.05</v>
      </c>
      <c r="P20" s="173"/>
      <c r="Q20" s="173"/>
      <c r="R20" s="173"/>
      <c r="S20" s="173"/>
      <c r="T20" s="173"/>
      <c r="U20" s="173"/>
      <c r="V20" s="173">
        <v>1484</v>
      </c>
      <c r="W20" s="173">
        <v>22260</v>
      </c>
      <c r="X20" s="173">
        <v>1000</v>
      </c>
      <c r="Y20" s="173">
        <v>15000</v>
      </c>
      <c r="Z20" s="173"/>
      <c r="AA20" s="173"/>
      <c r="AB20" s="173"/>
      <c r="AC20" s="173"/>
    </row>
    <row r="21" spans="1:29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173">
        <f>J21+N21+R21+V21+Z21</f>
        <v>17615</v>
      </c>
      <c r="G21" s="173">
        <f>K21+O21+S21+W21+AA21</f>
        <v>325031.2</v>
      </c>
      <c r="H21" s="173">
        <f>L21+P21+T21+X21+AB21</f>
        <v>5300</v>
      </c>
      <c r="I21" s="173">
        <f>M21+Q21+U21+Y21+AC21</f>
        <v>113990</v>
      </c>
      <c r="J21" s="173">
        <v>4835</v>
      </c>
      <c r="K21" s="173">
        <v>93799</v>
      </c>
      <c r="L21" s="173"/>
      <c r="M21" s="173"/>
      <c r="N21" s="173">
        <v>3080</v>
      </c>
      <c r="O21" s="173">
        <v>70428.2</v>
      </c>
      <c r="P21" s="173"/>
      <c r="Q21" s="173"/>
      <c r="R21" s="173">
        <v>0</v>
      </c>
      <c r="S21" s="173">
        <v>0</v>
      </c>
      <c r="T21" s="173">
        <v>1000</v>
      </c>
      <c r="U21" s="173">
        <v>19990</v>
      </c>
      <c r="V21" s="173">
        <v>700</v>
      </c>
      <c r="W21" s="173">
        <v>10780</v>
      </c>
      <c r="X21" s="173">
        <v>300</v>
      </c>
      <c r="Y21" s="173">
        <v>6000</v>
      </c>
      <c r="Z21" s="173">
        <v>9000</v>
      </c>
      <c r="AA21" s="173">
        <v>150024</v>
      </c>
      <c r="AB21" s="173">
        <v>4000</v>
      </c>
      <c r="AC21" s="173">
        <v>88000</v>
      </c>
    </row>
    <row r="22" spans="1:29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173">
        <f>J22+N22+R22+V22+Z22</f>
        <v>0</v>
      </c>
      <c r="G22" s="173">
        <f>K22+O22+S22+W22+AA22</f>
        <v>0</v>
      </c>
      <c r="H22" s="173">
        <f>L22+P22+T22+X22+AB22</f>
        <v>100</v>
      </c>
      <c r="I22" s="173">
        <f>M22+Q22+U22+Y22+AC22</f>
        <v>120</v>
      </c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>
        <v>100</v>
      </c>
      <c r="Y22" s="173">
        <v>120</v>
      </c>
      <c r="Z22" s="173"/>
      <c r="AA22" s="173"/>
      <c r="AB22" s="173"/>
      <c r="AC22" s="173"/>
    </row>
    <row r="23" spans="1:29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173">
        <f>J23+N23+R23+V23+Z23</f>
        <v>0</v>
      </c>
      <c r="G23" s="173">
        <f>K23+O23+S23+W23+AA23</f>
        <v>0</v>
      </c>
      <c r="H23" s="173">
        <f>L23+P23+T23+X23+AB23</f>
        <v>100</v>
      </c>
      <c r="I23" s="173">
        <f>M23+Q23+U23+Y23+AC23</f>
        <v>150</v>
      </c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>
        <v>100</v>
      </c>
      <c r="Y23" s="173">
        <v>150</v>
      </c>
      <c r="Z23" s="173"/>
      <c r="AA23" s="173"/>
      <c r="AB23" s="173"/>
      <c r="AC23" s="173"/>
    </row>
    <row r="24" spans="1:29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173">
        <f>J24+N24+R24+V24+Z24</f>
        <v>420</v>
      </c>
      <c r="G24" s="173">
        <f>K24+O24+S24+W24+AA24</f>
        <v>979</v>
      </c>
      <c r="H24" s="173">
        <f>L24+P24+T24+X24+AB24</f>
        <v>1300</v>
      </c>
      <c r="I24" s="173">
        <f>M24+Q24+U24+Y24+AC24</f>
        <v>2986</v>
      </c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>
        <v>100</v>
      </c>
      <c r="Y24" s="173">
        <v>188</v>
      </c>
      <c r="Z24" s="173">
        <v>420</v>
      </c>
      <c r="AA24" s="173">
        <v>979</v>
      </c>
      <c r="AB24" s="173">
        <v>1200</v>
      </c>
      <c r="AC24" s="173">
        <v>2798</v>
      </c>
    </row>
    <row r="25" spans="1:29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173">
        <f>J25+N25+R25+V25+Z25</f>
        <v>0</v>
      </c>
      <c r="G25" s="173">
        <f>K25+O25+S25+W25+AA25</f>
        <v>0</v>
      </c>
      <c r="H25" s="173">
        <f>L25+P25+T25+X25+AB25</f>
        <v>100</v>
      </c>
      <c r="I25" s="173">
        <f>M25+Q25+U25+Y25+AC25</f>
        <v>250</v>
      </c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>
        <v>100</v>
      </c>
      <c r="Y25" s="173">
        <v>250</v>
      </c>
      <c r="Z25" s="173"/>
      <c r="AA25" s="173"/>
      <c r="AB25" s="173"/>
      <c r="AC25" s="173"/>
    </row>
    <row r="26" spans="1:29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173">
        <f>J26+N26+R26+V26+Z26</f>
        <v>3819</v>
      </c>
      <c r="G26" s="173">
        <f>K26+O26+S26+W26+AA26</f>
        <v>3206.62</v>
      </c>
      <c r="H26" s="173">
        <f>L26+P26+T26+X26+AB26</f>
        <v>2000</v>
      </c>
      <c r="I26" s="173">
        <f>M26+Q26+U26+Y26+AC26</f>
        <v>1756</v>
      </c>
      <c r="J26" s="173">
        <v>1140</v>
      </c>
      <c r="K26" s="173">
        <v>1199</v>
      </c>
      <c r="L26" s="173">
        <v>0</v>
      </c>
      <c r="M26" s="173">
        <v>0</v>
      </c>
      <c r="N26" s="173"/>
      <c r="O26" s="173"/>
      <c r="P26" s="173">
        <v>500</v>
      </c>
      <c r="Q26" s="173">
        <v>300</v>
      </c>
      <c r="R26" s="173">
        <v>0</v>
      </c>
      <c r="S26" s="173">
        <v>0</v>
      </c>
      <c r="T26" s="173">
        <v>100</v>
      </c>
      <c r="U26" s="173">
        <v>100</v>
      </c>
      <c r="V26" s="173">
        <v>1279</v>
      </c>
      <c r="W26" s="173">
        <v>997.62</v>
      </c>
      <c r="X26" s="173">
        <v>200</v>
      </c>
      <c r="Y26" s="173">
        <v>156</v>
      </c>
      <c r="Z26" s="173">
        <v>1400</v>
      </c>
      <c r="AA26" s="173">
        <v>1010</v>
      </c>
      <c r="AB26" s="173">
        <v>1200</v>
      </c>
      <c r="AC26" s="173">
        <v>1200</v>
      </c>
    </row>
    <row r="27" spans="1:29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173">
        <f>J27+N27+R27+V27+Z27</f>
        <v>0</v>
      </c>
      <c r="G27" s="173">
        <f>K27+O27+S27+W27+AA27</f>
        <v>0</v>
      </c>
      <c r="H27" s="173">
        <f>L27+P27+T27+X27+AB27</f>
        <v>20</v>
      </c>
      <c r="I27" s="173">
        <f>M27+Q27+U27+Y27+AC27</f>
        <v>2400</v>
      </c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>
        <v>20</v>
      </c>
      <c r="Y27" s="173">
        <v>2400</v>
      </c>
      <c r="Z27" s="173"/>
      <c r="AA27" s="173"/>
      <c r="AB27" s="173"/>
      <c r="AC27" s="173"/>
    </row>
    <row r="28" spans="1:29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173">
        <f>J28+N28+R28+V28+Z28</f>
        <v>0</v>
      </c>
      <c r="G28" s="173">
        <f>K28+O28+S28+W28+AA28</f>
        <v>0</v>
      </c>
      <c r="H28" s="173">
        <f>L28+P28+T28+X28+AB28</f>
        <v>20</v>
      </c>
      <c r="I28" s="173">
        <f>M28+Q28+U28+Y28+AC28</f>
        <v>3600</v>
      </c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>
        <v>20</v>
      </c>
      <c r="Y28" s="173">
        <v>3600</v>
      </c>
      <c r="Z28" s="173"/>
      <c r="AA28" s="173"/>
      <c r="AB28" s="173"/>
      <c r="AC28" s="173"/>
    </row>
    <row r="29" spans="1:29" ht="15.75" x14ac:dyDescent="0.25">
      <c r="A29" s="296"/>
      <c r="B29" s="5" t="s">
        <v>46</v>
      </c>
      <c r="C29" s="6" t="s">
        <v>48</v>
      </c>
      <c r="D29" s="6" t="s">
        <v>45</v>
      </c>
      <c r="E29" s="27" t="s">
        <v>10</v>
      </c>
      <c r="F29" s="173">
        <f>J29+N29+R29+V29+Z29</f>
        <v>0</v>
      </c>
      <c r="G29" s="173">
        <f>K29+O29+S29+W29+AA29</f>
        <v>0</v>
      </c>
      <c r="H29" s="173">
        <f>L29+P29+T29+X29+AB29</f>
        <v>20</v>
      </c>
      <c r="I29" s="173">
        <f>M29+Q29+U29+Y29+AC29</f>
        <v>3460</v>
      </c>
      <c r="J29" s="173">
        <v>0</v>
      </c>
      <c r="K29" s="173">
        <v>0</v>
      </c>
      <c r="L29" s="173">
        <v>0</v>
      </c>
      <c r="M29" s="173">
        <v>0</v>
      </c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>
        <v>20</v>
      </c>
      <c r="Y29" s="173">
        <v>3460</v>
      </c>
      <c r="Z29" s="173"/>
      <c r="AA29" s="173"/>
      <c r="AB29" s="173"/>
      <c r="AC29" s="173"/>
    </row>
    <row r="30" spans="1:29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173">
        <f>J30+N30+R30+V30+Z30</f>
        <v>0</v>
      </c>
      <c r="G30" s="173">
        <f>K30+O30+S30+W30+AA30</f>
        <v>0</v>
      </c>
      <c r="H30" s="173">
        <f>L30+P30+T30+X30+AB30</f>
        <v>50</v>
      </c>
      <c r="I30" s="173">
        <f>M30+Q30+U30+Y30+AC30</f>
        <v>4000</v>
      </c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>
        <v>50</v>
      </c>
      <c r="Y30" s="173">
        <v>4000</v>
      </c>
      <c r="Z30" s="173"/>
      <c r="AA30" s="173"/>
      <c r="AB30" s="173"/>
      <c r="AC30" s="173"/>
    </row>
    <row r="31" spans="1:29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173">
        <f>J31+N31+R31+V31+Z31</f>
        <v>7</v>
      </c>
      <c r="G31" s="173">
        <f>K31+O31+S31+W31+AA31</f>
        <v>3045</v>
      </c>
      <c r="H31" s="173">
        <f>L31+P31+T31+X31+AB31</f>
        <v>150</v>
      </c>
      <c r="I31" s="173">
        <f>M31+Q31+U31+Y31+AC31</f>
        <v>28082</v>
      </c>
      <c r="J31" s="173"/>
      <c r="K31" s="173"/>
      <c r="L31" s="173"/>
      <c r="M31" s="173"/>
      <c r="N31" s="173"/>
      <c r="O31" s="173"/>
      <c r="P31" s="173"/>
      <c r="Q31" s="173"/>
      <c r="R31" s="173">
        <v>7</v>
      </c>
      <c r="S31" s="173">
        <v>3045</v>
      </c>
      <c r="T31" s="173">
        <v>50</v>
      </c>
      <c r="U31" s="173">
        <v>19890</v>
      </c>
      <c r="V31" s="173"/>
      <c r="W31" s="173"/>
      <c r="X31" s="173">
        <v>100</v>
      </c>
      <c r="Y31" s="173">
        <v>8192</v>
      </c>
      <c r="Z31" s="173"/>
      <c r="AA31" s="173"/>
      <c r="AB31" s="173"/>
      <c r="AC31" s="173"/>
    </row>
    <row r="32" spans="1:29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173">
        <f>J32+N32+R32+V32+Z32</f>
        <v>0</v>
      </c>
      <c r="G32" s="173">
        <f>K32+O32+S32+W32+AA32</f>
        <v>0</v>
      </c>
      <c r="H32" s="173">
        <f>L32+P32+T32+X32+AB32</f>
        <v>50</v>
      </c>
      <c r="I32" s="173">
        <f>M32+Q32+U32+Y32+AC32</f>
        <v>5500</v>
      </c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>
        <v>50</v>
      </c>
      <c r="Y32" s="173">
        <v>5500</v>
      </c>
      <c r="Z32" s="173"/>
      <c r="AA32" s="173"/>
      <c r="AB32" s="173"/>
      <c r="AC32" s="173"/>
    </row>
    <row r="33" spans="1:29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173">
        <f>J33+N33+R33+V33+Z33</f>
        <v>797</v>
      </c>
      <c r="G33" s="173">
        <f>K33+O33+S33+W33+AA33</f>
        <v>229477</v>
      </c>
      <c r="H33" s="173">
        <f>L33+P33+T33+X33+AB33</f>
        <v>700</v>
      </c>
      <c r="I33" s="173">
        <f>M33+Q33+U33+Y33+AC33</f>
        <v>197480</v>
      </c>
      <c r="J33" s="173">
        <v>142</v>
      </c>
      <c r="K33" s="173">
        <v>47996</v>
      </c>
      <c r="L33" s="173">
        <v>0</v>
      </c>
      <c r="M33" s="173">
        <v>0</v>
      </c>
      <c r="N33" s="173"/>
      <c r="O33" s="173"/>
      <c r="P33" s="173">
        <v>100</v>
      </c>
      <c r="Q33" s="173">
        <v>29680</v>
      </c>
      <c r="R33" s="173"/>
      <c r="S33" s="173"/>
      <c r="T33" s="173"/>
      <c r="U33" s="173"/>
      <c r="V33" s="173">
        <v>510</v>
      </c>
      <c r="W33" s="173">
        <v>141780</v>
      </c>
      <c r="X33" s="173">
        <v>100</v>
      </c>
      <c r="Y33" s="173">
        <v>27800</v>
      </c>
      <c r="Z33" s="173">
        <v>145</v>
      </c>
      <c r="AA33" s="173">
        <v>39701</v>
      </c>
      <c r="AB33" s="173">
        <v>500</v>
      </c>
      <c r="AC33" s="173">
        <v>140000</v>
      </c>
    </row>
    <row r="34" spans="1:29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173">
        <f>J34+N34+R34+V34+Z34</f>
        <v>90</v>
      </c>
      <c r="G34" s="173">
        <f>K34+O34+S34+W34+AA34</f>
        <v>2272</v>
      </c>
      <c r="H34" s="173">
        <f>L34+P34+T34+X34+AB34</f>
        <v>180</v>
      </c>
      <c r="I34" s="173">
        <f>M34+Q34+U34+Y34+AC34</f>
        <v>4958.5</v>
      </c>
      <c r="J34" s="173"/>
      <c r="K34" s="173"/>
      <c r="L34" s="173">
        <v>10</v>
      </c>
      <c r="M34" s="173">
        <v>200</v>
      </c>
      <c r="N34" s="173"/>
      <c r="O34" s="173"/>
      <c r="P34" s="173">
        <v>50</v>
      </c>
      <c r="Q34" s="173">
        <v>1253.5</v>
      </c>
      <c r="R34" s="173">
        <v>90</v>
      </c>
      <c r="S34" s="173">
        <v>2272</v>
      </c>
      <c r="T34" s="173"/>
      <c r="U34" s="173"/>
      <c r="V34" s="173"/>
      <c r="W34" s="173">
        <v>0</v>
      </c>
      <c r="X34" s="173">
        <v>20</v>
      </c>
      <c r="Y34" s="173">
        <v>505</v>
      </c>
      <c r="Z34" s="173"/>
      <c r="AA34" s="173"/>
      <c r="AB34" s="173">
        <v>100</v>
      </c>
      <c r="AC34" s="173">
        <v>3000</v>
      </c>
    </row>
    <row r="35" spans="1:29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173">
        <f>J35+N35+R35+V35+Z35</f>
        <v>9436</v>
      </c>
      <c r="G35" s="173">
        <f>K35+O35+S35+W35+AA35</f>
        <v>81215.09</v>
      </c>
      <c r="H35" s="173">
        <f>L35+P35+T35+X35+AB35</f>
        <v>3100</v>
      </c>
      <c r="I35" s="173">
        <f>M35+Q35+U35+Y35+AC35</f>
        <v>29175</v>
      </c>
      <c r="J35" s="173">
        <v>666</v>
      </c>
      <c r="K35" s="173">
        <v>5468</v>
      </c>
      <c r="L35" s="173">
        <v>400</v>
      </c>
      <c r="M35" s="173">
        <v>6000</v>
      </c>
      <c r="N35" s="173">
        <v>2200</v>
      </c>
      <c r="O35" s="173">
        <v>18210.89</v>
      </c>
      <c r="P35" s="173"/>
      <c r="Q35" s="173"/>
      <c r="R35" s="173">
        <v>30</v>
      </c>
      <c r="S35" s="173">
        <v>532.70000000000005</v>
      </c>
      <c r="T35" s="173">
        <v>200</v>
      </c>
      <c r="U35" s="173">
        <v>3550</v>
      </c>
      <c r="V35" s="173">
        <v>1550</v>
      </c>
      <c r="W35" s="173">
        <v>11237.5</v>
      </c>
      <c r="X35" s="173">
        <v>500</v>
      </c>
      <c r="Y35" s="173">
        <v>3625</v>
      </c>
      <c r="Z35" s="173">
        <v>4990</v>
      </c>
      <c r="AA35" s="173">
        <v>45766</v>
      </c>
      <c r="AB35" s="173">
        <v>2000</v>
      </c>
      <c r="AC35" s="173">
        <v>16000</v>
      </c>
    </row>
    <row r="36" spans="1:29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173">
        <f>J36+N36+R36+V36+Z36</f>
        <v>0</v>
      </c>
      <c r="G36" s="173">
        <f>K36+O36+S36+W36+AA36</f>
        <v>0</v>
      </c>
      <c r="H36" s="173">
        <f>L36+P36+T36+X36+AB36</f>
        <v>0</v>
      </c>
      <c r="I36" s="173">
        <f>M36+Q36+U36+Y36+AC36</f>
        <v>0</v>
      </c>
      <c r="J36" s="173"/>
      <c r="K36" s="173"/>
      <c r="L36" s="173"/>
      <c r="M36" s="173"/>
      <c r="N36" s="173"/>
      <c r="O36" s="173"/>
      <c r="P36" s="173"/>
      <c r="Q36" s="173"/>
      <c r="R36" s="173">
        <v>0</v>
      </c>
      <c r="S36" s="173">
        <v>0</v>
      </c>
      <c r="T36" s="173"/>
      <c r="U36" s="173"/>
      <c r="V36" s="173"/>
      <c r="W36" s="173"/>
      <c r="X36" s="173"/>
      <c r="Y36" s="173"/>
      <c r="Z36" s="173"/>
      <c r="AA36" s="173"/>
      <c r="AB36" s="173"/>
      <c r="AC36" s="173"/>
    </row>
    <row r="37" spans="1:29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173">
        <f>J37+N37+R37+V37+Z37</f>
        <v>0</v>
      </c>
      <c r="G37" s="173">
        <f>K37+O37+S37+W37+AA37</f>
        <v>0</v>
      </c>
      <c r="H37" s="173">
        <f>L37+P37+T37+X37+AB37</f>
        <v>20</v>
      </c>
      <c r="I37" s="173">
        <f>M37+Q37+U37+Y37+AC37</f>
        <v>8326.4</v>
      </c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>
        <v>0</v>
      </c>
      <c r="X37" s="173">
        <v>20</v>
      </c>
      <c r="Y37" s="173">
        <v>8326.4</v>
      </c>
      <c r="Z37" s="173"/>
      <c r="AA37" s="173"/>
      <c r="AB37" s="173"/>
      <c r="AC37" s="173"/>
    </row>
    <row r="38" spans="1:29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173">
        <f>J38+N38+R38+V38+Z38</f>
        <v>136</v>
      </c>
      <c r="G38" s="173">
        <f>K38+O38+S38+W38+AA38</f>
        <v>3046</v>
      </c>
      <c r="H38" s="173">
        <f>L38+P38+T38+X38+AB38</f>
        <v>70</v>
      </c>
      <c r="I38" s="173">
        <f>M38+Q38+U38+Y38+AC38</f>
        <v>1779.7</v>
      </c>
      <c r="J38" s="173">
        <v>40</v>
      </c>
      <c r="K38" s="173">
        <v>886</v>
      </c>
      <c r="L38" s="173"/>
      <c r="M38" s="173"/>
      <c r="N38" s="173"/>
      <c r="O38" s="173"/>
      <c r="P38" s="173">
        <v>10</v>
      </c>
      <c r="Q38" s="173">
        <v>269.7</v>
      </c>
      <c r="R38" s="173"/>
      <c r="S38" s="173"/>
      <c r="T38" s="173">
        <v>10</v>
      </c>
      <c r="U38" s="173">
        <v>385</v>
      </c>
      <c r="V38" s="173">
        <v>96</v>
      </c>
      <c r="W38" s="173">
        <v>2160</v>
      </c>
      <c r="X38" s="173">
        <v>50</v>
      </c>
      <c r="Y38" s="173">
        <v>1125</v>
      </c>
      <c r="Z38" s="173"/>
      <c r="AA38" s="173"/>
      <c r="AB38" s="173"/>
      <c r="AC38" s="173"/>
    </row>
    <row r="39" spans="1:29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173">
        <f>J39+N39+R39+V39+Z39</f>
        <v>223</v>
      </c>
      <c r="G39" s="173">
        <f>K39+O39+S39+W39+AA39</f>
        <v>25736</v>
      </c>
      <c r="H39" s="173">
        <f>L39+P39+T39+X39+AB39</f>
        <v>130</v>
      </c>
      <c r="I39" s="173">
        <f>M39+Q39+U39+Y39+AC39</f>
        <v>15640</v>
      </c>
      <c r="J39" s="173">
        <v>17</v>
      </c>
      <c r="K39" s="173">
        <v>1428</v>
      </c>
      <c r="L39" s="173">
        <v>10</v>
      </c>
      <c r="M39" s="173">
        <v>840</v>
      </c>
      <c r="N39" s="173"/>
      <c r="O39" s="173"/>
      <c r="P39" s="173"/>
      <c r="Q39" s="173"/>
      <c r="R39" s="173"/>
      <c r="S39" s="173"/>
      <c r="T39" s="173"/>
      <c r="U39" s="173"/>
      <c r="V39" s="173">
        <v>206</v>
      </c>
      <c r="W39" s="173">
        <v>24308</v>
      </c>
      <c r="X39" s="173">
        <v>100</v>
      </c>
      <c r="Y39" s="173">
        <v>11800</v>
      </c>
      <c r="Z39" s="173"/>
      <c r="AA39" s="173"/>
      <c r="AB39" s="173">
        <v>20</v>
      </c>
      <c r="AC39" s="173">
        <v>3000</v>
      </c>
    </row>
    <row r="40" spans="1:29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173">
        <f>J40+N40+R40+V40+Z40</f>
        <v>4760</v>
      </c>
      <c r="G40" s="173">
        <f>K40+O40+S40+W40+AA40</f>
        <v>5097.5</v>
      </c>
      <c r="H40" s="173">
        <f>L40+P40+T40+X40+AB40</f>
        <v>5250</v>
      </c>
      <c r="I40" s="173">
        <f>M40+Q40+U40+Y40+AC40</f>
        <v>5262</v>
      </c>
      <c r="J40" s="173">
        <v>1590</v>
      </c>
      <c r="K40" s="173">
        <v>1978</v>
      </c>
      <c r="L40" s="173">
        <v>0</v>
      </c>
      <c r="M40" s="173">
        <v>0</v>
      </c>
      <c r="N40" s="173">
        <v>20</v>
      </c>
      <c r="O40" s="173">
        <v>21.5</v>
      </c>
      <c r="P40" s="173">
        <v>150</v>
      </c>
      <c r="Q40" s="173">
        <v>162</v>
      </c>
      <c r="R40" s="173">
        <v>550</v>
      </c>
      <c r="S40" s="173">
        <v>576</v>
      </c>
      <c r="T40" s="173"/>
      <c r="U40" s="173"/>
      <c r="V40" s="173">
        <v>200</v>
      </c>
      <c r="W40" s="173">
        <v>194</v>
      </c>
      <c r="X40" s="173">
        <v>100</v>
      </c>
      <c r="Y40" s="173">
        <v>100</v>
      </c>
      <c r="Z40" s="173">
        <v>2400</v>
      </c>
      <c r="AA40" s="173">
        <v>2328</v>
      </c>
      <c r="AB40" s="173">
        <v>5000</v>
      </c>
      <c r="AC40" s="173">
        <v>5000</v>
      </c>
    </row>
    <row r="41" spans="1:29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173">
        <f>J41+N41+R41+V41+Z41</f>
        <v>0</v>
      </c>
      <c r="G41" s="173">
        <f>K41+O41+S41+W41+AA41</f>
        <v>0</v>
      </c>
      <c r="H41" s="173">
        <f>L41+P41+T41+X41+AB41</f>
        <v>100</v>
      </c>
      <c r="I41" s="173">
        <f>M41+Q41+U41+Y41+AC41</f>
        <v>150</v>
      </c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>
        <v>100</v>
      </c>
      <c r="Y41" s="173">
        <v>150</v>
      </c>
      <c r="Z41" s="173"/>
      <c r="AA41" s="173"/>
      <c r="AB41" s="173"/>
      <c r="AC41" s="173"/>
    </row>
    <row r="42" spans="1:29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173">
        <f>J42+N42+R42+V42+Z42</f>
        <v>0</v>
      </c>
      <c r="G42" s="173">
        <f>K42+O42+S42+W42+AA42</f>
        <v>0</v>
      </c>
      <c r="H42" s="173">
        <f>L42+P42+T42+X42+AB42</f>
        <v>50</v>
      </c>
      <c r="I42" s="173">
        <f>M42+Q42+U42+Y42+AC42</f>
        <v>100</v>
      </c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>
        <v>50</v>
      </c>
      <c r="Y42" s="173">
        <v>100</v>
      </c>
      <c r="Z42" s="173"/>
      <c r="AA42" s="173"/>
      <c r="AB42" s="173"/>
      <c r="AC42" s="173"/>
    </row>
    <row r="43" spans="1:29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173">
        <f>J43+N43+R43+V43+Z43</f>
        <v>310</v>
      </c>
      <c r="G43" s="173">
        <f>K43+O43+S43+W43+AA43</f>
        <v>1360.8999999999999</v>
      </c>
      <c r="H43" s="173">
        <f>L43+P43+T43+X43+AB43</f>
        <v>200</v>
      </c>
      <c r="I43" s="173">
        <f>M43+Q43+U43+Y43+AC43</f>
        <v>1239</v>
      </c>
      <c r="J43" s="173"/>
      <c r="K43" s="173"/>
      <c r="L43" s="173">
        <v>50</v>
      </c>
      <c r="M43" s="173">
        <v>500</v>
      </c>
      <c r="N43" s="173"/>
      <c r="O43" s="173"/>
      <c r="P43" s="173"/>
      <c r="Q43" s="173"/>
      <c r="R43" s="173"/>
      <c r="S43" s="173"/>
      <c r="T43" s="173">
        <v>50</v>
      </c>
      <c r="U43" s="173">
        <v>300</v>
      </c>
      <c r="V43" s="173">
        <v>310</v>
      </c>
      <c r="W43" s="173">
        <v>1360.8999999999999</v>
      </c>
      <c r="X43" s="173">
        <v>100</v>
      </c>
      <c r="Y43" s="173">
        <v>438.99999999999994</v>
      </c>
      <c r="Z43" s="173"/>
      <c r="AA43" s="173"/>
      <c r="AB43" s="173"/>
      <c r="AC43" s="173"/>
    </row>
    <row r="44" spans="1:29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173">
        <f>J44+N44+R44+V44+Z44</f>
        <v>0</v>
      </c>
      <c r="G44" s="173">
        <f>K44+O44+S44+W44+AA44</f>
        <v>0</v>
      </c>
      <c r="H44" s="173">
        <f>L44+P44+T44+X44+AB44</f>
        <v>100</v>
      </c>
      <c r="I44" s="173">
        <f>M44+Q44+U44+Y44+AC44</f>
        <v>805</v>
      </c>
      <c r="J44" s="173"/>
      <c r="K44" s="173"/>
      <c r="L44" s="173"/>
      <c r="M44" s="173"/>
      <c r="N44" s="173"/>
      <c r="O44" s="173"/>
      <c r="P44" s="173">
        <v>50</v>
      </c>
      <c r="Q44" s="173">
        <v>600</v>
      </c>
      <c r="R44" s="173"/>
      <c r="S44" s="173"/>
      <c r="T44" s="173"/>
      <c r="U44" s="173"/>
      <c r="V44" s="173"/>
      <c r="W44" s="173"/>
      <c r="X44" s="173">
        <v>50</v>
      </c>
      <c r="Y44" s="173">
        <v>204.99999999999997</v>
      </c>
      <c r="Z44" s="173"/>
      <c r="AA44" s="173"/>
      <c r="AB44" s="173"/>
      <c r="AC44" s="173"/>
    </row>
    <row r="45" spans="1:29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173">
        <f>J45+N45+R45+V45+Z45</f>
        <v>0</v>
      </c>
      <c r="G45" s="173">
        <f>K45+O45+S45+W45+AA45</f>
        <v>0</v>
      </c>
      <c r="H45" s="173">
        <f>L45+P45+T45+X45+AB45</f>
        <v>20</v>
      </c>
      <c r="I45" s="173">
        <f>M45+Q45+U45+Y45+AC45</f>
        <v>4020</v>
      </c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>
        <v>20</v>
      </c>
      <c r="Y45" s="173">
        <v>4020</v>
      </c>
      <c r="Z45" s="173"/>
      <c r="AA45" s="173"/>
      <c r="AB45" s="173"/>
      <c r="AC45" s="173"/>
    </row>
    <row r="46" spans="1:29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173">
        <f>J46+N46+R46+V46+Z46</f>
        <v>158</v>
      </c>
      <c r="G46" s="173">
        <f>K46+O46+S46+W46+AA46</f>
        <v>55407</v>
      </c>
      <c r="H46" s="173">
        <f>L46+P46+T46+X46+AB46</f>
        <v>50</v>
      </c>
      <c r="I46" s="173">
        <f>M46+Q46+U46+Y46+AC46</f>
        <v>10293</v>
      </c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>
        <v>50</v>
      </c>
      <c r="Y46" s="173">
        <v>10293</v>
      </c>
      <c r="Z46" s="173">
        <v>158</v>
      </c>
      <c r="AA46" s="173">
        <v>55407</v>
      </c>
      <c r="AB46" s="173"/>
      <c r="AC46" s="173"/>
    </row>
    <row r="47" spans="1:29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173">
        <f>J47+N47+R47+V47+Z47</f>
        <v>0</v>
      </c>
      <c r="G47" s="173">
        <f>K47+O47+S47+W47+AA47</f>
        <v>0</v>
      </c>
      <c r="H47" s="173">
        <f>L47+P47+T47+X47+AB47</f>
        <v>50</v>
      </c>
      <c r="I47" s="173">
        <f>M47+Q47+U47+Y47+AC47</f>
        <v>2500</v>
      </c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>
        <v>50</v>
      </c>
      <c r="Y47" s="173">
        <v>2500</v>
      </c>
      <c r="Z47" s="173"/>
      <c r="AA47" s="173"/>
      <c r="AB47" s="173"/>
      <c r="AC47" s="173"/>
    </row>
    <row r="48" spans="1:29" s="269" customFormat="1" ht="15.75" x14ac:dyDescent="0.25">
      <c r="A48" s="287">
        <v>14</v>
      </c>
      <c r="B48" s="268" t="s">
        <v>84</v>
      </c>
      <c r="C48" s="268" t="s">
        <v>85</v>
      </c>
      <c r="D48" s="268" t="s">
        <v>86</v>
      </c>
      <c r="E48" s="284" t="s">
        <v>642</v>
      </c>
      <c r="F48" s="270">
        <f>J48+N48+R48+V48+Z48</f>
        <v>6435</v>
      </c>
      <c r="G48" s="270">
        <f>K48+O48+S48+W48+AA48</f>
        <v>417777</v>
      </c>
      <c r="H48" s="270">
        <f>L48+P48+T48+X48+AB48</f>
        <v>10</v>
      </c>
      <c r="I48" s="270">
        <f>M48+Q48+U48+Y48+AC48</f>
        <v>15000</v>
      </c>
      <c r="J48" s="270"/>
      <c r="K48" s="270"/>
      <c r="L48" s="270"/>
      <c r="M48" s="270"/>
      <c r="N48" s="270">
        <v>3600</v>
      </c>
      <c r="O48" s="270">
        <v>244800</v>
      </c>
      <c r="P48" s="270"/>
      <c r="Q48" s="270"/>
      <c r="R48" s="270"/>
      <c r="S48" s="270"/>
      <c r="T48" s="270"/>
      <c r="U48" s="270"/>
      <c r="V48" s="270">
        <v>2</v>
      </c>
      <c r="W48" s="270">
        <v>3000</v>
      </c>
      <c r="X48" s="270">
        <v>10</v>
      </c>
      <c r="Y48" s="270">
        <v>15000</v>
      </c>
      <c r="Z48" s="270">
        <v>2833</v>
      </c>
      <c r="AA48" s="270">
        <v>169977</v>
      </c>
      <c r="AB48" s="270"/>
      <c r="AC48" s="270"/>
    </row>
    <row r="49" spans="1:29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173">
        <f>J49+N49+R49+V49+Z49</f>
        <v>0</v>
      </c>
      <c r="G49" s="173">
        <f>K49+O49+S49+W49+AA49</f>
        <v>0</v>
      </c>
      <c r="H49" s="173">
        <f>L49+P49+T49+X49+AB49</f>
        <v>20</v>
      </c>
      <c r="I49" s="173">
        <f>M49+Q49+U49+Y49+AC49</f>
        <v>800</v>
      </c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>
        <v>20</v>
      </c>
      <c r="Y49" s="173">
        <v>800</v>
      </c>
      <c r="Z49" s="173"/>
      <c r="AA49" s="173"/>
      <c r="AB49" s="173"/>
      <c r="AC49" s="173"/>
    </row>
    <row r="50" spans="1:29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173">
        <f>J50+N50+R50+V50+Z50</f>
        <v>0</v>
      </c>
      <c r="G50" s="173">
        <f>K50+O50+S50+W50+AA50</f>
        <v>0</v>
      </c>
      <c r="H50" s="173">
        <f>L50+P50+T50+X50+AB50</f>
        <v>25</v>
      </c>
      <c r="I50" s="173">
        <f>M50+Q50+U50+Y50+AC50</f>
        <v>900</v>
      </c>
      <c r="J50" s="173"/>
      <c r="K50" s="173"/>
      <c r="L50" s="173">
        <v>5</v>
      </c>
      <c r="M50" s="173">
        <v>500</v>
      </c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>
        <v>20</v>
      </c>
      <c r="Y50" s="173">
        <v>400</v>
      </c>
      <c r="Z50" s="173"/>
      <c r="AA50" s="173"/>
      <c r="AB50" s="173"/>
      <c r="AC50" s="173"/>
    </row>
    <row r="51" spans="1:29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173">
        <f>J51+N51+R51+V51+Z51</f>
        <v>0</v>
      </c>
      <c r="G51" s="173">
        <f>K51+O51+S51+W51+AA51</f>
        <v>0</v>
      </c>
      <c r="H51" s="173">
        <f>L51+P51+T51+X51+AB51</f>
        <v>20</v>
      </c>
      <c r="I51" s="173">
        <f>M51+Q51+U51+Y51+AC51</f>
        <v>1000</v>
      </c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>
        <v>20</v>
      </c>
      <c r="Y51" s="173">
        <v>1000</v>
      </c>
      <c r="Z51" s="173"/>
      <c r="AA51" s="173"/>
      <c r="AB51" s="173"/>
      <c r="AC51" s="173"/>
    </row>
    <row r="52" spans="1:29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173">
        <f>J52+N52+R52+V52+Z52</f>
        <v>0</v>
      </c>
      <c r="G52" s="173">
        <f>K52+O52+S52+W52+AA52</f>
        <v>0</v>
      </c>
      <c r="H52" s="173">
        <f>L52+P52+T52+X52+AB52</f>
        <v>20</v>
      </c>
      <c r="I52" s="173">
        <f>M52+Q52+U52+Y52+AC52</f>
        <v>1100</v>
      </c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>
        <v>20</v>
      </c>
      <c r="Y52" s="173">
        <v>1100</v>
      </c>
      <c r="Z52" s="173"/>
      <c r="AA52" s="173"/>
      <c r="AB52" s="173"/>
      <c r="AC52" s="173"/>
    </row>
    <row r="53" spans="1:29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173">
        <f>J53+N53+R53+V53+Z53</f>
        <v>0</v>
      </c>
      <c r="G53" s="173">
        <f>K53+O53+S53+W53+AA53</f>
        <v>0</v>
      </c>
      <c r="H53" s="173">
        <f>L53+P53+T53+X53+AB53</f>
        <v>50</v>
      </c>
      <c r="I53" s="173">
        <f>M53+Q53+U53+Y53+AC53</f>
        <v>2500</v>
      </c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>
        <v>50</v>
      </c>
      <c r="Y53" s="173">
        <v>2500</v>
      </c>
      <c r="Z53" s="173"/>
      <c r="AA53" s="173"/>
      <c r="AB53" s="173"/>
      <c r="AC53" s="173"/>
    </row>
    <row r="54" spans="1:29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173">
        <f>J54+N54+R54+V54+Z54</f>
        <v>140</v>
      </c>
      <c r="G54" s="173">
        <f>K54+O54+S54+W54+AA54</f>
        <v>5978</v>
      </c>
      <c r="H54" s="173">
        <f>L54+P54+T54+X54+AB54</f>
        <v>105</v>
      </c>
      <c r="I54" s="173">
        <f>M54+Q54+U54+Y54+AC54</f>
        <v>5425</v>
      </c>
      <c r="J54" s="173"/>
      <c r="K54" s="173"/>
      <c r="L54" s="173">
        <v>25</v>
      </c>
      <c r="M54" s="173">
        <v>2000</v>
      </c>
      <c r="N54" s="173"/>
      <c r="O54" s="173"/>
      <c r="P54" s="173">
        <v>30</v>
      </c>
      <c r="Q54" s="173">
        <v>1290</v>
      </c>
      <c r="R54" s="173"/>
      <c r="S54" s="173"/>
      <c r="T54" s="173"/>
      <c r="U54" s="173"/>
      <c r="V54" s="173">
        <v>140</v>
      </c>
      <c r="W54" s="173">
        <v>5978</v>
      </c>
      <c r="X54" s="173">
        <v>50</v>
      </c>
      <c r="Y54" s="173">
        <v>2135</v>
      </c>
      <c r="Z54" s="173"/>
      <c r="AA54" s="173"/>
      <c r="AB54" s="173"/>
      <c r="AC54" s="173"/>
    </row>
    <row r="55" spans="1:29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173">
        <f>J55+N55+R55+V55+Z55</f>
        <v>0</v>
      </c>
      <c r="G55" s="173">
        <f>K55+O55+S55+W55+AA55</f>
        <v>0</v>
      </c>
      <c r="H55" s="173">
        <f>L55+P55+T55+X55+AB55</f>
        <v>50</v>
      </c>
      <c r="I55" s="173">
        <f>M55+Q55+U55+Y55+AC55</f>
        <v>12500</v>
      </c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>
        <v>50</v>
      </c>
      <c r="Y55" s="173">
        <v>12500</v>
      </c>
      <c r="Z55" s="173"/>
      <c r="AA55" s="173"/>
      <c r="AB55" s="173"/>
      <c r="AC55" s="173"/>
    </row>
    <row r="56" spans="1:29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173">
        <f>J56+N56+R56+V56+Z56</f>
        <v>0</v>
      </c>
      <c r="G56" s="173">
        <f>K56+O56+S56+W56+AA56</f>
        <v>0</v>
      </c>
      <c r="H56" s="173">
        <f>L56+P56+T56+X56+AB56</f>
        <v>20</v>
      </c>
      <c r="I56" s="173">
        <f>M56+Q56+U56+Y56+AC56</f>
        <v>1200</v>
      </c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>
        <v>20</v>
      </c>
      <c r="Y56" s="173">
        <v>1200</v>
      </c>
      <c r="Z56" s="173"/>
      <c r="AA56" s="173"/>
      <c r="AB56" s="173"/>
      <c r="AC56" s="173"/>
    </row>
    <row r="57" spans="1:29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173">
        <f>J57+N57+R57+V57+Z57</f>
        <v>0</v>
      </c>
      <c r="G57" s="173">
        <f>K57+O57+S57+W57+AA57</f>
        <v>0</v>
      </c>
      <c r="H57" s="173">
        <f>L57+P57+T57+X57+AB57</f>
        <v>100</v>
      </c>
      <c r="I57" s="173">
        <f>M57+Q57+U57+Y57+AC57</f>
        <v>500</v>
      </c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>
        <v>100</v>
      </c>
      <c r="Y57" s="173">
        <v>500</v>
      </c>
      <c r="Z57" s="173"/>
      <c r="AA57" s="173"/>
      <c r="AB57" s="173"/>
      <c r="AC57" s="173"/>
    </row>
    <row r="58" spans="1:29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173">
        <f>J58+N58+R58+V58+Z58</f>
        <v>0</v>
      </c>
      <c r="G58" s="173">
        <f>K58+O58+S58+W58+AA58</f>
        <v>0</v>
      </c>
      <c r="H58" s="173">
        <f>L58+P58+T58+X58+AB58</f>
        <v>20</v>
      </c>
      <c r="I58" s="173">
        <f>M58+Q58+U58+Y58+AC58</f>
        <v>27000</v>
      </c>
      <c r="J58" s="173">
        <v>0</v>
      </c>
      <c r="K58" s="173">
        <v>0</v>
      </c>
      <c r="L58" s="173">
        <v>0</v>
      </c>
      <c r="M58" s="173">
        <v>0</v>
      </c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>
        <v>20</v>
      </c>
      <c r="Y58" s="173">
        <v>27000</v>
      </c>
      <c r="Z58" s="173"/>
      <c r="AA58" s="173"/>
      <c r="AB58" s="173"/>
      <c r="AC58" s="173"/>
    </row>
    <row r="59" spans="1:29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173">
        <f>J59+N59+R59+V59+Z59</f>
        <v>0</v>
      </c>
      <c r="G59" s="173">
        <f>K59+O59+S59+W59+AA59</f>
        <v>0</v>
      </c>
      <c r="H59" s="173">
        <f>L59+P59+T59+X59+AB59</f>
        <v>50</v>
      </c>
      <c r="I59" s="173">
        <f>M59+Q59+U59+Y59+AC59</f>
        <v>1250</v>
      </c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>
        <v>50</v>
      </c>
      <c r="Y59" s="173">
        <v>1250</v>
      </c>
      <c r="Z59" s="173"/>
      <c r="AA59" s="173"/>
      <c r="AB59" s="173"/>
      <c r="AC59" s="173"/>
    </row>
    <row r="60" spans="1:29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173">
        <f>J60+N60+R60+V60+Z60</f>
        <v>0</v>
      </c>
      <c r="G60" s="173">
        <f>K60+O60+S60+W60+AA60</f>
        <v>0</v>
      </c>
      <c r="H60" s="173">
        <f>L60+P60+T60+X60+AB60</f>
        <v>1550</v>
      </c>
      <c r="I60" s="173">
        <f>M60+Q60+U60+Y60+AC60</f>
        <v>15900</v>
      </c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>
        <v>50</v>
      </c>
      <c r="Y60" s="173">
        <v>900</v>
      </c>
      <c r="Z60" s="173"/>
      <c r="AA60" s="173"/>
      <c r="AB60" s="173">
        <v>1500</v>
      </c>
      <c r="AC60" s="173">
        <v>15000</v>
      </c>
    </row>
    <row r="61" spans="1:29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173">
        <f>J61+N61+R61+V61+Z61</f>
        <v>0</v>
      </c>
      <c r="G61" s="173">
        <f>K61+O61+S61+W61+AA61</f>
        <v>0</v>
      </c>
      <c r="H61" s="173">
        <f>L61+P61+T61+X61+AB61</f>
        <v>30</v>
      </c>
      <c r="I61" s="173">
        <f>M61+Q61+U61+Y61+AC61</f>
        <v>1500</v>
      </c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>
        <v>30</v>
      </c>
      <c r="Y61" s="173">
        <v>1500</v>
      </c>
      <c r="Z61" s="173"/>
      <c r="AA61" s="173"/>
      <c r="AB61" s="173"/>
      <c r="AC61" s="173"/>
    </row>
    <row r="62" spans="1:29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173">
        <f>J62+N62+R62+V62+Z62</f>
        <v>0</v>
      </c>
      <c r="G62" s="173">
        <f>K62+O62+S62+W62+AA62</f>
        <v>0</v>
      </c>
      <c r="H62" s="173">
        <f>L62+P62+T62+X62+AB62</f>
        <v>20</v>
      </c>
      <c r="I62" s="173">
        <f>M62+Q62+U62+Y62+AC62</f>
        <v>5000</v>
      </c>
      <c r="J62" s="173">
        <v>0</v>
      </c>
      <c r="K62" s="173">
        <v>0</v>
      </c>
      <c r="L62" s="173">
        <v>0</v>
      </c>
      <c r="M62" s="173">
        <v>0</v>
      </c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>
        <v>20</v>
      </c>
      <c r="Y62" s="173">
        <v>5000</v>
      </c>
      <c r="Z62" s="173"/>
      <c r="AA62" s="173"/>
      <c r="AB62" s="173"/>
      <c r="AC62" s="173"/>
    </row>
    <row r="63" spans="1:29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173">
        <f>J63+N63+R63+V63+Z63</f>
        <v>0</v>
      </c>
      <c r="G63" s="173">
        <f>K63+O63+S63+W63+AA63</f>
        <v>0</v>
      </c>
      <c r="H63" s="173">
        <f>L63+P63+T63+X63+AB63</f>
        <v>50</v>
      </c>
      <c r="I63" s="173">
        <f>M63+Q63+U63+Y63+AC63</f>
        <v>12896</v>
      </c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>
        <v>0</v>
      </c>
      <c r="X63" s="173">
        <v>50</v>
      </c>
      <c r="Y63" s="173">
        <v>12896</v>
      </c>
      <c r="Z63" s="173"/>
      <c r="AA63" s="173"/>
      <c r="AB63" s="173"/>
      <c r="AC63" s="173"/>
    </row>
    <row r="64" spans="1:29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173">
        <f>J64+N64+R64+V64+Z64</f>
        <v>0</v>
      </c>
      <c r="G64" s="173">
        <f>K64+O64+S64+W64+AA64</f>
        <v>0</v>
      </c>
      <c r="H64" s="173">
        <f>L64+P64+T64+X64+AB64</f>
        <v>30</v>
      </c>
      <c r="I64" s="173">
        <f>M64+Q64+U64+Y64+AC64</f>
        <v>2534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>
        <v>30</v>
      </c>
      <c r="Y64" s="173">
        <v>2534</v>
      </c>
      <c r="Z64" s="173"/>
      <c r="AA64" s="173"/>
      <c r="AB64" s="173"/>
      <c r="AC64" s="173"/>
    </row>
    <row r="65" spans="1:29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173">
        <f>J65+N65+R65+V65+Z65</f>
        <v>0</v>
      </c>
      <c r="G65" s="173">
        <f>K65+O65+S65+W65+AA65</f>
        <v>0</v>
      </c>
      <c r="H65" s="173">
        <f>L65+P65+T65+X65+AB65</f>
        <v>45</v>
      </c>
      <c r="I65" s="173">
        <f>M65+Q65+U65+Y65+AC65</f>
        <v>4627.3500000000004</v>
      </c>
      <c r="J65" s="173"/>
      <c r="K65" s="173"/>
      <c r="L65" s="173"/>
      <c r="M65" s="173"/>
      <c r="N65" s="173"/>
      <c r="O65" s="173"/>
      <c r="P65" s="173">
        <v>15</v>
      </c>
      <c r="Q65" s="173">
        <v>1267.3499999999999</v>
      </c>
      <c r="R65" s="173"/>
      <c r="S65" s="173"/>
      <c r="T65" s="173"/>
      <c r="U65" s="173"/>
      <c r="V65" s="173"/>
      <c r="W65" s="173"/>
      <c r="X65" s="173">
        <v>30</v>
      </c>
      <c r="Y65" s="173">
        <v>3360</v>
      </c>
      <c r="Z65" s="173"/>
      <c r="AA65" s="173"/>
      <c r="AB65" s="173"/>
      <c r="AC65" s="173"/>
    </row>
    <row r="66" spans="1:29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173">
        <f>J66+N66+R66+V66+Z66</f>
        <v>391</v>
      </c>
      <c r="G66" s="173">
        <f>K66+O66+S66+W66+AA66</f>
        <v>13132.01</v>
      </c>
      <c r="H66" s="173">
        <f>L66+P66+T66+X66+AB66</f>
        <v>150</v>
      </c>
      <c r="I66" s="173">
        <f>M66+Q66+U66+Y66+AC66</f>
        <v>5800</v>
      </c>
      <c r="J66" s="173">
        <v>91</v>
      </c>
      <c r="K66" s="173">
        <v>2162.0100000000002</v>
      </c>
      <c r="L66" s="173">
        <v>0</v>
      </c>
      <c r="M66" s="173">
        <v>0</v>
      </c>
      <c r="N66" s="173">
        <v>10</v>
      </c>
      <c r="O66" s="173">
        <v>360</v>
      </c>
      <c r="P66" s="173"/>
      <c r="Q66" s="173"/>
      <c r="R66" s="173">
        <v>110</v>
      </c>
      <c r="S66" s="173">
        <v>4405</v>
      </c>
      <c r="T66" s="173">
        <v>100</v>
      </c>
      <c r="U66" s="173">
        <v>4000</v>
      </c>
      <c r="V66" s="173">
        <v>155</v>
      </c>
      <c r="W66" s="173">
        <v>5580</v>
      </c>
      <c r="X66" s="173">
        <v>50</v>
      </c>
      <c r="Y66" s="173">
        <v>1800</v>
      </c>
      <c r="Z66" s="173">
        <v>25</v>
      </c>
      <c r="AA66" s="173">
        <v>625</v>
      </c>
      <c r="AB66" s="173"/>
      <c r="AC66" s="173"/>
    </row>
    <row r="67" spans="1:29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173">
        <f>J67+N67+R67+V67+Z67</f>
        <v>0</v>
      </c>
      <c r="G67" s="173">
        <f>K67+O67+S67+W67+AA67</f>
        <v>0</v>
      </c>
      <c r="H67" s="173">
        <f>L67+P67+T67+X67+AB67</f>
        <v>30</v>
      </c>
      <c r="I67" s="173">
        <f>M67+Q67+U67+Y67+AC67</f>
        <v>480</v>
      </c>
      <c r="J67" s="173"/>
      <c r="K67" s="173"/>
      <c r="L67" s="173"/>
      <c r="M67" s="173"/>
      <c r="N67" s="173"/>
      <c r="O67" s="173"/>
      <c r="P67" s="173"/>
      <c r="Q67" s="173"/>
      <c r="R67" s="173">
        <v>0</v>
      </c>
      <c r="S67" s="173">
        <v>0</v>
      </c>
      <c r="T67" s="173"/>
      <c r="U67" s="173"/>
      <c r="V67" s="173"/>
      <c r="W67" s="173"/>
      <c r="X67" s="173">
        <v>30</v>
      </c>
      <c r="Y67" s="173">
        <v>480</v>
      </c>
      <c r="Z67" s="173"/>
      <c r="AA67" s="173"/>
      <c r="AB67" s="173"/>
      <c r="AC67" s="173"/>
    </row>
    <row r="68" spans="1:29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173">
        <f>J68+N68+R68+V68+Z68</f>
        <v>0</v>
      </c>
      <c r="G68" s="173">
        <f>K68+O68+S68+W68+AA68</f>
        <v>0</v>
      </c>
      <c r="H68" s="173">
        <f>L68+P68+T68+X68+AB68</f>
        <v>30</v>
      </c>
      <c r="I68" s="173">
        <f>M68+Q68+U68+Y68+AC68</f>
        <v>540</v>
      </c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>
        <v>30</v>
      </c>
      <c r="Y68" s="173">
        <v>540</v>
      </c>
      <c r="Z68" s="173"/>
      <c r="AA68" s="173"/>
      <c r="AB68" s="173"/>
      <c r="AC68" s="173"/>
    </row>
    <row r="69" spans="1:29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173">
        <f>J69+N69+R69+V69+Z69</f>
        <v>0</v>
      </c>
      <c r="G69" s="173">
        <f>K69+O69+S69+W69+AA69</f>
        <v>0</v>
      </c>
      <c r="H69" s="173">
        <f>L69+P69+T69+X69+AB69</f>
        <v>30</v>
      </c>
      <c r="I69" s="173">
        <f>M69+Q69+U69+Y69+AC69</f>
        <v>640</v>
      </c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>
        <v>30</v>
      </c>
      <c r="Y69" s="173">
        <v>640</v>
      </c>
      <c r="Z69" s="173"/>
      <c r="AA69" s="173"/>
      <c r="AB69" s="173"/>
      <c r="AC69" s="173"/>
    </row>
    <row r="70" spans="1:29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173">
        <f>J70+N70+R70+V70+Z70</f>
        <v>0</v>
      </c>
      <c r="G70" s="173">
        <f>K70+O70+S70+W70+AA70</f>
        <v>0</v>
      </c>
      <c r="H70" s="173">
        <f>L70+P70+T70+X70+AB70</f>
        <v>150</v>
      </c>
      <c r="I70" s="173">
        <f>M70+Q70+U70+Y70+AC70</f>
        <v>45000</v>
      </c>
      <c r="J70" s="173">
        <v>0</v>
      </c>
      <c r="K70" s="173">
        <v>0</v>
      </c>
      <c r="L70" s="173">
        <v>0</v>
      </c>
      <c r="M70" s="173">
        <v>0</v>
      </c>
      <c r="N70" s="173"/>
      <c r="O70" s="173"/>
      <c r="P70" s="173"/>
      <c r="Q70" s="173"/>
      <c r="R70" s="173">
        <v>0</v>
      </c>
      <c r="S70" s="173">
        <v>0</v>
      </c>
      <c r="T70" s="173">
        <v>50</v>
      </c>
      <c r="U70" s="173">
        <v>15000</v>
      </c>
      <c r="V70" s="173"/>
      <c r="W70" s="173"/>
      <c r="X70" s="173">
        <v>100</v>
      </c>
      <c r="Y70" s="173">
        <v>30000</v>
      </c>
      <c r="Z70" s="173"/>
      <c r="AA70" s="173"/>
      <c r="AB70" s="173"/>
      <c r="AC70" s="173"/>
    </row>
    <row r="71" spans="1:29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173">
        <f>J71+N71+R71+V71+Z71</f>
        <v>0</v>
      </c>
      <c r="G71" s="173">
        <f>K71+O71+S71+W71+AA71</f>
        <v>0</v>
      </c>
      <c r="H71" s="173">
        <f>L71+P71+T71+X71+AB71</f>
        <v>50</v>
      </c>
      <c r="I71" s="173">
        <f>M71+Q71+U71+Y71+AC71</f>
        <v>15500</v>
      </c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>
        <v>50</v>
      </c>
      <c r="Y71" s="173">
        <v>15500</v>
      </c>
      <c r="Z71" s="173"/>
      <c r="AA71" s="173"/>
      <c r="AB71" s="173"/>
      <c r="AC71" s="173"/>
    </row>
    <row r="72" spans="1:29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173">
        <f>J72+N72+R72+V72+Z72</f>
        <v>0</v>
      </c>
      <c r="G72" s="173">
        <f>K72+O72+S72+W72+AA72</f>
        <v>0</v>
      </c>
      <c r="H72" s="173">
        <f>L72+P72+T72+X72+AB72</f>
        <v>50</v>
      </c>
      <c r="I72" s="173">
        <f>M72+Q72+U72+Y72+AC72</f>
        <v>16250</v>
      </c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>
        <v>50</v>
      </c>
      <c r="Y72" s="173">
        <v>16250</v>
      </c>
      <c r="Z72" s="173"/>
      <c r="AA72" s="173"/>
      <c r="AB72" s="173"/>
      <c r="AC72" s="173"/>
    </row>
    <row r="73" spans="1:29" ht="15.75" x14ac:dyDescent="0.25">
      <c r="A73" s="296"/>
      <c r="B73" s="13" t="s">
        <v>127</v>
      </c>
      <c r="C73" s="13" t="s">
        <v>132</v>
      </c>
      <c r="D73" s="6" t="s">
        <v>51</v>
      </c>
      <c r="E73" s="25" t="s">
        <v>52</v>
      </c>
      <c r="F73" s="173">
        <f>J73+N73+R73+V73+Z73</f>
        <v>0</v>
      </c>
      <c r="G73" s="173">
        <f>K73+O73+S73+W73+AA73</f>
        <v>0</v>
      </c>
      <c r="H73" s="173">
        <f>L73+P73+T73+X73+AB73</f>
        <v>50</v>
      </c>
      <c r="I73" s="173">
        <f>M73+Q73+U73+Y73+AC73</f>
        <v>17500</v>
      </c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>
        <v>50</v>
      </c>
      <c r="Y73" s="173">
        <v>17500</v>
      </c>
      <c r="Z73" s="173"/>
      <c r="AA73" s="173"/>
      <c r="AB73" s="173"/>
      <c r="AC73" s="173"/>
    </row>
    <row r="74" spans="1:29" ht="15.75" x14ac:dyDescent="0.25">
      <c r="A74" s="296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173">
        <f>J74+N74+R74+V74+Z74</f>
        <v>288</v>
      </c>
      <c r="G74" s="173">
        <f>K74+O74+S74+W74+AA74</f>
        <v>22587.55</v>
      </c>
      <c r="H74" s="173">
        <f>L74+P74+T74+X74+AB74</f>
        <v>50</v>
      </c>
      <c r="I74" s="173">
        <f>M74+Q74+U74+Y74+AC74</f>
        <v>3000</v>
      </c>
      <c r="J74" s="173">
        <v>288</v>
      </c>
      <c r="K74" s="173">
        <v>22587.55</v>
      </c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>
        <v>50</v>
      </c>
      <c r="Y74" s="173">
        <v>3000</v>
      </c>
      <c r="Z74" s="173"/>
      <c r="AA74" s="173"/>
      <c r="AB74" s="173"/>
      <c r="AC74" s="173"/>
    </row>
    <row r="75" spans="1:29" s="266" customFormat="1" ht="15.75" x14ac:dyDescent="0.25">
      <c r="A75" s="296"/>
      <c r="B75" s="262" t="s">
        <v>136</v>
      </c>
      <c r="C75" s="262" t="s">
        <v>137</v>
      </c>
      <c r="D75" s="262" t="s">
        <v>135</v>
      </c>
      <c r="E75" s="263" t="s">
        <v>52</v>
      </c>
      <c r="F75" s="264">
        <f>J75+N75+R75+V75+Z75</f>
        <v>0</v>
      </c>
      <c r="G75" s="264">
        <f>K75+O75+S75+W75+AA75</f>
        <v>0</v>
      </c>
      <c r="H75" s="264">
        <f>L75+P75+T75+X75+AB75</f>
        <v>30</v>
      </c>
      <c r="I75" s="264">
        <f>M75+Q75+U75+Y75+AC75</f>
        <v>2352.9</v>
      </c>
      <c r="J75" s="264">
        <v>0</v>
      </c>
      <c r="K75" s="264"/>
      <c r="L75" s="264"/>
      <c r="M75" s="264"/>
      <c r="N75" s="264">
        <v>0</v>
      </c>
      <c r="O75" s="264"/>
      <c r="P75" s="264"/>
      <c r="Q75" s="264"/>
      <c r="R75" s="264">
        <v>0</v>
      </c>
      <c r="S75" s="264"/>
      <c r="T75" s="264"/>
      <c r="U75" s="264"/>
      <c r="V75" s="264">
        <v>0</v>
      </c>
      <c r="W75" s="264">
        <v>0</v>
      </c>
      <c r="X75" s="264">
        <v>30</v>
      </c>
      <c r="Y75" s="264">
        <v>2352.9</v>
      </c>
      <c r="Z75" s="264">
        <v>0</v>
      </c>
      <c r="AA75" s="264"/>
      <c r="AB75" s="264"/>
      <c r="AC75" s="264"/>
    </row>
    <row r="76" spans="1:29" ht="15.75" x14ac:dyDescent="0.25">
      <c r="A76" s="296"/>
      <c r="B76" s="13" t="s">
        <v>136</v>
      </c>
      <c r="C76" s="13" t="s">
        <v>138</v>
      </c>
      <c r="D76" s="13" t="s">
        <v>135</v>
      </c>
      <c r="E76" s="25" t="s">
        <v>52</v>
      </c>
      <c r="F76" s="173">
        <f>J76+N76+R76+V76+Z76</f>
        <v>0</v>
      </c>
      <c r="G76" s="173">
        <f>K76+O76+S76+W76+AA76</f>
        <v>0</v>
      </c>
      <c r="H76" s="173">
        <f>L76+P76+T76+X76+AB76</f>
        <v>50</v>
      </c>
      <c r="I76" s="173">
        <f>M76+Q76+U76+Y76+AC76</f>
        <v>6000</v>
      </c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>
        <v>50</v>
      </c>
      <c r="Y76" s="173">
        <v>6000</v>
      </c>
      <c r="Z76" s="173"/>
      <c r="AA76" s="173"/>
      <c r="AB76" s="173"/>
      <c r="AC76" s="173"/>
    </row>
    <row r="77" spans="1:29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173">
        <f>J77+N77+R77+V77+Z77</f>
        <v>5340</v>
      </c>
      <c r="G77" s="173">
        <f>K77+O77+S77+W77+AA77</f>
        <v>8906</v>
      </c>
      <c r="H77" s="173">
        <f>L77+P77+T77+X77+AB77</f>
        <v>1600</v>
      </c>
      <c r="I77" s="173">
        <f>M77+Q77+U77+Y77+AC77</f>
        <v>2263</v>
      </c>
      <c r="J77" s="173">
        <v>1120</v>
      </c>
      <c r="K77" s="173">
        <v>2106</v>
      </c>
      <c r="L77" s="173"/>
      <c r="M77" s="173"/>
      <c r="N77" s="173"/>
      <c r="O77" s="173"/>
      <c r="P77" s="173"/>
      <c r="Q77" s="173"/>
      <c r="R77" s="173">
        <v>290</v>
      </c>
      <c r="S77" s="173">
        <v>551</v>
      </c>
      <c r="T77" s="173"/>
      <c r="U77" s="173"/>
      <c r="V77" s="173">
        <v>900</v>
      </c>
      <c r="W77" s="173">
        <v>1575</v>
      </c>
      <c r="X77" s="173">
        <v>100</v>
      </c>
      <c r="Y77" s="173">
        <v>163</v>
      </c>
      <c r="Z77" s="173">
        <v>3030</v>
      </c>
      <c r="AA77" s="173">
        <v>4674</v>
      </c>
      <c r="AB77" s="173">
        <v>1500</v>
      </c>
      <c r="AC77" s="173">
        <v>2100</v>
      </c>
    </row>
    <row r="78" spans="1:29" ht="15.75" x14ac:dyDescent="0.25">
      <c r="A78" s="296"/>
      <c r="B78" s="5" t="s">
        <v>142</v>
      </c>
      <c r="C78" s="6" t="s">
        <v>143</v>
      </c>
      <c r="D78" s="6" t="s">
        <v>141</v>
      </c>
      <c r="E78" s="33" t="s">
        <v>18</v>
      </c>
      <c r="F78" s="173">
        <f>J78+N78+R78+V78+Z78</f>
        <v>0</v>
      </c>
      <c r="G78" s="173">
        <f>K78+O78+S78+W78+AA78</f>
        <v>0</v>
      </c>
      <c r="H78" s="173">
        <f>L78+P78+T78+X78+AB78</f>
        <v>150</v>
      </c>
      <c r="I78" s="173">
        <f>M78+Q78+U78+Y78+AC78</f>
        <v>332.5</v>
      </c>
      <c r="J78" s="173"/>
      <c r="K78" s="173"/>
      <c r="L78" s="173"/>
      <c r="M78" s="173"/>
      <c r="N78" s="173"/>
      <c r="O78" s="173"/>
      <c r="P78" s="173">
        <v>50</v>
      </c>
      <c r="Q78" s="173">
        <v>82.5</v>
      </c>
      <c r="R78" s="173"/>
      <c r="S78" s="173"/>
      <c r="T78" s="173"/>
      <c r="U78" s="173"/>
      <c r="V78" s="173"/>
      <c r="W78" s="173"/>
      <c r="X78" s="173">
        <v>100</v>
      </c>
      <c r="Y78" s="173">
        <v>250</v>
      </c>
      <c r="Z78" s="173"/>
      <c r="AA78" s="173"/>
      <c r="AB78" s="173"/>
      <c r="AC78" s="173"/>
    </row>
    <row r="79" spans="1:29" ht="15.75" x14ac:dyDescent="0.25">
      <c r="A79" s="296"/>
      <c r="B79" s="5" t="s">
        <v>142</v>
      </c>
      <c r="C79" s="6" t="s">
        <v>144</v>
      </c>
      <c r="D79" s="6" t="s">
        <v>141</v>
      </c>
      <c r="E79" s="27" t="s">
        <v>10</v>
      </c>
      <c r="F79" s="173">
        <f>J79+N79+R79+V79+Z79</f>
        <v>0</v>
      </c>
      <c r="G79" s="173">
        <f>K79+O79+S79+W79+AA79</f>
        <v>0</v>
      </c>
      <c r="H79" s="173">
        <f>L79+P79+T79+X79+AB79</f>
        <v>100</v>
      </c>
      <c r="I79" s="173">
        <f>M79+Q79+U79+Y79+AC79</f>
        <v>11000</v>
      </c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>
        <v>100</v>
      </c>
      <c r="Y79" s="173">
        <v>11000</v>
      </c>
      <c r="Z79" s="173"/>
      <c r="AA79" s="173"/>
      <c r="AB79" s="173"/>
      <c r="AC79" s="173"/>
    </row>
    <row r="80" spans="1:29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173">
        <f>J80+N80+R80+V80+Z80</f>
        <v>0</v>
      </c>
      <c r="G80" s="173">
        <f>K80+O80+S80+W80+AA80</f>
        <v>0</v>
      </c>
      <c r="H80" s="173">
        <f>L80+P80+T80+X80+AB80</f>
        <v>100</v>
      </c>
      <c r="I80" s="173">
        <f>M80+Q80+U80+Y80+AC80</f>
        <v>1500</v>
      </c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>
        <v>100</v>
      </c>
      <c r="Y80" s="173">
        <v>1500</v>
      </c>
      <c r="Z80" s="173"/>
      <c r="AA80" s="173"/>
      <c r="AB80" s="173"/>
      <c r="AC80" s="173"/>
    </row>
    <row r="81" spans="1:29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173">
        <f>J81+N81+R81+V81+Z81</f>
        <v>0</v>
      </c>
      <c r="G81" s="173">
        <f>K81+O81+S81+W81+AA81</f>
        <v>0</v>
      </c>
      <c r="H81" s="173">
        <f>L81+P81+T81+X81+AB81</f>
        <v>110</v>
      </c>
      <c r="I81" s="173">
        <f>M81+Q81+U81+Y81+AC81</f>
        <v>10800</v>
      </c>
      <c r="J81" s="173"/>
      <c r="K81" s="173"/>
      <c r="L81" s="173">
        <v>10</v>
      </c>
      <c r="M81" s="173">
        <v>800</v>
      </c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>
        <v>100</v>
      </c>
      <c r="Y81" s="173">
        <v>10000</v>
      </c>
      <c r="Z81" s="173"/>
      <c r="AA81" s="173"/>
      <c r="AB81" s="173"/>
      <c r="AC81" s="173"/>
    </row>
    <row r="82" spans="1:29" ht="15.75" x14ac:dyDescent="0.25">
      <c r="A82" s="313"/>
      <c r="B82" s="5" t="s">
        <v>149</v>
      </c>
      <c r="C82" s="6" t="s">
        <v>74</v>
      </c>
      <c r="D82" s="6" t="s">
        <v>72</v>
      </c>
      <c r="E82" s="33" t="s">
        <v>18</v>
      </c>
      <c r="F82" s="173">
        <f>J82+N82+R82+V82+Z82</f>
        <v>0</v>
      </c>
      <c r="G82" s="173">
        <f>K82+O82+S82+W82+AA82</f>
        <v>0</v>
      </c>
      <c r="H82" s="173">
        <f>L82+P82+T82+X82+AB82</f>
        <v>50</v>
      </c>
      <c r="I82" s="173">
        <f>M82+Q82+U82+Y82+AC82</f>
        <v>500</v>
      </c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>
        <v>50</v>
      </c>
      <c r="Y82" s="173">
        <v>500</v>
      </c>
      <c r="Z82" s="173"/>
      <c r="AA82" s="173"/>
      <c r="AB82" s="173"/>
      <c r="AC82" s="173"/>
    </row>
    <row r="83" spans="1:29" ht="15.75" x14ac:dyDescent="0.25">
      <c r="A83" s="313"/>
      <c r="B83" s="5" t="s">
        <v>149</v>
      </c>
      <c r="C83" s="50" t="s">
        <v>150</v>
      </c>
      <c r="D83" s="6" t="s">
        <v>72</v>
      </c>
      <c r="E83" s="33" t="s">
        <v>18</v>
      </c>
      <c r="F83" s="173">
        <f>J83+N83+R83+V83+Z83</f>
        <v>12770</v>
      </c>
      <c r="G83" s="173">
        <f>K83+O83+S83+W83+AA83</f>
        <v>11001.31</v>
      </c>
      <c r="H83" s="173">
        <f>L83+P83+T83+X83+AB83</f>
        <v>1200</v>
      </c>
      <c r="I83" s="173">
        <f>M83+Q83+U83+Y83+AC83</f>
        <v>6656</v>
      </c>
      <c r="J83" s="173">
        <v>1470</v>
      </c>
      <c r="K83" s="173">
        <v>1325</v>
      </c>
      <c r="L83" s="173"/>
      <c r="M83" s="173"/>
      <c r="N83" s="173">
        <v>30</v>
      </c>
      <c r="O83" s="173">
        <v>33.71</v>
      </c>
      <c r="P83" s="173">
        <v>300</v>
      </c>
      <c r="Q83" s="173">
        <v>336</v>
      </c>
      <c r="R83" s="173"/>
      <c r="S83" s="173"/>
      <c r="T83" s="173">
        <v>400</v>
      </c>
      <c r="U83" s="173">
        <v>320</v>
      </c>
      <c r="V83" s="173">
        <v>2410</v>
      </c>
      <c r="W83" s="173">
        <v>2454.6</v>
      </c>
      <c r="X83" s="173">
        <v>500</v>
      </c>
      <c r="Y83" s="173">
        <v>6000</v>
      </c>
      <c r="Z83" s="173">
        <v>8860</v>
      </c>
      <c r="AA83" s="173">
        <v>7188</v>
      </c>
      <c r="AB83" s="173"/>
      <c r="AC83" s="173"/>
    </row>
    <row r="84" spans="1:29" ht="15.75" x14ac:dyDescent="0.25">
      <c r="A84" s="313"/>
      <c r="B84" s="52" t="s">
        <v>149</v>
      </c>
      <c r="C84" s="64" t="s">
        <v>498</v>
      </c>
      <c r="D84" s="6" t="s">
        <v>72</v>
      </c>
      <c r="E84" s="27" t="s">
        <v>10</v>
      </c>
      <c r="F84" s="173">
        <f>J84+N84+R84+V84+Z84</f>
        <v>0</v>
      </c>
      <c r="G84" s="173">
        <f>K84+O84+S84+W84+AA84</f>
        <v>0</v>
      </c>
      <c r="H84" s="173">
        <f>L84+P84+T84+X84+AB84</f>
        <v>20</v>
      </c>
      <c r="I84" s="173">
        <f>M84+Q84+U84+Y84+AC84</f>
        <v>2400</v>
      </c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>
        <v>20</v>
      </c>
      <c r="Y84" s="173">
        <v>2400</v>
      </c>
      <c r="Z84" s="173"/>
      <c r="AA84" s="173"/>
      <c r="AB84" s="173"/>
      <c r="AC84" s="173"/>
    </row>
    <row r="85" spans="1:29" ht="15.75" x14ac:dyDescent="0.25">
      <c r="A85" s="313"/>
      <c r="B85" s="52" t="s">
        <v>149</v>
      </c>
      <c r="C85" s="64" t="s">
        <v>499</v>
      </c>
      <c r="D85" s="6" t="s">
        <v>72</v>
      </c>
      <c r="E85" s="27" t="s">
        <v>10</v>
      </c>
      <c r="F85" s="173">
        <f>J85+N85+R85+V85+Z85</f>
        <v>0</v>
      </c>
      <c r="G85" s="173">
        <f>K85+O85+S85+W85+AA85</f>
        <v>0</v>
      </c>
      <c r="H85" s="173">
        <f>L85+P85+T85+X85+AB85</f>
        <v>20</v>
      </c>
      <c r="I85" s="173">
        <f>M85+Q85+U85+Y85+AC85</f>
        <v>2200</v>
      </c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>
        <v>20</v>
      </c>
      <c r="Y85" s="173">
        <v>2200</v>
      </c>
      <c r="Z85" s="173"/>
      <c r="AA85" s="173"/>
      <c r="AB85" s="173"/>
      <c r="AC85" s="173"/>
    </row>
    <row r="86" spans="1:29" ht="15.75" x14ac:dyDescent="0.25">
      <c r="A86" s="312"/>
      <c r="B86" s="52" t="s">
        <v>149</v>
      </c>
      <c r="C86" s="64" t="s">
        <v>500</v>
      </c>
      <c r="D86" s="6" t="s">
        <v>72</v>
      </c>
      <c r="E86" s="27" t="s">
        <v>10</v>
      </c>
      <c r="F86" s="173">
        <f>J86+N86+R86+V86+Z86</f>
        <v>0</v>
      </c>
      <c r="G86" s="173">
        <f>K86+O86+S86+W86+AA86</f>
        <v>0</v>
      </c>
      <c r="H86" s="173">
        <f>L86+P86+T86+X86+AB86</f>
        <v>35</v>
      </c>
      <c r="I86" s="173">
        <f>M86+Q86+U86+Y86+AC86</f>
        <v>3980</v>
      </c>
      <c r="J86" s="173"/>
      <c r="K86" s="173"/>
      <c r="L86" s="173">
        <v>5</v>
      </c>
      <c r="M86" s="173">
        <v>500</v>
      </c>
      <c r="N86" s="173"/>
      <c r="O86" s="173"/>
      <c r="P86" s="173">
        <v>10</v>
      </c>
      <c r="Q86" s="173">
        <v>1680</v>
      </c>
      <c r="R86" s="173"/>
      <c r="S86" s="173"/>
      <c r="T86" s="173"/>
      <c r="U86" s="173"/>
      <c r="V86" s="173"/>
      <c r="W86" s="173"/>
      <c r="X86" s="173">
        <v>20</v>
      </c>
      <c r="Y86" s="173">
        <v>1800</v>
      </c>
      <c r="Z86" s="173"/>
      <c r="AA86" s="173"/>
      <c r="AB86" s="173"/>
      <c r="AC86" s="173"/>
    </row>
    <row r="87" spans="1:29" ht="15.75" x14ac:dyDescent="0.25">
      <c r="A87" s="296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173">
        <f>J87+N87+R87+V87+Z87</f>
        <v>0</v>
      </c>
      <c r="G87" s="173">
        <f>K87+O87+S87+W87+AA87</f>
        <v>0</v>
      </c>
      <c r="H87" s="173">
        <f>L87+P87+T87+X87+AB87</f>
        <v>50</v>
      </c>
      <c r="I87" s="173">
        <f>M87+Q87+U87+Y87+AC87</f>
        <v>24750</v>
      </c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>
        <v>50</v>
      </c>
      <c r="Y87" s="173">
        <v>24750</v>
      </c>
      <c r="Z87" s="173"/>
      <c r="AA87" s="173"/>
      <c r="AB87" s="173"/>
      <c r="AC87" s="173"/>
    </row>
    <row r="88" spans="1:29" ht="15.75" x14ac:dyDescent="0.25">
      <c r="A88" s="296"/>
      <c r="B88" s="13" t="s">
        <v>154</v>
      </c>
      <c r="C88" s="13" t="s">
        <v>155</v>
      </c>
      <c r="D88" s="6" t="s">
        <v>153</v>
      </c>
      <c r="E88" s="25" t="s">
        <v>10</v>
      </c>
      <c r="F88" s="173">
        <f>J88+N88+R88+V88+Z88</f>
        <v>0</v>
      </c>
      <c r="G88" s="173">
        <f>K88+O88+S88+W88+AA88</f>
        <v>0</v>
      </c>
      <c r="H88" s="173">
        <f>L88+P88+T88+X88+AB88</f>
        <v>50</v>
      </c>
      <c r="I88" s="173">
        <f>M88+Q88+U88+Y88+AC88</f>
        <v>25000</v>
      </c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>
        <v>50</v>
      </c>
      <c r="Y88" s="173">
        <v>25000</v>
      </c>
      <c r="Z88" s="173"/>
      <c r="AA88" s="173"/>
      <c r="AB88" s="173"/>
      <c r="AC88" s="173"/>
    </row>
    <row r="89" spans="1:29" ht="15.75" x14ac:dyDescent="0.25">
      <c r="A89" s="296"/>
      <c r="B89" s="13" t="s">
        <v>154</v>
      </c>
      <c r="C89" s="13" t="s">
        <v>156</v>
      </c>
      <c r="D89" s="6" t="s">
        <v>153</v>
      </c>
      <c r="E89" s="25" t="s">
        <v>10</v>
      </c>
      <c r="F89" s="173">
        <f>J89+N89+R89+V89+Z89</f>
        <v>0</v>
      </c>
      <c r="G89" s="173">
        <f>K89+O89+S89+W89+AA89</f>
        <v>0</v>
      </c>
      <c r="H89" s="173">
        <f>L89+P89+T89+X89+AB89</f>
        <v>50</v>
      </c>
      <c r="I89" s="173">
        <f>M89+Q89+U89+Y89+AC89</f>
        <v>25500</v>
      </c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>
        <v>50</v>
      </c>
      <c r="Y89" s="173">
        <v>25500</v>
      </c>
      <c r="Z89" s="173"/>
      <c r="AA89" s="173"/>
      <c r="AB89" s="173"/>
      <c r="AC89" s="173"/>
    </row>
    <row r="90" spans="1:29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173">
        <f>J90+N90+R90+V90+Z90</f>
        <v>880</v>
      </c>
      <c r="G90" s="173">
        <f>K90+O90+S90+W90+AA90</f>
        <v>10780</v>
      </c>
      <c r="H90" s="173">
        <f>L90+P90+T90+X90+AB90</f>
        <v>800</v>
      </c>
      <c r="I90" s="173">
        <f>M90+Q90+U90+Y90+AC90</f>
        <v>10400</v>
      </c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>
        <v>100</v>
      </c>
      <c r="U90" s="173">
        <v>2500</v>
      </c>
      <c r="V90" s="173">
        <v>880</v>
      </c>
      <c r="W90" s="173">
        <v>10780</v>
      </c>
      <c r="X90" s="173">
        <v>200</v>
      </c>
      <c r="Y90" s="173">
        <v>2450</v>
      </c>
      <c r="Z90" s="173"/>
      <c r="AA90" s="173"/>
      <c r="AB90" s="173">
        <v>500</v>
      </c>
      <c r="AC90" s="173">
        <v>5450</v>
      </c>
    </row>
    <row r="91" spans="1:29" ht="15.75" x14ac:dyDescent="0.25">
      <c r="A91" s="296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173">
        <f>J91+N91+R91+V91+Z91</f>
        <v>1687</v>
      </c>
      <c r="G91" s="173">
        <f>K91+O91+S91+W91+AA91</f>
        <v>41974</v>
      </c>
      <c r="H91" s="173">
        <f>L91+P91+T91+X91+AB91</f>
        <v>600</v>
      </c>
      <c r="I91" s="173">
        <f>M91+Q91+U91+Y91+AC91</f>
        <v>16000</v>
      </c>
      <c r="J91" s="173">
        <v>85</v>
      </c>
      <c r="K91" s="173">
        <v>2805</v>
      </c>
      <c r="L91" s="173">
        <v>0</v>
      </c>
      <c r="M91" s="173">
        <v>0</v>
      </c>
      <c r="N91" s="173">
        <v>806</v>
      </c>
      <c r="O91" s="173">
        <v>19344</v>
      </c>
      <c r="P91" s="173"/>
      <c r="Q91" s="173"/>
      <c r="R91" s="173"/>
      <c r="S91" s="173"/>
      <c r="T91" s="173">
        <v>100</v>
      </c>
      <c r="U91" s="173">
        <v>2000</v>
      </c>
      <c r="V91" s="173">
        <v>781</v>
      </c>
      <c r="W91" s="173">
        <v>19525</v>
      </c>
      <c r="X91" s="173">
        <v>200</v>
      </c>
      <c r="Y91" s="173">
        <v>5000</v>
      </c>
      <c r="Z91" s="173">
        <v>15</v>
      </c>
      <c r="AA91" s="173">
        <v>300</v>
      </c>
      <c r="AB91" s="173">
        <v>300</v>
      </c>
      <c r="AC91" s="173">
        <v>9000</v>
      </c>
    </row>
    <row r="92" spans="1:29" ht="15.75" x14ac:dyDescent="0.25">
      <c r="A92" s="296"/>
      <c r="B92" s="8" t="s">
        <v>163</v>
      </c>
      <c r="C92" s="6" t="s">
        <v>164</v>
      </c>
      <c r="D92" s="6" t="s">
        <v>162</v>
      </c>
      <c r="E92" s="27" t="s">
        <v>10</v>
      </c>
      <c r="F92" s="173">
        <f>J92+N92+R92+V92+Z92</f>
        <v>889</v>
      </c>
      <c r="G92" s="173">
        <f>K92+O92+S92+W92+AA92</f>
        <v>26050</v>
      </c>
      <c r="H92" s="173">
        <f>L92+P92+T92+X92+AB92</f>
        <v>500</v>
      </c>
      <c r="I92" s="173">
        <f>M92+Q92+U92+Y92+AC92</f>
        <v>18950</v>
      </c>
      <c r="J92" s="173">
        <v>241</v>
      </c>
      <c r="K92" s="173">
        <v>8329</v>
      </c>
      <c r="L92" s="173"/>
      <c r="M92" s="173"/>
      <c r="N92" s="173">
        <v>330</v>
      </c>
      <c r="O92" s="173">
        <v>9537</v>
      </c>
      <c r="P92" s="173"/>
      <c r="Q92" s="173"/>
      <c r="R92" s="173">
        <v>300</v>
      </c>
      <c r="S92" s="173">
        <v>7500</v>
      </c>
      <c r="T92" s="173">
        <v>100</v>
      </c>
      <c r="U92" s="173">
        <v>4350</v>
      </c>
      <c r="V92" s="173">
        <v>18</v>
      </c>
      <c r="W92" s="173">
        <v>684</v>
      </c>
      <c r="X92" s="173">
        <v>200</v>
      </c>
      <c r="Y92" s="173">
        <v>7600</v>
      </c>
      <c r="Z92" s="173"/>
      <c r="AA92" s="173"/>
      <c r="AB92" s="173">
        <v>200</v>
      </c>
      <c r="AC92" s="173">
        <v>7000</v>
      </c>
    </row>
    <row r="93" spans="1:29" ht="15.75" x14ac:dyDescent="0.25">
      <c r="A93" s="296"/>
      <c r="B93" s="8" t="s">
        <v>163</v>
      </c>
      <c r="C93" s="6" t="s">
        <v>165</v>
      </c>
      <c r="D93" s="6" t="s">
        <v>162</v>
      </c>
      <c r="E93" s="27" t="s">
        <v>10</v>
      </c>
      <c r="F93" s="173">
        <f>J93+N93+R93+V93+Z93</f>
        <v>0</v>
      </c>
      <c r="G93" s="173">
        <f>K93+O93+S93+W93+AA93</f>
        <v>0</v>
      </c>
      <c r="H93" s="173">
        <f>L93+P93+T93+X93+AB93</f>
        <v>100</v>
      </c>
      <c r="I93" s="173">
        <f>M93+Q93+U93+Y93+AC93</f>
        <v>4000</v>
      </c>
      <c r="J93" s="173">
        <v>0</v>
      </c>
      <c r="K93" s="173">
        <v>0</v>
      </c>
      <c r="L93" s="173">
        <v>0</v>
      </c>
      <c r="M93" s="173">
        <v>0</v>
      </c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>
        <v>100</v>
      </c>
      <c r="Y93" s="173">
        <v>4000</v>
      </c>
      <c r="Z93" s="173"/>
      <c r="AA93" s="173"/>
      <c r="AB93" s="173"/>
      <c r="AC93" s="173"/>
    </row>
    <row r="94" spans="1:29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173">
        <f>J94+N94+R94+V94+Z94</f>
        <v>144</v>
      </c>
      <c r="G94" s="173">
        <f>K94+O94+S94+W94+AA94</f>
        <v>14334</v>
      </c>
      <c r="H94" s="173">
        <f>L94+P94+T94+X94+AB94</f>
        <v>185</v>
      </c>
      <c r="I94" s="173">
        <f>M94+Q94+U94+Y94+AC94</f>
        <v>21430</v>
      </c>
      <c r="J94" s="173">
        <v>59</v>
      </c>
      <c r="K94" s="173">
        <v>4592</v>
      </c>
      <c r="L94" s="173">
        <v>5</v>
      </c>
      <c r="M94" s="173">
        <v>500</v>
      </c>
      <c r="N94" s="173">
        <v>28</v>
      </c>
      <c r="O94" s="173">
        <v>2674</v>
      </c>
      <c r="P94" s="173"/>
      <c r="Q94" s="173"/>
      <c r="R94" s="173">
        <v>0</v>
      </c>
      <c r="S94" s="173">
        <v>0</v>
      </c>
      <c r="T94" s="173">
        <v>30</v>
      </c>
      <c r="U94" s="173">
        <v>3030</v>
      </c>
      <c r="V94" s="173">
        <v>57</v>
      </c>
      <c r="W94" s="173">
        <v>7068</v>
      </c>
      <c r="X94" s="173">
        <v>100</v>
      </c>
      <c r="Y94" s="173">
        <v>12400</v>
      </c>
      <c r="Z94" s="173"/>
      <c r="AA94" s="173"/>
      <c r="AB94" s="173">
        <v>50</v>
      </c>
      <c r="AC94" s="173">
        <v>5500</v>
      </c>
    </row>
    <row r="95" spans="1:29" s="266" customFormat="1" ht="15.75" x14ac:dyDescent="0.25">
      <c r="A95" s="261">
        <v>31</v>
      </c>
      <c r="B95" s="262" t="s">
        <v>170</v>
      </c>
      <c r="C95" s="262"/>
      <c r="D95" s="262" t="s">
        <v>171</v>
      </c>
      <c r="E95" s="263" t="s">
        <v>10</v>
      </c>
      <c r="F95" s="265">
        <f>J95+N95+R95+V95+Z95</f>
        <v>11150.16</v>
      </c>
      <c r="G95" s="264">
        <f>K95+O95+S95+W95+AA95</f>
        <v>217118.41</v>
      </c>
      <c r="H95" s="264">
        <f>L95+P95+T95+X95+AB95</f>
        <v>0</v>
      </c>
      <c r="I95" s="264">
        <f>M95+Q95+U95+Y95+AC95</f>
        <v>0</v>
      </c>
      <c r="J95" s="265">
        <v>30.16</v>
      </c>
      <c r="K95" s="264">
        <v>19305.41</v>
      </c>
      <c r="L95" s="264"/>
      <c r="M95" s="264"/>
      <c r="N95" s="264">
        <v>11090</v>
      </c>
      <c r="O95" s="264">
        <v>62813</v>
      </c>
      <c r="P95" s="264"/>
      <c r="Q95" s="264"/>
      <c r="R95" s="264"/>
      <c r="S95" s="264"/>
      <c r="T95" s="264"/>
      <c r="U95" s="264"/>
      <c r="V95" s="264">
        <v>30</v>
      </c>
      <c r="W95" s="264">
        <v>135000</v>
      </c>
      <c r="X95" s="264"/>
      <c r="Y95" s="264"/>
      <c r="Z95" s="264"/>
      <c r="AA95" s="264"/>
      <c r="AB95" s="264"/>
      <c r="AC95" s="264"/>
    </row>
    <row r="96" spans="1:29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173">
        <f>J96+N96+R96+V96+Z96</f>
        <v>0</v>
      </c>
      <c r="G96" s="173">
        <f>K96+O96+S96+W96+AA96</f>
        <v>0</v>
      </c>
      <c r="H96" s="173">
        <f>L96+P96+T96+X96+AB96</f>
        <v>250</v>
      </c>
      <c r="I96" s="173">
        <f>M96+Q96+U96+Y96+AC96</f>
        <v>3325</v>
      </c>
      <c r="J96" s="173"/>
      <c r="K96" s="173"/>
      <c r="L96" s="173"/>
      <c r="M96" s="173"/>
      <c r="N96" s="173"/>
      <c r="O96" s="173"/>
      <c r="P96" s="173"/>
      <c r="Q96" s="173"/>
      <c r="R96" s="173">
        <v>0</v>
      </c>
      <c r="S96" s="173">
        <v>0</v>
      </c>
      <c r="T96" s="173">
        <v>150</v>
      </c>
      <c r="U96" s="173">
        <v>2325</v>
      </c>
      <c r="V96" s="173"/>
      <c r="W96" s="173"/>
      <c r="X96" s="173">
        <v>100</v>
      </c>
      <c r="Y96" s="173">
        <v>1000</v>
      </c>
      <c r="Z96" s="173"/>
      <c r="AA96" s="173"/>
      <c r="AB96" s="173"/>
      <c r="AC96" s="173"/>
    </row>
    <row r="97" spans="1:29" ht="15.75" x14ac:dyDescent="0.25">
      <c r="A97" s="296"/>
      <c r="B97" s="5" t="s">
        <v>175</v>
      </c>
      <c r="C97" s="6" t="s">
        <v>511</v>
      </c>
      <c r="D97" s="5" t="s">
        <v>173</v>
      </c>
      <c r="E97" s="27" t="s">
        <v>174</v>
      </c>
      <c r="F97" s="173">
        <f>J97+N97+R97+V97+Z97</f>
        <v>937</v>
      </c>
      <c r="G97" s="173">
        <f>K97+O97+S97+W97+AA97</f>
        <v>18097.8</v>
      </c>
      <c r="H97" s="173">
        <f>L97+P97+T97+X97+AB97</f>
        <v>200</v>
      </c>
      <c r="I97" s="173">
        <f>M97+Q97+U97+Y97+AC97</f>
        <v>3680</v>
      </c>
      <c r="J97" s="173"/>
      <c r="K97" s="173"/>
      <c r="L97" s="173"/>
      <c r="M97" s="173"/>
      <c r="N97" s="173">
        <v>40</v>
      </c>
      <c r="O97" s="173">
        <v>696</v>
      </c>
      <c r="P97" s="173">
        <v>100</v>
      </c>
      <c r="Q97" s="173">
        <v>1740</v>
      </c>
      <c r="R97" s="173"/>
      <c r="S97" s="173"/>
      <c r="T97" s="173"/>
      <c r="U97" s="173"/>
      <c r="V97" s="173">
        <v>897</v>
      </c>
      <c r="W97" s="173">
        <v>17401.8</v>
      </c>
      <c r="X97" s="173">
        <v>100</v>
      </c>
      <c r="Y97" s="173">
        <v>1939.9999999999998</v>
      </c>
      <c r="Z97" s="173"/>
      <c r="AA97" s="173"/>
      <c r="AB97" s="173"/>
      <c r="AC97" s="173"/>
    </row>
    <row r="98" spans="1:29" ht="15.75" x14ac:dyDescent="0.25">
      <c r="A98" s="296"/>
      <c r="B98" s="5" t="s">
        <v>175</v>
      </c>
      <c r="C98" s="5" t="s">
        <v>512</v>
      </c>
      <c r="D98" s="5" t="s">
        <v>173</v>
      </c>
      <c r="E98" s="34" t="s">
        <v>174</v>
      </c>
      <c r="F98" s="173">
        <f>J98+N98+R98+V98+Z98</f>
        <v>308</v>
      </c>
      <c r="G98" s="173">
        <f>K98+O98+S98+W98+AA98</f>
        <v>5956</v>
      </c>
      <c r="H98" s="173">
        <f>L98+P98+T98+X98+AB98</f>
        <v>400</v>
      </c>
      <c r="I98" s="173">
        <f>M98+Q98+U98+Y98+AC98</f>
        <v>7400</v>
      </c>
      <c r="J98" s="173">
        <v>28</v>
      </c>
      <c r="K98" s="173">
        <v>524</v>
      </c>
      <c r="L98" s="173">
        <v>100</v>
      </c>
      <c r="M98" s="173">
        <v>1800</v>
      </c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>
        <v>100</v>
      </c>
      <c r="Y98" s="173">
        <v>1600</v>
      </c>
      <c r="Z98" s="173">
        <v>280</v>
      </c>
      <c r="AA98" s="173">
        <v>5432</v>
      </c>
      <c r="AB98" s="173">
        <v>200</v>
      </c>
      <c r="AC98" s="173">
        <v>4000</v>
      </c>
    </row>
    <row r="99" spans="1:29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173">
        <f>J99+N99+R99+V99+Z99</f>
        <v>0</v>
      </c>
      <c r="G99" s="173">
        <f>K99+O99+S99+W99+AA99</f>
        <v>0</v>
      </c>
      <c r="H99" s="173">
        <f>L99+P99+T99+X99+AB99</f>
        <v>56</v>
      </c>
      <c r="I99" s="173">
        <f>M99+Q99+U99+Y99+AC99</f>
        <v>375</v>
      </c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>
        <v>56</v>
      </c>
      <c r="Y99" s="173">
        <v>375</v>
      </c>
      <c r="Z99" s="173"/>
      <c r="AA99" s="173"/>
      <c r="AB99" s="173"/>
      <c r="AC99" s="173"/>
    </row>
    <row r="100" spans="1:29" ht="15.75" x14ac:dyDescent="0.25">
      <c r="A100" s="296"/>
      <c r="B100" s="5" t="s">
        <v>178</v>
      </c>
      <c r="C100" s="6" t="s">
        <v>179</v>
      </c>
      <c r="D100" s="6" t="s">
        <v>141</v>
      </c>
      <c r="E100" s="33" t="s">
        <v>18</v>
      </c>
      <c r="F100" s="173">
        <f>J100+N100+R100+V100+Z100</f>
        <v>140</v>
      </c>
      <c r="G100" s="173">
        <f>K100+O100+S100+W100+AA100</f>
        <v>630</v>
      </c>
      <c r="H100" s="173">
        <f>L100+P100+T100+X100+AB100</f>
        <v>1056</v>
      </c>
      <c r="I100" s="173">
        <f>M100+Q100+U100+Y100+AC100</f>
        <v>10820</v>
      </c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>
        <v>56</v>
      </c>
      <c r="Y100" s="173">
        <v>420</v>
      </c>
      <c r="Z100" s="173">
        <v>140</v>
      </c>
      <c r="AA100" s="173">
        <v>630</v>
      </c>
      <c r="AB100" s="173">
        <v>1000</v>
      </c>
      <c r="AC100" s="173">
        <v>10400</v>
      </c>
    </row>
    <row r="101" spans="1:29" ht="15.75" x14ac:dyDescent="0.25">
      <c r="A101" s="296"/>
      <c r="B101" s="5" t="s">
        <v>178</v>
      </c>
      <c r="C101" s="6" t="s">
        <v>180</v>
      </c>
      <c r="D101" s="6" t="s">
        <v>141</v>
      </c>
      <c r="E101" s="27" t="s">
        <v>52</v>
      </c>
      <c r="F101" s="173">
        <f>J101+N101+R101+V101+Z101</f>
        <v>420</v>
      </c>
      <c r="G101" s="173">
        <f>K101+O101+S101+W101+AA101</f>
        <v>39279</v>
      </c>
      <c r="H101" s="173">
        <f>L101+P101+T101+X101+AB101</f>
        <v>260</v>
      </c>
      <c r="I101" s="173">
        <f>M101+Q101+U101+Y101+AC101</f>
        <v>48276</v>
      </c>
      <c r="J101" s="173">
        <v>115</v>
      </c>
      <c r="K101" s="173">
        <v>11339</v>
      </c>
      <c r="L101" s="173">
        <v>50</v>
      </c>
      <c r="M101" s="173">
        <v>5000</v>
      </c>
      <c r="N101" s="173"/>
      <c r="O101" s="173"/>
      <c r="P101" s="173">
        <v>50</v>
      </c>
      <c r="Q101" s="173">
        <v>26000</v>
      </c>
      <c r="R101" s="173"/>
      <c r="S101" s="173"/>
      <c r="T101" s="173"/>
      <c r="U101" s="173"/>
      <c r="V101" s="173">
        <v>110</v>
      </c>
      <c r="W101" s="173">
        <v>10450</v>
      </c>
      <c r="X101" s="173">
        <v>100</v>
      </c>
      <c r="Y101" s="173">
        <v>11600</v>
      </c>
      <c r="Z101" s="173">
        <v>195</v>
      </c>
      <c r="AA101" s="173">
        <v>17490</v>
      </c>
      <c r="AB101" s="173">
        <v>60</v>
      </c>
      <c r="AC101" s="173">
        <v>5676</v>
      </c>
    </row>
    <row r="102" spans="1:29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173">
        <f>J102+N102+R102+V102+Z102</f>
        <v>44</v>
      </c>
      <c r="G102" s="173">
        <f>K102+O102+S102+W102+AA102</f>
        <v>616</v>
      </c>
      <c r="H102" s="173">
        <f>L102+P102+T102+X102+AB102</f>
        <v>30</v>
      </c>
      <c r="I102" s="173">
        <f>M102+Q102+U102+Y102+AC102</f>
        <v>750</v>
      </c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>
        <v>30</v>
      </c>
      <c r="Y102" s="173">
        <v>750</v>
      </c>
      <c r="Z102" s="173">
        <v>44</v>
      </c>
      <c r="AA102" s="173">
        <v>616</v>
      </c>
      <c r="AB102" s="173"/>
      <c r="AC102" s="173"/>
    </row>
    <row r="103" spans="1:29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33" t="s">
        <v>18</v>
      </c>
      <c r="F103" s="173">
        <f>J103+N103+R103+V103+Z103</f>
        <v>10</v>
      </c>
      <c r="G103" s="173">
        <f>K103+O103+S103+W103+AA103</f>
        <v>900</v>
      </c>
      <c r="H103" s="173">
        <f>L103+P103+T103+X103+AB103</f>
        <v>40</v>
      </c>
      <c r="I103" s="173">
        <f>M103+Q103+U103+Y103+AC103</f>
        <v>2900</v>
      </c>
      <c r="J103" s="173"/>
      <c r="K103" s="173"/>
      <c r="L103" s="173"/>
      <c r="M103" s="173"/>
      <c r="N103" s="173"/>
      <c r="O103" s="173"/>
      <c r="P103" s="173"/>
      <c r="Q103" s="173"/>
      <c r="R103" s="173">
        <v>10</v>
      </c>
      <c r="S103" s="173">
        <v>900</v>
      </c>
      <c r="T103" s="173">
        <v>30</v>
      </c>
      <c r="U103" s="173">
        <v>2700</v>
      </c>
      <c r="V103" s="173"/>
      <c r="W103" s="173"/>
      <c r="X103" s="173">
        <v>10</v>
      </c>
      <c r="Y103" s="173">
        <v>200</v>
      </c>
      <c r="Z103" s="173"/>
      <c r="AA103" s="173"/>
      <c r="AB103" s="173"/>
      <c r="AC103" s="173"/>
    </row>
    <row r="104" spans="1:29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33" t="s">
        <v>18</v>
      </c>
      <c r="F104" s="173">
        <f>J104+N104+R104+V104+Z104</f>
        <v>49</v>
      </c>
      <c r="G104" s="173">
        <f>K104+O104+S104+W104+AA104</f>
        <v>352</v>
      </c>
      <c r="H104" s="173">
        <f>L104+P104+T104+X104+AB104</f>
        <v>60</v>
      </c>
      <c r="I104" s="173">
        <f>M104+Q104+U104+Y104+AC104</f>
        <v>1000</v>
      </c>
      <c r="J104" s="173">
        <v>0</v>
      </c>
      <c r="K104" s="173">
        <v>0</v>
      </c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>
        <v>10</v>
      </c>
      <c r="Y104" s="173">
        <v>300</v>
      </c>
      <c r="Z104" s="173">
        <v>49</v>
      </c>
      <c r="AA104" s="173">
        <v>352</v>
      </c>
      <c r="AB104" s="173">
        <v>50</v>
      </c>
      <c r="AC104" s="173">
        <v>700</v>
      </c>
    </row>
    <row r="105" spans="1:29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27" t="s">
        <v>52</v>
      </c>
      <c r="F105" s="173">
        <f>J105+N105+R105+V105+Z105</f>
        <v>40</v>
      </c>
      <c r="G105" s="173">
        <f>K105+O105+S105+W105+AA105</f>
        <v>3580</v>
      </c>
      <c r="H105" s="173">
        <f>L105+P105+T105+X105+AB105</f>
        <v>15</v>
      </c>
      <c r="I105" s="173">
        <f>M105+Q105+U105+Y105+AC105</f>
        <v>2100</v>
      </c>
      <c r="J105" s="173"/>
      <c r="K105" s="173"/>
      <c r="L105" s="173">
        <v>5</v>
      </c>
      <c r="M105" s="173">
        <v>1000</v>
      </c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>
        <v>10</v>
      </c>
      <c r="Y105" s="173">
        <v>1100</v>
      </c>
      <c r="Z105" s="173">
        <v>40</v>
      </c>
      <c r="AA105" s="173">
        <v>3580</v>
      </c>
      <c r="AB105" s="173"/>
      <c r="AC105" s="173"/>
    </row>
    <row r="106" spans="1:29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27" t="s">
        <v>10</v>
      </c>
      <c r="F106" s="173">
        <f>J106+N106+R106+V106+Z106</f>
        <v>0</v>
      </c>
      <c r="G106" s="173">
        <f>K106+O106+S106+W106+AA106</f>
        <v>0</v>
      </c>
      <c r="H106" s="173">
        <f>L106+P106+T106+X106+AB106</f>
        <v>40</v>
      </c>
      <c r="I106" s="173">
        <f>M106+Q106+U106+Y106+AC106</f>
        <v>3823</v>
      </c>
      <c r="J106" s="173"/>
      <c r="K106" s="173"/>
      <c r="L106" s="173"/>
      <c r="M106" s="173"/>
      <c r="N106" s="173"/>
      <c r="O106" s="173"/>
      <c r="P106" s="173">
        <v>20</v>
      </c>
      <c r="Q106" s="173">
        <v>1963</v>
      </c>
      <c r="R106" s="173"/>
      <c r="S106" s="173"/>
      <c r="T106" s="173"/>
      <c r="U106" s="173"/>
      <c r="V106" s="173"/>
      <c r="W106" s="173"/>
      <c r="X106" s="173">
        <v>20</v>
      </c>
      <c r="Y106" s="173">
        <v>1860</v>
      </c>
      <c r="Z106" s="173"/>
      <c r="AA106" s="173"/>
      <c r="AB106" s="173"/>
      <c r="AC106" s="173"/>
    </row>
    <row r="107" spans="1:29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173">
        <f>J107+N107+R107+V107+Z107</f>
        <v>960</v>
      </c>
      <c r="G107" s="173">
        <f>K107+O107+S107+W107+AA107</f>
        <v>4698.7</v>
      </c>
      <c r="H107" s="173">
        <f>L107+P107+T107+X107+AB107</f>
        <v>1200</v>
      </c>
      <c r="I107" s="173">
        <f>M107+Q107+U107+Y107+AC107</f>
        <v>8052</v>
      </c>
      <c r="J107" s="173">
        <v>170</v>
      </c>
      <c r="K107" s="173">
        <v>935</v>
      </c>
      <c r="L107" s="173">
        <v>100</v>
      </c>
      <c r="M107" s="173">
        <v>285</v>
      </c>
      <c r="N107" s="173">
        <v>420</v>
      </c>
      <c r="O107" s="173">
        <v>1932</v>
      </c>
      <c r="P107" s="173"/>
      <c r="Q107" s="173"/>
      <c r="R107" s="173"/>
      <c r="S107" s="173"/>
      <c r="T107" s="173">
        <v>300</v>
      </c>
      <c r="U107" s="173">
        <v>3300</v>
      </c>
      <c r="V107" s="173">
        <v>330</v>
      </c>
      <c r="W107" s="173">
        <v>1613.6999999999998</v>
      </c>
      <c r="X107" s="173">
        <v>300</v>
      </c>
      <c r="Y107" s="173">
        <v>1467</v>
      </c>
      <c r="Z107" s="173">
        <v>40</v>
      </c>
      <c r="AA107" s="173">
        <v>218</v>
      </c>
      <c r="AB107" s="173">
        <v>500</v>
      </c>
      <c r="AC107" s="173">
        <v>3000</v>
      </c>
    </row>
    <row r="108" spans="1:29" ht="15.75" x14ac:dyDescent="0.25">
      <c r="A108" s="296"/>
      <c r="B108" s="13" t="s">
        <v>189</v>
      </c>
      <c r="C108" s="6" t="s">
        <v>190</v>
      </c>
      <c r="D108" s="6" t="s">
        <v>188</v>
      </c>
      <c r="E108" s="33" t="s">
        <v>18</v>
      </c>
      <c r="F108" s="173">
        <f>J108+N108+R108+V108+Z108</f>
        <v>0</v>
      </c>
      <c r="G108" s="173">
        <f>K108+O108+S108+W108+AA108</f>
        <v>0</v>
      </c>
      <c r="H108" s="173">
        <f>L108+P108+T108+X108+AB108</f>
        <v>130</v>
      </c>
      <c r="I108" s="173">
        <f>M108+Q108+U108+Y108+AC108</f>
        <v>118.6</v>
      </c>
      <c r="J108" s="173">
        <v>0</v>
      </c>
      <c r="K108" s="173">
        <v>0</v>
      </c>
      <c r="L108" s="173">
        <v>0</v>
      </c>
      <c r="M108" s="173">
        <v>0</v>
      </c>
      <c r="N108" s="173"/>
      <c r="O108" s="173"/>
      <c r="P108" s="173">
        <v>30</v>
      </c>
      <c r="Q108" s="173">
        <v>18.600000000000001</v>
      </c>
      <c r="R108" s="173"/>
      <c r="S108" s="173"/>
      <c r="T108" s="173"/>
      <c r="U108" s="173"/>
      <c r="V108" s="173"/>
      <c r="W108" s="173"/>
      <c r="X108" s="173">
        <v>100</v>
      </c>
      <c r="Y108" s="173">
        <v>100</v>
      </c>
      <c r="Z108" s="173"/>
      <c r="AA108" s="173"/>
      <c r="AB108" s="173"/>
      <c r="AC108" s="173"/>
    </row>
    <row r="109" spans="1:29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173">
        <f>J109+N109+R109+V109+Z109</f>
        <v>220</v>
      </c>
      <c r="G109" s="173">
        <f>K109+O109+S109+W109+AA109</f>
        <v>462</v>
      </c>
      <c r="H109" s="173">
        <f>L109+P109+T109+X109+AB109</f>
        <v>100</v>
      </c>
      <c r="I109" s="173">
        <f>M109+Q109+U109+Y109+AC109</f>
        <v>225</v>
      </c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>
        <v>220</v>
      </c>
      <c r="W109" s="173">
        <v>462</v>
      </c>
      <c r="X109" s="173">
        <v>100</v>
      </c>
      <c r="Y109" s="173">
        <v>225</v>
      </c>
      <c r="Z109" s="173"/>
      <c r="AA109" s="173"/>
      <c r="AB109" s="173"/>
      <c r="AC109" s="173"/>
    </row>
    <row r="110" spans="1:29" ht="15.75" x14ac:dyDescent="0.25">
      <c r="A110" s="296"/>
      <c r="B110" s="5" t="s">
        <v>193</v>
      </c>
      <c r="C110" s="6" t="s">
        <v>194</v>
      </c>
      <c r="D110" s="6" t="s">
        <v>162</v>
      </c>
      <c r="E110" s="27" t="s">
        <v>52</v>
      </c>
      <c r="F110" s="173">
        <f>J110+N110+R110+V110+Z110</f>
        <v>930</v>
      </c>
      <c r="G110" s="173">
        <f>K110+O110+S110+W110+AA110</f>
        <v>4650</v>
      </c>
      <c r="H110" s="173">
        <f>L110+P110+T110+X110+AB110</f>
        <v>630</v>
      </c>
      <c r="I110" s="173">
        <f>M110+Q110+U110+Y110+AC110</f>
        <v>2869.6</v>
      </c>
      <c r="J110" s="173"/>
      <c r="K110" s="173"/>
      <c r="L110" s="173">
        <v>500</v>
      </c>
      <c r="M110" s="173">
        <v>2500</v>
      </c>
      <c r="N110" s="173"/>
      <c r="O110" s="173"/>
      <c r="P110" s="173">
        <v>30</v>
      </c>
      <c r="Q110" s="173">
        <v>69.599999999999994</v>
      </c>
      <c r="R110" s="173">
        <v>930</v>
      </c>
      <c r="S110" s="173">
        <v>4650</v>
      </c>
      <c r="T110" s="173"/>
      <c r="U110" s="173"/>
      <c r="V110" s="173"/>
      <c r="W110" s="173"/>
      <c r="X110" s="173">
        <v>100</v>
      </c>
      <c r="Y110" s="173">
        <v>300</v>
      </c>
      <c r="Z110" s="173"/>
      <c r="AA110" s="173"/>
      <c r="AB110" s="173"/>
      <c r="AC110" s="173"/>
    </row>
    <row r="111" spans="1:29" ht="15.75" x14ac:dyDescent="0.25">
      <c r="A111" s="296"/>
      <c r="B111" s="5" t="s">
        <v>193</v>
      </c>
      <c r="C111" s="6" t="s">
        <v>195</v>
      </c>
      <c r="D111" s="6" t="s">
        <v>162</v>
      </c>
      <c r="E111" s="27" t="s">
        <v>10</v>
      </c>
      <c r="F111" s="173">
        <f>J111+N111+R111+V111+Z111</f>
        <v>12831</v>
      </c>
      <c r="G111" s="173">
        <f>K111+O111+S111+W111+AA111</f>
        <v>203858.45</v>
      </c>
      <c r="H111" s="173">
        <f>L111+P111+T111+X111+AB111</f>
        <v>5200</v>
      </c>
      <c r="I111" s="173">
        <f>M111+Q111+U111+Y111+AC111</f>
        <v>81308</v>
      </c>
      <c r="J111" s="173">
        <v>316</v>
      </c>
      <c r="K111" s="173">
        <v>4676</v>
      </c>
      <c r="L111" s="173"/>
      <c r="M111" s="173"/>
      <c r="N111" s="173">
        <v>5245</v>
      </c>
      <c r="O111" s="173">
        <v>92657.51</v>
      </c>
      <c r="P111" s="173"/>
      <c r="Q111" s="173"/>
      <c r="R111" s="173">
        <v>350</v>
      </c>
      <c r="S111" s="173">
        <v>5435.5</v>
      </c>
      <c r="T111" s="173">
        <v>1000</v>
      </c>
      <c r="U111" s="173">
        <v>18500</v>
      </c>
      <c r="V111" s="173">
        <v>1441</v>
      </c>
      <c r="W111" s="173">
        <v>21384.44</v>
      </c>
      <c r="X111" s="173">
        <v>1200</v>
      </c>
      <c r="Y111" s="173">
        <v>17808</v>
      </c>
      <c r="Z111" s="173">
        <v>5479</v>
      </c>
      <c r="AA111" s="173">
        <v>79705</v>
      </c>
      <c r="AB111" s="173">
        <v>3000</v>
      </c>
      <c r="AC111" s="173">
        <v>45000</v>
      </c>
    </row>
    <row r="112" spans="1:29" ht="15.75" x14ac:dyDescent="0.25">
      <c r="A112" s="296"/>
      <c r="B112" s="5" t="s">
        <v>193</v>
      </c>
      <c r="C112" s="6" t="s">
        <v>196</v>
      </c>
      <c r="D112" s="6" t="s">
        <v>162</v>
      </c>
      <c r="E112" s="27" t="s">
        <v>10</v>
      </c>
      <c r="F112" s="173">
        <f>J112+N112+R112+V112+Z112</f>
        <v>9207</v>
      </c>
      <c r="G112" s="173">
        <f>K112+O112+S112+W112+AA112</f>
        <v>179779.89</v>
      </c>
      <c r="H112" s="173">
        <f>L112+P112+T112+X112+AB112</f>
        <v>6200</v>
      </c>
      <c r="I112" s="173">
        <f>M112+Q112+U112+Y112+AC112</f>
        <v>111800</v>
      </c>
      <c r="J112" s="173">
        <v>160</v>
      </c>
      <c r="K112" s="173">
        <v>3265</v>
      </c>
      <c r="L112" s="173"/>
      <c r="M112" s="173"/>
      <c r="N112" s="173">
        <v>334</v>
      </c>
      <c r="O112" s="173">
        <v>5094.8900000000003</v>
      </c>
      <c r="P112" s="173"/>
      <c r="Q112" s="173"/>
      <c r="R112" s="173">
        <v>254</v>
      </c>
      <c r="S112" s="173">
        <v>4584</v>
      </c>
      <c r="T112" s="173">
        <v>2000</v>
      </c>
      <c r="U112" s="173">
        <v>29600</v>
      </c>
      <c r="V112" s="173">
        <v>1780</v>
      </c>
      <c r="W112" s="173">
        <v>46280</v>
      </c>
      <c r="X112" s="173">
        <v>1200</v>
      </c>
      <c r="Y112" s="173">
        <v>31200</v>
      </c>
      <c r="Z112" s="173">
        <v>6679</v>
      </c>
      <c r="AA112" s="173">
        <v>120556</v>
      </c>
      <c r="AB112" s="173">
        <v>3000</v>
      </c>
      <c r="AC112" s="173">
        <v>51000</v>
      </c>
    </row>
    <row r="113" spans="1:29" ht="15.75" x14ac:dyDescent="0.25">
      <c r="A113" s="296"/>
      <c r="B113" s="5" t="s">
        <v>193</v>
      </c>
      <c r="C113" s="6" t="s">
        <v>197</v>
      </c>
      <c r="D113" s="6" t="s">
        <v>162</v>
      </c>
      <c r="E113" s="27" t="s">
        <v>10</v>
      </c>
      <c r="F113" s="173">
        <f>J113+N113+R113+V113+Z113</f>
        <v>7580</v>
      </c>
      <c r="G113" s="173">
        <f>K113+O113+S113+W113+AA113</f>
        <v>158347</v>
      </c>
      <c r="H113" s="173">
        <f>L113+P113+T113+X113+AB113</f>
        <v>4500</v>
      </c>
      <c r="I113" s="173">
        <f>M113+Q113+U113+Y113+AC113</f>
        <v>95985</v>
      </c>
      <c r="J113" s="173">
        <v>89</v>
      </c>
      <c r="K113" s="173">
        <v>1846</v>
      </c>
      <c r="L113" s="173"/>
      <c r="M113" s="173"/>
      <c r="N113" s="173">
        <v>280</v>
      </c>
      <c r="O113" s="173">
        <v>5628</v>
      </c>
      <c r="P113" s="173">
        <v>300</v>
      </c>
      <c r="Q113" s="173">
        <v>5985</v>
      </c>
      <c r="R113" s="173">
        <v>493</v>
      </c>
      <c r="S113" s="173">
        <v>11832</v>
      </c>
      <c r="T113" s="173">
        <v>1000</v>
      </c>
      <c r="U113" s="173">
        <v>24000</v>
      </c>
      <c r="V113" s="173">
        <v>139</v>
      </c>
      <c r="W113" s="173">
        <v>3475</v>
      </c>
      <c r="X113" s="173">
        <v>1200</v>
      </c>
      <c r="Y113" s="173">
        <v>30000</v>
      </c>
      <c r="Z113" s="173">
        <v>6579</v>
      </c>
      <c r="AA113" s="173">
        <v>135566</v>
      </c>
      <c r="AB113" s="173">
        <v>2000</v>
      </c>
      <c r="AC113" s="173">
        <v>36000</v>
      </c>
    </row>
    <row r="114" spans="1:29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173">
        <f>J114+N114+R114+V114+Z114</f>
        <v>710</v>
      </c>
      <c r="G114" s="173">
        <f>K114+O114+S114+W114+AA114</f>
        <v>70807</v>
      </c>
      <c r="H114" s="173">
        <f>L114+P114+T114+X114+AB114</f>
        <v>100</v>
      </c>
      <c r="I114" s="173">
        <f>M114+Q114+U114+Y114+AC114</f>
        <v>10000</v>
      </c>
      <c r="J114" s="173">
        <v>0</v>
      </c>
      <c r="K114" s="173">
        <v>0</v>
      </c>
      <c r="L114" s="173">
        <v>0</v>
      </c>
      <c r="M114" s="173">
        <v>0</v>
      </c>
      <c r="N114" s="173">
        <v>80</v>
      </c>
      <c r="O114" s="173">
        <v>12306</v>
      </c>
      <c r="P114" s="173"/>
      <c r="Q114" s="173"/>
      <c r="R114" s="173">
        <v>0</v>
      </c>
      <c r="S114" s="173">
        <v>0</v>
      </c>
      <c r="T114" s="173"/>
      <c r="U114" s="173"/>
      <c r="V114" s="173">
        <v>350</v>
      </c>
      <c r="W114" s="173">
        <v>35000</v>
      </c>
      <c r="X114" s="173">
        <v>100</v>
      </c>
      <c r="Y114" s="173">
        <v>10000</v>
      </c>
      <c r="Z114" s="173">
        <v>280</v>
      </c>
      <c r="AA114" s="173">
        <v>23501</v>
      </c>
      <c r="AB114" s="173"/>
      <c r="AC114" s="173"/>
    </row>
    <row r="115" spans="1:29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173">
        <f>J115+N115+R115+V115+Z115</f>
        <v>0</v>
      </c>
      <c r="G115" s="173">
        <f>K115+O115+S115+W115+AA115</f>
        <v>0</v>
      </c>
      <c r="H115" s="173">
        <f>L115+P115+T115+X115+AB115</f>
        <v>100</v>
      </c>
      <c r="I115" s="173">
        <f>M115+Q115+U115+Y115+AC115</f>
        <v>2900</v>
      </c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>
        <v>100</v>
      </c>
      <c r="Y115" s="173">
        <v>2900</v>
      </c>
      <c r="Z115" s="173"/>
      <c r="AA115" s="173"/>
      <c r="AB115" s="173"/>
      <c r="AC115" s="173"/>
    </row>
    <row r="116" spans="1:29" ht="15.75" x14ac:dyDescent="0.25">
      <c r="A116" s="296"/>
      <c r="B116" s="5" t="s">
        <v>203</v>
      </c>
      <c r="C116" s="6" t="s">
        <v>204</v>
      </c>
      <c r="D116" s="13" t="s">
        <v>200</v>
      </c>
      <c r="E116" s="27" t="s">
        <v>10</v>
      </c>
      <c r="F116" s="173">
        <f>J116+N116+R116+V116+Z116</f>
        <v>700</v>
      </c>
      <c r="G116" s="173">
        <f>K116+O116+S116+W116+AA116</f>
        <v>14550</v>
      </c>
      <c r="H116" s="173">
        <f>L116+P116+T116+X116+AB116</f>
        <v>400</v>
      </c>
      <c r="I116" s="173">
        <f>M116+Q116+U116+Y116+AC116</f>
        <v>11949</v>
      </c>
      <c r="J116" s="173">
        <v>500</v>
      </c>
      <c r="K116" s="173">
        <v>9750</v>
      </c>
      <c r="L116" s="173"/>
      <c r="M116" s="173"/>
      <c r="N116" s="173"/>
      <c r="O116" s="173"/>
      <c r="P116" s="173">
        <v>100</v>
      </c>
      <c r="Q116" s="173">
        <v>1949</v>
      </c>
      <c r="R116" s="173"/>
      <c r="S116" s="173"/>
      <c r="T116" s="173"/>
      <c r="U116" s="173"/>
      <c r="V116" s="173"/>
      <c r="W116" s="173"/>
      <c r="X116" s="173">
        <v>200</v>
      </c>
      <c r="Y116" s="173">
        <v>7000</v>
      </c>
      <c r="Z116" s="173">
        <v>200</v>
      </c>
      <c r="AA116" s="173">
        <v>4800</v>
      </c>
      <c r="AB116" s="173">
        <v>100</v>
      </c>
      <c r="AC116" s="173">
        <v>3000</v>
      </c>
    </row>
    <row r="117" spans="1:29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173">
        <f>J117+N117+R117+V117+Z117</f>
        <v>1530</v>
      </c>
      <c r="G117" s="173">
        <f>K117+O117+S117+W117+AA117</f>
        <v>125686.8</v>
      </c>
      <c r="H117" s="173">
        <f>L117+P117+T117+X117+AB117</f>
        <v>800</v>
      </c>
      <c r="I117" s="173">
        <f>M117+Q117+U117+Y117+AC117</f>
        <v>103443</v>
      </c>
      <c r="J117" s="173">
        <v>1200</v>
      </c>
      <c r="K117" s="173">
        <v>96000</v>
      </c>
      <c r="L117" s="173"/>
      <c r="M117" s="173"/>
      <c r="N117" s="173"/>
      <c r="O117" s="173"/>
      <c r="P117" s="173">
        <v>100</v>
      </c>
      <c r="Q117" s="173">
        <v>8463</v>
      </c>
      <c r="R117" s="173"/>
      <c r="S117" s="173"/>
      <c r="T117" s="173">
        <v>200</v>
      </c>
      <c r="U117" s="173">
        <v>50000</v>
      </c>
      <c r="V117" s="173">
        <v>330</v>
      </c>
      <c r="W117" s="173">
        <v>29686.799999999999</v>
      </c>
      <c r="X117" s="173">
        <v>500</v>
      </c>
      <c r="Y117" s="173">
        <v>44980</v>
      </c>
      <c r="Z117" s="173"/>
      <c r="AA117" s="173"/>
      <c r="AB117" s="173"/>
      <c r="AC117" s="173"/>
    </row>
    <row r="118" spans="1:29" ht="15.75" x14ac:dyDescent="0.25">
      <c r="A118" s="296"/>
      <c r="B118" s="5" t="s">
        <v>206</v>
      </c>
      <c r="C118" s="6" t="s">
        <v>207</v>
      </c>
      <c r="D118" s="13" t="s">
        <v>200</v>
      </c>
      <c r="E118" s="27" t="s">
        <v>10</v>
      </c>
      <c r="F118" s="173">
        <f>J118+N118+R118+V118+Z118</f>
        <v>0</v>
      </c>
      <c r="G118" s="173">
        <f>K118+O118+S118+W118+AA118</f>
        <v>0</v>
      </c>
      <c r="H118" s="173">
        <f>L118+P118+T118+X118+AB118</f>
        <v>500</v>
      </c>
      <c r="I118" s="173">
        <f>M118+Q118+U118+Y118+AC118</f>
        <v>40000</v>
      </c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>
        <v>500</v>
      </c>
      <c r="Y118" s="173">
        <v>40000</v>
      </c>
      <c r="Z118" s="173"/>
      <c r="AA118" s="173"/>
      <c r="AB118" s="173"/>
      <c r="AC118" s="173"/>
    </row>
    <row r="119" spans="1:29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173">
        <f>J119+N119+R119+V119+Z119</f>
        <v>0</v>
      </c>
      <c r="G119" s="173">
        <f>K119+O119+S119+W119+AA119</f>
        <v>0</v>
      </c>
      <c r="H119" s="173">
        <f>L119+P119+T119+X119+AB119</f>
        <v>500</v>
      </c>
      <c r="I119" s="173">
        <f>M119+Q119+U119+Y119+AC119</f>
        <v>10000</v>
      </c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>
        <v>500</v>
      </c>
      <c r="Y119" s="173">
        <v>10000</v>
      </c>
      <c r="Z119" s="173"/>
      <c r="AA119" s="173"/>
      <c r="AB119" s="173"/>
      <c r="AC119" s="173"/>
    </row>
    <row r="120" spans="1:29" ht="15.75" x14ac:dyDescent="0.25">
      <c r="A120" s="296"/>
      <c r="B120" s="5" t="s">
        <v>210</v>
      </c>
      <c r="C120" s="6" t="s">
        <v>211</v>
      </c>
      <c r="D120" s="13" t="s">
        <v>200</v>
      </c>
      <c r="E120" s="27" t="s">
        <v>10</v>
      </c>
      <c r="F120" s="173">
        <f>J120+N120+R120+V120+Z120</f>
        <v>12001</v>
      </c>
      <c r="G120" s="173">
        <f>K120+O120+S120+W120+AA120</f>
        <v>272695.86</v>
      </c>
      <c r="H120" s="173">
        <f>L120+P120+T120+X120+AB120</f>
        <v>4600</v>
      </c>
      <c r="I120" s="173">
        <f>M120+Q120+U120+Y120+AC120</f>
        <v>101800</v>
      </c>
      <c r="J120" s="173">
        <v>1881</v>
      </c>
      <c r="K120" s="173">
        <v>42328</v>
      </c>
      <c r="L120" s="173">
        <v>1000</v>
      </c>
      <c r="M120" s="173">
        <v>25000</v>
      </c>
      <c r="N120" s="173">
        <v>450</v>
      </c>
      <c r="O120" s="173">
        <v>10267.76</v>
      </c>
      <c r="P120" s="173"/>
      <c r="Q120" s="173"/>
      <c r="R120" s="173">
        <v>2690</v>
      </c>
      <c r="S120" s="173">
        <v>57808.1</v>
      </c>
      <c r="T120" s="173">
        <v>600</v>
      </c>
      <c r="U120" s="173">
        <v>14400</v>
      </c>
      <c r="V120" s="173">
        <v>3680</v>
      </c>
      <c r="W120" s="173">
        <v>82432</v>
      </c>
      <c r="X120" s="173">
        <v>1000</v>
      </c>
      <c r="Y120" s="173">
        <v>22400</v>
      </c>
      <c r="Z120" s="173">
        <v>3300</v>
      </c>
      <c r="AA120" s="173">
        <v>79860</v>
      </c>
      <c r="AB120" s="173">
        <v>2000</v>
      </c>
      <c r="AC120" s="173">
        <v>40000</v>
      </c>
    </row>
    <row r="121" spans="1:29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173">
        <f>J121+N121+R121+V121+Z121</f>
        <v>0</v>
      </c>
      <c r="G121" s="173">
        <f>K121+O121+S121+W121+AA121</f>
        <v>0</v>
      </c>
      <c r="H121" s="173">
        <f>L121+P121+T121+X121+AB121</f>
        <v>100</v>
      </c>
      <c r="I121" s="173">
        <f>M121+Q121+U121+Y121+AC121</f>
        <v>1500</v>
      </c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>
        <v>100</v>
      </c>
      <c r="Y121" s="173">
        <v>1500</v>
      </c>
      <c r="Z121" s="173"/>
      <c r="AA121" s="173"/>
      <c r="AB121" s="173"/>
      <c r="AC121" s="173"/>
    </row>
    <row r="122" spans="1:29" ht="15.75" x14ac:dyDescent="0.25">
      <c r="A122" s="296"/>
      <c r="B122" s="5" t="s">
        <v>215</v>
      </c>
      <c r="C122" s="6" t="s">
        <v>216</v>
      </c>
      <c r="D122" s="6" t="s">
        <v>214</v>
      </c>
      <c r="E122" s="27" t="s">
        <v>10</v>
      </c>
      <c r="F122" s="173">
        <f>J122+N122+R122+V122+Z122</f>
        <v>1080</v>
      </c>
      <c r="G122" s="173">
        <f>K122+O122+S122+W122+AA122</f>
        <v>26880</v>
      </c>
      <c r="H122" s="173">
        <f>L122+P122+T122+X122+AB122</f>
        <v>900</v>
      </c>
      <c r="I122" s="173">
        <f>M122+Q122+U122+Y122+AC122</f>
        <v>21295</v>
      </c>
      <c r="J122" s="173">
        <v>720</v>
      </c>
      <c r="K122" s="173">
        <v>19440</v>
      </c>
      <c r="L122" s="173">
        <v>0</v>
      </c>
      <c r="M122" s="173">
        <v>0</v>
      </c>
      <c r="N122" s="173"/>
      <c r="O122" s="173"/>
      <c r="P122" s="173">
        <v>100</v>
      </c>
      <c r="Q122" s="173">
        <v>2095</v>
      </c>
      <c r="R122" s="173">
        <v>0</v>
      </c>
      <c r="S122" s="173">
        <v>0</v>
      </c>
      <c r="T122" s="173"/>
      <c r="U122" s="173"/>
      <c r="V122" s="173">
        <v>240</v>
      </c>
      <c r="W122" s="173">
        <v>4800</v>
      </c>
      <c r="X122" s="173">
        <v>600</v>
      </c>
      <c r="Y122" s="173">
        <v>13200</v>
      </c>
      <c r="Z122" s="173">
        <v>120</v>
      </c>
      <c r="AA122" s="173">
        <v>2640</v>
      </c>
      <c r="AB122" s="173">
        <v>200</v>
      </c>
      <c r="AC122" s="173">
        <v>6000</v>
      </c>
    </row>
    <row r="123" spans="1:29" ht="15.75" x14ac:dyDescent="0.25">
      <c r="A123" s="296"/>
      <c r="B123" s="5" t="s">
        <v>215</v>
      </c>
      <c r="C123" s="6" t="s">
        <v>150</v>
      </c>
      <c r="D123" s="6" t="s">
        <v>214</v>
      </c>
      <c r="E123" s="33" t="s">
        <v>18</v>
      </c>
      <c r="F123" s="173">
        <f>J123+N123+R123+V123+Z123</f>
        <v>980</v>
      </c>
      <c r="G123" s="173">
        <f>K123+O123+S123+W123+AA123</f>
        <v>3695.2</v>
      </c>
      <c r="H123" s="173">
        <f>L123+P123+T123+X123+AB123</f>
        <v>1200</v>
      </c>
      <c r="I123" s="173">
        <f>M123+Q123+U123+Y123+AC123</f>
        <v>4700</v>
      </c>
      <c r="J123" s="173">
        <v>280</v>
      </c>
      <c r="K123" s="173">
        <v>850</v>
      </c>
      <c r="L123" s="173">
        <v>0</v>
      </c>
      <c r="M123" s="173">
        <v>0</v>
      </c>
      <c r="N123" s="173"/>
      <c r="O123" s="173"/>
      <c r="P123" s="173"/>
      <c r="Q123" s="173"/>
      <c r="R123" s="173"/>
      <c r="S123" s="173"/>
      <c r="T123" s="173"/>
      <c r="U123" s="173"/>
      <c r="V123" s="173">
        <v>180</v>
      </c>
      <c r="W123" s="173">
        <v>817.2</v>
      </c>
      <c r="X123" s="173">
        <v>200</v>
      </c>
      <c r="Y123" s="173">
        <v>800</v>
      </c>
      <c r="Z123" s="173">
        <v>520</v>
      </c>
      <c r="AA123" s="173">
        <v>2028</v>
      </c>
      <c r="AB123" s="173">
        <v>1000</v>
      </c>
      <c r="AC123" s="173">
        <v>3900</v>
      </c>
    </row>
    <row r="124" spans="1:29" ht="15.75" x14ac:dyDescent="0.25">
      <c r="A124" s="296"/>
      <c r="B124" s="5" t="s">
        <v>215</v>
      </c>
      <c r="C124" s="6" t="s">
        <v>217</v>
      </c>
      <c r="D124" s="6" t="s">
        <v>214</v>
      </c>
      <c r="E124" s="33" t="s">
        <v>18</v>
      </c>
      <c r="F124" s="173">
        <f>J124+N124+R124+V124+Z124</f>
        <v>3080</v>
      </c>
      <c r="G124" s="173">
        <f>K124+O124+S124+W124+AA124</f>
        <v>7239.7</v>
      </c>
      <c r="H124" s="173">
        <f>L124+P124+T124+X124+AB124</f>
        <v>250</v>
      </c>
      <c r="I124" s="173">
        <f>M124+Q124+U124+Y124+AC124</f>
        <v>556</v>
      </c>
      <c r="J124" s="173"/>
      <c r="K124" s="173"/>
      <c r="L124" s="173">
        <v>50</v>
      </c>
      <c r="M124" s="173">
        <v>150</v>
      </c>
      <c r="N124" s="173">
        <v>2550</v>
      </c>
      <c r="O124" s="173">
        <v>5727.3</v>
      </c>
      <c r="P124" s="173"/>
      <c r="Q124" s="173"/>
      <c r="R124" s="173">
        <v>450</v>
      </c>
      <c r="S124" s="173">
        <v>1350</v>
      </c>
      <c r="T124" s="173"/>
      <c r="U124" s="173"/>
      <c r="V124" s="173">
        <v>80</v>
      </c>
      <c r="W124" s="173">
        <v>162.39999999999998</v>
      </c>
      <c r="X124" s="173">
        <v>200</v>
      </c>
      <c r="Y124" s="173">
        <v>405.99999999999994</v>
      </c>
      <c r="Z124" s="173"/>
      <c r="AA124" s="173"/>
      <c r="AB124" s="173"/>
      <c r="AC124" s="173"/>
    </row>
    <row r="125" spans="1:29" ht="15.75" x14ac:dyDescent="0.25">
      <c r="A125" s="296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173">
        <f>J125+N125+R125+V125+Z125</f>
        <v>0</v>
      </c>
      <c r="G125" s="173">
        <f>K125+O125+S125+W125+AA125</f>
        <v>0</v>
      </c>
      <c r="H125" s="173">
        <f>L125+P125+T125+X125+AB125</f>
        <v>20</v>
      </c>
      <c r="I125" s="173">
        <f>M125+Q125+U125+Y125+AC125</f>
        <v>3800</v>
      </c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>
        <v>20</v>
      </c>
      <c r="Y125" s="173">
        <v>3800</v>
      </c>
      <c r="Z125" s="173"/>
      <c r="AA125" s="173"/>
      <c r="AB125" s="173"/>
      <c r="AC125" s="173"/>
    </row>
    <row r="126" spans="1:29" ht="15.75" x14ac:dyDescent="0.25">
      <c r="A126" s="296"/>
      <c r="B126" s="5" t="s">
        <v>221</v>
      </c>
      <c r="C126" s="6" t="s">
        <v>222</v>
      </c>
      <c r="D126" s="6" t="s">
        <v>51</v>
      </c>
      <c r="E126" s="27" t="s">
        <v>220</v>
      </c>
      <c r="F126" s="173">
        <f>J126+N126+R126+V126+Z126</f>
        <v>879</v>
      </c>
      <c r="G126" s="173">
        <f>K126+O126+S126+W126+AA126</f>
        <v>173967</v>
      </c>
      <c r="H126" s="173">
        <f>L126+P126+T126+X126+AB126</f>
        <v>250</v>
      </c>
      <c r="I126" s="173">
        <f>M126+Q126+U126+Y126+AC126</f>
        <v>54650</v>
      </c>
      <c r="J126" s="173">
        <v>380</v>
      </c>
      <c r="K126" s="173">
        <v>72960</v>
      </c>
      <c r="L126" s="173">
        <v>0</v>
      </c>
      <c r="M126" s="173">
        <v>0</v>
      </c>
      <c r="N126" s="173"/>
      <c r="O126" s="173"/>
      <c r="P126" s="173"/>
      <c r="Q126" s="173"/>
      <c r="R126" s="173"/>
      <c r="S126" s="173"/>
      <c r="T126" s="173"/>
      <c r="U126" s="173"/>
      <c r="V126" s="173">
        <v>179</v>
      </c>
      <c r="W126" s="173">
        <v>38127</v>
      </c>
      <c r="X126" s="173">
        <v>50</v>
      </c>
      <c r="Y126" s="173">
        <v>10650</v>
      </c>
      <c r="Z126" s="173">
        <v>320</v>
      </c>
      <c r="AA126" s="173">
        <v>62880</v>
      </c>
      <c r="AB126" s="173">
        <v>200</v>
      </c>
      <c r="AC126" s="173">
        <v>44000</v>
      </c>
    </row>
    <row r="127" spans="1:29" ht="15.75" x14ac:dyDescent="0.25">
      <c r="A127" s="296"/>
      <c r="B127" s="5" t="s">
        <v>221</v>
      </c>
      <c r="C127" s="6" t="s">
        <v>223</v>
      </c>
      <c r="D127" s="6" t="s">
        <v>51</v>
      </c>
      <c r="E127" s="27" t="s">
        <v>220</v>
      </c>
      <c r="F127" s="173">
        <f>J127+N127+R127+V127+Z127</f>
        <v>6</v>
      </c>
      <c r="G127" s="173">
        <f>K127+O127+S127+W127+AA127</f>
        <v>2205</v>
      </c>
      <c r="H127" s="173">
        <f>L127+P127+T127+X127+AB127</f>
        <v>50</v>
      </c>
      <c r="I127" s="173">
        <f>M127+Q127+U127+Y127+AC127</f>
        <v>11000</v>
      </c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>
        <v>50</v>
      </c>
      <c r="Y127" s="173">
        <v>11000</v>
      </c>
      <c r="Z127" s="173">
        <v>6</v>
      </c>
      <c r="AA127" s="173">
        <v>2205</v>
      </c>
      <c r="AB127" s="173"/>
      <c r="AC127" s="173"/>
    </row>
    <row r="128" spans="1:29" ht="15.75" x14ac:dyDescent="0.25">
      <c r="A128" s="296"/>
      <c r="B128" s="5" t="s">
        <v>221</v>
      </c>
      <c r="C128" s="6" t="s">
        <v>224</v>
      </c>
      <c r="D128" s="6" t="s">
        <v>51</v>
      </c>
      <c r="E128" s="27" t="s">
        <v>220</v>
      </c>
      <c r="F128" s="173">
        <f>J128+N128+R128+V128+Z128</f>
        <v>0</v>
      </c>
      <c r="G128" s="173">
        <f>K128+O128+S128+W128+AA128</f>
        <v>0</v>
      </c>
      <c r="H128" s="173">
        <f>L128+P128+T128+X128+AB128</f>
        <v>50</v>
      </c>
      <c r="I128" s="173">
        <f>M128+Q128+U128+Y128+AC128</f>
        <v>12500</v>
      </c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>
        <v>50</v>
      </c>
      <c r="Y128" s="173">
        <v>12500</v>
      </c>
      <c r="Z128" s="173"/>
      <c r="AA128" s="173"/>
      <c r="AB128" s="173"/>
      <c r="AC128" s="173"/>
    </row>
    <row r="129" spans="1:29" ht="15.75" x14ac:dyDescent="0.25">
      <c r="A129" s="296"/>
      <c r="B129" s="5" t="s">
        <v>221</v>
      </c>
      <c r="C129" s="6" t="s">
        <v>225</v>
      </c>
      <c r="D129" s="6" t="s">
        <v>51</v>
      </c>
      <c r="E129" s="27" t="s">
        <v>220</v>
      </c>
      <c r="F129" s="173">
        <f>J129+N129+R129+V129+Z129</f>
        <v>0</v>
      </c>
      <c r="G129" s="173">
        <f>K129+O129+S129+W129+AA129</f>
        <v>0</v>
      </c>
      <c r="H129" s="173">
        <f>L129+P129+T129+X129+AB129</f>
        <v>0</v>
      </c>
      <c r="I129" s="173">
        <f>M129+Q129+U129+Y129+AC129</f>
        <v>0</v>
      </c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</row>
    <row r="130" spans="1:29" ht="15.75" x14ac:dyDescent="0.25">
      <c r="A130" s="296"/>
      <c r="B130" s="5" t="s">
        <v>221</v>
      </c>
      <c r="C130" s="6" t="s">
        <v>226</v>
      </c>
      <c r="D130" s="6" t="s">
        <v>51</v>
      </c>
      <c r="E130" s="27" t="s">
        <v>220</v>
      </c>
      <c r="F130" s="173">
        <f>J130+N130+R130+V130+Z130</f>
        <v>0</v>
      </c>
      <c r="G130" s="173">
        <f>K130+O130+S130+W130+AA130</f>
        <v>0</v>
      </c>
      <c r="H130" s="173">
        <f>L130+P130+T130+X130+AB130</f>
        <v>0</v>
      </c>
      <c r="I130" s="173">
        <f>M130+Q130+U130+Y130+AC130</f>
        <v>0</v>
      </c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</row>
    <row r="131" spans="1:29" ht="15.75" x14ac:dyDescent="0.25">
      <c r="A131" s="296"/>
      <c r="B131" s="5" t="s">
        <v>221</v>
      </c>
      <c r="C131" s="6" t="s">
        <v>227</v>
      </c>
      <c r="D131" s="6" t="s">
        <v>51</v>
      </c>
      <c r="E131" s="27" t="s">
        <v>220</v>
      </c>
      <c r="F131" s="173">
        <f>J131+N131+R131+V131+Z131</f>
        <v>0</v>
      </c>
      <c r="G131" s="173">
        <f>K131+O131+S131+W131+AA131</f>
        <v>0</v>
      </c>
      <c r="H131" s="173">
        <f>L131+P131+T131+X131+AB131</f>
        <v>0</v>
      </c>
      <c r="I131" s="173">
        <f>M131+Q131+U131+Y131+AC131</f>
        <v>0</v>
      </c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</row>
    <row r="132" spans="1:29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173">
        <f>J132+N132+R132+V132+Z132</f>
        <v>4340</v>
      </c>
      <c r="G132" s="173">
        <f>K132+O132+S132+W132+AA132</f>
        <v>87766.44</v>
      </c>
      <c r="H132" s="173">
        <f>L132+P132+T132+X132+AB132</f>
        <v>200</v>
      </c>
      <c r="I132" s="173">
        <f>M132+Q132+U132+Y132+AC132</f>
        <v>7000</v>
      </c>
      <c r="J132" s="173">
        <v>80</v>
      </c>
      <c r="K132" s="173">
        <v>2480</v>
      </c>
      <c r="L132" s="173"/>
      <c r="M132" s="173"/>
      <c r="N132" s="173">
        <v>1740</v>
      </c>
      <c r="O132" s="173">
        <v>21842.44</v>
      </c>
      <c r="P132" s="173"/>
      <c r="Q132" s="173"/>
      <c r="R132" s="173">
        <v>550</v>
      </c>
      <c r="S132" s="173">
        <v>10300</v>
      </c>
      <c r="T132" s="173">
        <v>0</v>
      </c>
      <c r="U132" s="173">
        <v>0</v>
      </c>
      <c r="V132" s="173"/>
      <c r="W132" s="173"/>
      <c r="X132" s="173">
        <v>200</v>
      </c>
      <c r="Y132" s="173">
        <v>7000</v>
      </c>
      <c r="Z132" s="173">
        <v>1970</v>
      </c>
      <c r="AA132" s="173">
        <v>53144</v>
      </c>
      <c r="AB132" s="173"/>
      <c r="AC132" s="173"/>
    </row>
    <row r="133" spans="1:29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173">
        <f>J133+N133+R133+V133+Z133</f>
        <v>0</v>
      </c>
      <c r="G133" s="173">
        <f>K133+O133+S133+W133+AA133</f>
        <v>0</v>
      </c>
      <c r="H133" s="173">
        <f>L133+P133+T133+X133+AB133</f>
        <v>20</v>
      </c>
      <c r="I133" s="173">
        <f>M133+Q133+U133+Y133+AC133</f>
        <v>2400</v>
      </c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>
        <v>20</v>
      </c>
      <c r="Y133" s="173">
        <v>2400</v>
      </c>
      <c r="Z133" s="173"/>
      <c r="AA133" s="173"/>
      <c r="AB133" s="173"/>
      <c r="AC133" s="173"/>
    </row>
    <row r="134" spans="1:29" ht="15.75" x14ac:dyDescent="0.25">
      <c r="A134" s="296"/>
      <c r="B134" s="5" t="s">
        <v>231</v>
      </c>
      <c r="C134" s="6" t="s">
        <v>233</v>
      </c>
      <c r="D134" s="6" t="s">
        <v>51</v>
      </c>
      <c r="E134" s="27" t="s">
        <v>220</v>
      </c>
      <c r="F134" s="173">
        <f>J134+N134+R134+V134+Z134</f>
        <v>0</v>
      </c>
      <c r="G134" s="173">
        <f>K134+O134+S134+W134+AA134</f>
        <v>0</v>
      </c>
      <c r="H134" s="173">
        <f>L134+P134+T134+X134+AB134</f>
        <v>30</v>
      </c>
      <c r="I134" s="173">
        <f>M134+Q134+U134+Y134+AC134</f>
        <v>4500</v>
      </c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>
        <v>30</v>
      </c>
      <c r="Y134" s="173">
        <v>4500</v>
      </c>
      <c r="Z134" s="173"/>
      <c r="AA134" s="173"/>
      <c r="AB134" s="173"/>
      <c r="AC134" s="173"/>
    </row>
    <row r="135" spans="1:29" ht="15.75" x14ac:dyDescent="0.25">
      <c r="A135" s="296"/>
      <c r="B135" s="5" t="s">
        <v>231</v>
      </c>
      <c r="C135" s="6" t="s">
        <v>234</v>
      </c>
      <c r="D135" s="6" t="s">
        <v>51</v>
      </c>
      <c r="E135" s="27" t="s">
        <v>220</v>
      </c>
      <c r="F135" s="173">
        <f>J135+N135+R135+V135+Z135</f>
        <v>0</v>
      </c>
      <c r="G135" s="173">
        <f>K135+O135+S135+W135+AA135</f>
        <v>0</v>
      </c>
      <c r="H135" s="173">
        <f>L135+P135+T135+X135+AB135</f>
        <v>30</v>
      </c>
      <c r="I135" s="173">
        <f>M135+Q135+U135+Y135+AC135</f>
        <v>4800</v>
      </c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>
        <v>30</v>
      </c>
      <c r="Y135" s="173">
        <v>4800</v>
      </c>
      <c r="Z135" s="173"/>
      <c r="AA135" s="173"/>
      <c r="AB135" s="173"/>
      <c r="AC135" s="173"/>
    </row>
    <row r="136" spans="1:29" ht="15.75" x14ac:dyDescent="0.25">
      <c r="A136" s="296"/>
      <c r="B136" s="5" t="s">
        <v>235</v>
      </c>
      <c r="C136" s="6" t="s">
        <v>236</v>
      </c>
      <c r="D136" s="6" t="s">
        <v>51</v>
      </c>
      <c r="E136" s="27" t="s">
        <v>220</v>
      </c>
      <c r="F136" s="173">
        <f>J136+N136+R136+V136+Z136</f>
        <v>0</v>
      </c>
      <c r="G136" s="173">
        <f>K136+O136+S136+W136+AA136</f>
        <v>0</v>
      </c>
      <c r="H136" s="173">
        <f>L136+P136+T136+X136+AB136</f>
        <v>30</v>
      </c>
      <c r="I136" s="173">
        <f>M136+Q136+U136+Y136+AC136</f>
        <v>5100</v>
      </c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>
        <v>30</v>
      </c>
      <c r="Y136" s="173">
        <v>5100</v>
      </c>
      <c r="Z136" s="173"/>
      <c r="AA136" s="173"/>
      <c r="AB136" s="173"/>
      <c r="AC136" s="173"/>
    </row>
    <row r="137" spans="1:29" ht="15.75" x14ac:dyDescent="0.25">
      <c r="A137" s="296"/>
      <c r="B137" s="5" t="s">
        <v>231</v>
      </c>
      <c r="C137" s="6" t="s">
        <v>237</v>
      </c>
      <c r="D137" s="6" t="s">
        <v>51</v>
      </c>
      <c r="E137" s="27" t="s">
        <v>220</v>
      </c>
      <c r="F137" s="173">
        <f>J137+N137+R137+V137+Z137</f>
        <v>0</v>
      </c>
      <c r="G137" s="173">
        <f>K137+O137+S137+W137+AA137</f>
        <v>0</v>
      </c>
      <c r="H137" s="173">
        <f>L137+P137+T137+X137+AB137</f>
        <v>30</v>
      </c>
      <c r="I137" s="173">
        <f>M137+Q137+U137+Y137+AC137</f>
        <v>5400</v>
      </c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>
        <v>30</v>
      </c>
      <c r="Y137" s="173">
        <v>5400</v>
      </c>
      <c r="Z137" s="173"/>
      <c r="AA137" s="173"/>
      <c r="AB137" s="173"/>
      <c r="AC137" s="173"/>
    </row>
    <row r="138" spans="1:29" ht="15.75" x14ac:dyDescent="0.25">
      <c r="A138" s="296"/>
      <c r="B138" s="5" t="s">
        <v>231</v>
      </c>
      <c r="C138" s="6" t="s">
        <v>238</v>
      </c>
      <c r="D138" s="6" t="s">
        <v>51</v>
      </c>
      <c r="E138" s="27" t="s">
        <v>220</v>
      </c>
      <c r="F138" s="173">
        <f>J138+N138+R138+V138+Z138</f>
        <v>0</v>
      </c>
      <c r="G138" s="173">
        <f>K138+O138+S138+W138+AA138</f>
        <v>0</v>
      </c>
      <c r="H138" s="173">
        <f>L138+P138+T138+X138+AB138</f>
        <v>30</v>
      </c>
      <c r="I138" s="173">
        <f>M138+Q138+U138+Y138+AC138</f>
        <v>6600</v>
      </c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>
        <v>30</v>
      </c>
      <c r="Y138" s="173">
        <v>6600</v>
      </c>
      <c r="Z138" s="173"/>
      <c r="AA138" s="173"/>
      <c r="AB138" s="173"/>
      <c r="AC138" s="173"/>
    </row>
    <row r="139" spans="1:29" ht="15.75" x14ac:dyDescent="0.25">
      <c r="A139" s="296"/>
      <c r="B139" s="5" t="s">
        <v>239</v>
      </c>
      <c r="C139" s="6" t="s">
        <v>240</v>
      </c>
      <c r="D139" s="6" t="s">
        <v>51</v>
      </c>
      <c r="E139" s="27" t="s">
        <v>220</v>
      </c>
      <c r="F139" s="173">
        <f>J139+N139+R139+V139+Z139</f>
        <v>0</v>
      </c>
      <c r="G139" s="173">
        <f>K139+O139+S139+W139+AA139</f>
        <v>0</v>
      </c>
      <c r="H139" s="173">
        <f>L139+P139+T139+X139+AB139</f>
        <v>30</v>
      </c>
      <c r="I139" s="173">
        <f>M139+Q139+U139+Y139+AC139</f>
        <v>7200</v>
      </c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>
        <v>30</v>
      </c>
      <c r="Y139" s="173">
        <v>7200</v>
      </c>
      <c r="Z139" s="173"/>
      <c r="AA139" s="173"/>
      <c r="AB139" s="173"/>
      <c r="AC139" s="173"/>
    </row>
    <row r="140" spans="1:29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173">
        <f>J140+N140+R140+V140+Z140</f>
        <v>0</v>
      </c>
      <c r="G140" s="173">
        <f>K140+O140+S140+W140+AA140</f>
        <v>0</v>
      </c>
      <c r="H140" s="173">
        <f>L140+P140+T140+X140+AB140</f>
        <v>50</v>
      </c>
      <c r="I140" s="173">
        <f>M140+Q140+U140+Y140+AC140</f>
        <v>12500</v>
      </c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>
        <v>50</v>
      </c>
      <c r="Y140" s="173">
        <v>12500</v>
      </c>
      <c r="Z140" s="173"/>
      <c r="AA140" s="173"/>
      <c r="AB140" s="173"/>
      <c r="AC140" s="173"/>
    </row>
    <row r="141" spans="1:29" ht="15.75" x14ac:dyDescent="0.25">
      <c r="A141" s="296"/>
      <c r="B141" s="8" t="s">
        <v>241</v>
      </c>
      <c r="C141" s="6" t="s">
        <v>243</v>
      </c>
      <c r="D141" s="6" t="s">
        <v>51</v>
      </c>
      <c r="E141" s="27" t="s">
        <v>220</v>
      </c>
      <c r="F141" s="173">
        <f>J141+N141+R141+V141+Z141</f>
        <v>0</v>
      </c>
      <c r="G141" s="173">
        <f>K141+O141+S141+W141+AA141</f>
        <v>0</v>
      </c>
      <c r="H141" s="173">
        <f>L141+P141+T141+X141+AB141</f>
        <v>50</v>
      </c>
      <c r="I141" s="173">
        <f>M141+Q141+U141+Y141+AC141</f>
        <v>15000</v>
      </c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>
        <v>50</v>
      </c>
      <c r="Y141" s="173">
        <v>15000</v>
      </c>
      <c r="Z141" s="173"/>
      <c r="AA141" s="173"/>
      <c r="AB141" s="173"/>
      <c r="AC141" s="173"/>
    </row>
    <row r="142" spans="1:29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173">
        <f>J142+N142+R142+V142+Z142</f>
        <v>0</v>
      </c>
      <c r="G142" s="173">
        <f>K142+O142+S142+W142+AA142</f>
        <v>0</v>
      </c>
      <c r="H142" s="173">
        <f>L142+P142+T142+X142+AB142</f>
        <v>50</v>
      </c>
      <c r="I142" s="173">
        <f>M142+Q142+U142+Y142+AC142</f>
        <v>17208</v>
      </c>
      <c r="J142" s="173"/>
      <c r="K142" s="173"/>
      <c r="L142" s="173"/>
      <c r="M142" s="173"/>
      <c r="N142" s="173"/>
      <c r="O142" s="173"/>
      <c r="P142" s="173"/>
      <c r="Q142" s="173"/>
      <c r="R142" s="173">
        <v>0</v>
      </c>
      <c r="S142" s="173">
        <v>0</v>
      </c>
      <c r="T142" s="173"/>
      <c r="U142" s="173"/>
      <c r="V142" s="173"/>
      <c r="W142" s="173">
        <v>0</v>
      </c>
      <c r="X142" s="173">
        <v>50</v>
      </c>
      <c r="Y142" s="173">
        <v>17208</v>
      </c>
      <c r="Z142" s="173"/>
      <c r="AA142" s="173"/>
      <c r="AB142" s="173"/>
      <c r="AC142" s="173"/>
    </row>
    <row r="143" spans="1:29" ht="15.75" x14ac:dyDescent="0.25">
      <c r="A143" s="314"/>
      <c r="B143" s="8" t="s">
        <v>244</v>
      </c>
      <c r="C143" s="41" t="s">
        <v>247</v>
      </c>
      <c r="D143" s="41" t="s">
        <v>246</v>
      </c>
      <c r="E143" s="29" t="s">
        <v>10</v>
      </c>
      <c r="F143" s="173">
        <f>J143+N143+R143+V143+Z143</f>
        <v>0</v>
      </c>
      <c r="G143" s="173">
        <f>K143+O143+S143+W143+AA143</f>
        <v>0</v>
      </c>
      <c r="H143" s="173">
        <f>L143+P143+T143+X143+AB143</f>
        <v>20</v>
      </c>
      <c r="I143" s="173">
        <f>M143+Q143+U143+Y143+AC143</f>
        <v>7000</v>
      </c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>
        <v>20</v>
      </c>
      <c r="Y143" s="173">
        <v>7000</v>
      </c>
      <c r="Z143" s="173"/>
      <c r="AA143" s="173"/>
      <c r="AB143" s="173"/>
      <c r="AC143" s="173"/>
    </row>
    <row r="144" spans="1:29" ht="15.75" x14ac:dyDescent="0.25">
      <c r="A144" s="314"/>
      <c r="B144" s="8" t="s">
        <v>244</v>
      </c>
      <c r="C144" s="41" t="s">
        <v>248</v>
      </c>
      <c r="D144" s="41" t="s">
        <v>246</v>
      </c>
      <c r="E144" s="29" t="s">
        <v>10</v>
      </c>
      <c r="F144" s="173">
        <f>J144+N144+R144+V144+Z144</f>
        <v>0</v>
      </c>
      <c r="G144" s="173">
        <f>K144+O144+S144+W144+AA144</f>
        <v>0</v>
      </c>
      <c r="H144" s="173">
        <f>L144+P144+T144+X144+AB144</f>
        <v>20</v>
      </c>
      <c r="I144" s="173">
        <f>M144+Q144+U144+Y144+AC144</f>
        <v>7200</v>
      </c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>
        <v>20</v>
      </c>
      <c r="Y144" s="173">
        <v>7200</v>
      </c>
      <c r="Z144" s="173"/>
      <c r="AA144" s="173"/>
      <c r="AB144" s="173"/>
      <c r="AC144" s="173"/>
    </row>
    <row r="145" spans="1:29" ht="15.75" x14ac:dyDescent="0.25">
      <c r="A145" s="314"/>
      <c r="B145" s="8" t="s">
        <v>244</v>
      </c>
      <c r="C145" s="41" t="s">
        <v>249</v>
      </c>
      <c r="D145" s="41" t="s">
        <v>246</v>
      </c>
      <c r="E145" s="33" t="s">
        <v>18</v>
      </c>
      <c r="F145" s="173">
        <f>J145+N145+R145+V145+Z145</f>
        <v>0</v>
      </c>
      <c r="G145" s="173">
        <f>K145+O145+S145+W145+AA145</f>
        <v>0</v>
      </c>
      <c r="H145" s="173">
        <f>L145+P145+T145+X145+AB145</f>
        <v>50</v>
      </c>
      <c r="I145" s="173">
        <f>M145+Q145+U145+Y145+AC145</f>
        <v>90</v>
      </c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>
        <v>50</v>
      </c>
      <c r="Y145" s="173">
        <v>90</v>
      </c>
      <c r="Z145" s="173"/>
      <c r="AA145" s="173"/>
      <c r="AB145" s="173"/>
      <c r="AC145" s="173"/>
    </row>
    <row r="146" spans="1:29" ht="15.75" x14ac:dyDescent="0.25">
      <c r="A146" s="314"/>
      <c r="B146" s="8" t="s">
        <v>244</v>
      </c>
      <c r="C146" s="41" t="s">
        <v>250</v>
      </c>
      <c r="D146" s="41" t="s">
        <v>246</v>
      </c>
      <c r="E146" s="33" t="s">
        <v>18</v>
      </c>
      <c r="F146" s="173">
        <f>J146+N146+R146+V146+Z146</f>
        <v>0</v>
      </c>
      <c r="G146" s="173">
        <f>K146+O146+S146+W146+AA146</f>
        <v>0</v>
      </c>
      <c r="H146" s="173">
        <f>L146+P146+T146+X146+AB146</f>
        <v>50</v>
      </c>
      <c r="I146" s="173">
        <f>M146+Q146+U146+Y146+AC146</f>
        <v>60</v>
      </c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>
        <v>50</v>
      </c>
      <c r="Y146" s="173">
        <v>60</v>
      </c>
      <c r="Z146" s="173"/>
      <c r="AA146" s="173"/>
      <c r="AB146" s="173"/>
      <c r="AC146" s="173"/>
    </row>
    <row r="147" spans="1:29" ht="15.75" x14ac:dyDescent="0.25">
      <c r="A147" s="314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173">
        <f>J147+N147+R147+V147+Z147</f>
        <v>0</v>
      </c>
      <c r="G147" s="173">
        <f>K147+O147+S147+W147+AA147</f>
        <v>0</v>
      </c>
      <c r="H147" s="173">
        <f>L147+P147+T147+X147+AB147</f>
        <v>700</v>
      </c>
      <c r="I147" s="173">
        <f>M147+Q147+U147+Y147+AC147</f>
        <v>1350</v>
      </c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>
        <v>100</v>
      </c>
      <c r="Y147" s="173">
        <v>150</v>
      </c>
      <c r="Z147" s="173"/>
      <c r="AA147" s="173"/>
      <c r="AB147" s="173">
        <v>600</v>
      </c>
      <c r="AC147" s="173">
        <v>1200</v>
      </c>
    </row>
    <row r="148" spans="1:29" ht="15.75" x14ac:dyDescent="0.25">
      <c r="A148" s="314"/>
      <c r="B148" s="3" t="s">
        <v>253</v>
      </c>
      <c r="C148" s="41" t="s">
        <v>254</v>
      </c>
      <c r="D148" s="41" t="s">
        <v>62</v>
      </c>
      <c r="E148" s="35" t="s">
        <v>52</v>
      </c>
      <c r="F148" s="173">
        <f>J148+N148+R148+V148+Z148</f>
        <v>204</v>
      </c>
      <c r="G148" s="173">
        <f>K148+O148+S148+W148+AA148</f>
        <v>3059</v>
      </c>
      <c r="H148" s="173">
        <f>L148+P148+T148+X148+AB148</f>
        <v>120</v>
      </c>
      <c r="I148" s="173">
        <f>M148+Q148+U148+Y148+AC148</f>
        <v>1800</v>
      </c>
      <c r="J148" s="173">
        <v>30</v>
      </c>
      <c r="K148" s="173">
        <v>449</v>
      </c>
      <c r="L148" s="173">
        <v>0</v>
      </c>
      <c r="M148" s="173">
        <v>0</v>
      </c>
      <c r="N148" s="173"/>
      <c r="O148" s="173"/>
      <c r="P148" s="173">
        <v>50</v>
      </c>
      <c r="Q148" s="173">
        <v>750</v>
      </c>
      <c r="R148" s="173"/>
      <c r="S148" s="173"/>
      <c r="T148" s="173"/>
      <c r="U148" s="173"/>
      <c r="V148" s="173">
        <v>54</v>
      </c>
      <c r="W148" s="173">
        <v>810</v>
      </c>
      <c r="X148" s="173">
        <v>30</v>
      </c>
      <c r="Y148" s="173">
        <v>450</v>
      </c>
      <c r="Z148" s="173">
        <v>120</v>
      </c>
      <c r="AA148" s="173">
        <v>1800</v>
      </c>
      <c r="AB148" s="173">
        <v>40</v>
      </c>
      <c r="AC148" s="173">
        <v>600</v>
      </c>
    </row>
    <row r="149" spans="1:29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173">
        <f>J149+N149+R149+V149+Z149</f>
        <v>0</v>
      </c>
      <c r="G149" s="173">
        <f>K149+O149+S149+W149+AA149</f>
        <v>0</v>
      </c>
      <c r="H149" s="173">
        <f>L149+P149+T149+X149+AB149</f>
        <v>100</v>
      </c>
      <c r="I149" s="173">
        <f>M149+Q149+U149+Y149+AC149</f>
        <v>2500</v>
      </c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>
        <v>100</v>
      </c>
      <c r="Y149" s="173">
        <v>2500</v>
      </c>
      <c r="Z149" s="173"/>
      <c r="AA149" s="173"/>
      <c r="AB149" s="173"/>
      <c r="AC149" s="173"/>
    </row>
    <row r="150" spans="1:29" ht="15.75" x14ac:dyDescent="0.25">
      <c r="A150" s="314"/>
      <c r="B150" s="31" t="s">
        <v>255</v>
      </c>
      <c r="C150" s="41" t="s">
        <v>258</v>
      </c>
      <c r="D150" s="41" t="s">
        <v>257</v>
      </c>
      <c r="E150" s="29" t="s">
        <v>509</v>
      </c>
      <c r="F150" s="173">
        <f>J150+N150+R150+V150+Z150</f>
        <v>0</v>
      </c>
      <c r="G150" s="173">
        <f>K150+O150+S150+W150+AA150</f>
        <v>0</v>
      </c>
      <c r="H150" s="173">
        <f>L150+P150+T150+X150+AB150</f>
        <v>50</v>
      </c>
      <c r="I150" s="173">
        <f>M150+Q150+U150+Y150+AC150</f>
        <v>1300</v>
      </c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>
        <v>50</v>
      </c>
      <c r="Y150" s="173">
        <v>1300</v>
      </c>
      <c r="Z150" s="173"/>
      <c r="AA150" s="173"/>
      <c r="AB150" s="173"/>
      <c r="AC150" s="173"/>
    </row>
    <row r="151" spans="1:29" ht="15.75" x14ac:dyDescent="0.25">
      <c r="A151" s="314"/>
      <c r="B151" s="31" t="s">
        <v>255</v>
      </c>
      <c r="C151" s="41" t="s">
        <v>259</v>
      </c>
      <c r="D151" s="41" t="s">
        <v>257</v>
      </c>
      <c r="E151" s="29" t="s">
        <v>509</v>
      </c>
      <c r="F151" s="173">
        <f>J151+N151+R151+V151+Z151</f>
        <v>0</v>
      </c>
      <c r="G151" s="173">
        <f>K151+O151+S151+W151+AA151</f>
        <v>0</v>
      </c>
      <c r="H151" s="173">
        <f>L151+P151+T151+X151+AB151</f>
        <v>110</v>
      </c>
      <c r="I151" s="173">
        <f>M151+Q151+U151+Y151+AC151</f>
        <v>17200</v>
      </c>
      <c r="J151" s="173"/>
      <c r="K151" s="173"/>
      <c r="L151" s="173">
        <v>60</v>
      </c>
      <c r="M151" s="173">
        <v>1200</v>
      </c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>
        <v>50</v>
      </c>
      <c r="Y151" s="173">
        <v>16000</v>
      </c>
      <c r="Z151" s="173"/>
      <c r="AA151" s="173"/>
      <c r="AB151" s="173"/>
      <c r="AC151" s="173"/>
    </row>
    <row r="152" spans="1:29" ht="15.75" x14ac:dyDescent="0.25">
      <c r="A152" s="314"/>
      <c r="B152" s="31" t="s">
        <v>255</v>
      </c>
      <c r="C152" s="41" t="s">
        <v>260</v>
      </c>
      <c r="D152" s="41" t="s">
        <v>257</v>
      </c>
      <c r="E152" s="29" t="s">
        <v>509</v>
      </c>
      <c r="F152" s="173">
        <f>J152+N152+R152+V152+Z152</f>
        <v>0</v>
      </c>
      <c r="G152" s="173">
        <f>K152+O152+S152+W152+AA152</f>
        <v>0</v>
      </c>
      <c r="H152" s="173">
        <f>L152+P152+T152+X152+AB152</f>
        <v>50</v>
      </c>
      <c r="I152" s="173">
        <f>M152+Q152+U152+Y152+AC152</f>
        <v>16500</v>
      </c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>
        <v>50</v>
      </c>
      <c r="Y152" s="173">
        <v>16500</v>
      </c>
      <c r="Z152" s="173"/>
      <c r="AA152" s="173"/>
      <c r="AB152" s="173"/>
      <c r="AC152" s="173"/>
    </row>
    <row r="153" spans="1:29" ht="15.75" x14ac:dyDescent="0.25">
      <c r="A153" s="314"/>
      <c r="B153" s="31" t="s">
        <v>255</v>
      </c>
      <c r="C153" s="41" t="s">
        <v>261</v>
      </c>
      <c r="D153" s="41" t="s">
        <v>257</v>
      </c>
      <c r="E153" s="29" t="s">
        <v>509</v>
      </c>
      <c r="F153" s="173">
        <f>J153+N153+R153+V153+Z153</f>
        <v>0</v>
      </c>
      <c r="G153" s="173">
        <f>K153+O153+S153+W153+AA153</f>
        <v>0</v>
      </c>
      <c r="H153" s="173">
        <f>L153+P153+T153+X153+AB153</f>
        <v>30</v>
      </c>
      <c r="I153" s="173">
        <f>M153+Q153+U153+Y153+AC153</f>
        <v>600</v>
      </c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>
        <v>30</v>
      </c>
      <c r="Y153" s="173">
        <v>600</v>
      </c>
      <c r="Z153" s="173"/>
      <c r="AA153" s="173"/>
      <c r="AB153" s="173"/>
      <c r="AC153" s="173"/>
    </row>
    <row r="154" spans="1:29" ht="15.75" x14ac:dyDescent="0.25">
      <c r="A154" s="314"/>
      <c r="B154" s="31" t="s">
        <v>255</v>
      </c>
      <c r="C154" s="41" t="s">
        <v>262</v>
      </c>
      <c r="D154" s="41" t="s">
        <v>257</v>
      </c>
      <c r="E154" s="29" t="s">
        <v>10</v>
      </c>
      <c r="F154" s="173">
        <f>J154+N154+R154+V154+Z154</f>
        <v>0</v>
      </c>
      <c r="G154" s="173">
        <f>K154+O154+S154+W154+AA154</f>
        <v>0</v>
      </c>
      <c r="H154" s="173">
        <f>L154+P154+T154+X154+AB154</f>
        <v>100</v>
      </c>
      <c r="I154" s="173">
        <f>M154+Q154+U154+Y154+AC154</f>
        <v>4000</v>
      </c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>
        <v>100</v>
      </c>
      <c r="Y154" s="173">
        <v>4000</v>
      </c>
      <c r="Z154" s="173"/>
      <c r="AA154" s="173"/>
      <c r="AB154" s="173"/>
      <c r="AC154" s="173"/>
    </row>
    <row r="155" spans="1:29" ht="15.75" x14ac:dyDescent="0.25">
      <c r="A155" s="314"/>
      <c r="B155" s="31" t="s">
        <v>255</v>
      </c>
      <c r="C155" s="41" t="s">
        <v>263</v>
      </c>
      <c r="D155" s="41" t="s">
        <v>257</v>
      </c>
      <c r="E155" s="33" t="s">
        <v>18</v>
      </c>
      <c r="F155" s="173">
        <f>J155+N155+R155+V155+Z155</f>
        <v>0</v>
      </c>
      <c r="G155" s="173">
        <f>K155+O155+S155+W155+AA155</f>
        <v>0</v>
      </c>
      <c r="H155" s="173">
        <f>L155+P155+T155+X155+AB155</f>
        <v>30</v>
      </c>
      <c r="I155" s="173">
        <f>M155+Q155+U155+Y155+AC155</f>
        <v>1350</v>
      </c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>
        <v>30</v>
      </c>
      <c r="Y155" s="173">
        <v>1350</v>
      </c>
      <c r="Z155" s="173"/>
      <c r="AA155" s="173"/>
      <c r="AB155" s="173"/>
      <c r="AC155" s="173"/>
    </row>
    <row r="156" spans="1:29" ht="15.75" x14ac:dyDescent="0.25">
      <c r="A156" s="314"/>
      <c r="B156" s="31" t="s">
        <v>255</v>
      </c>
      <c r="C156" s="41" t="s">
        <v>264</v>
      </c>
      <c r="D156" s="41" t="s">
        <v>257</v>
      </c>
      <c r="E156" s="33" t="s">
        <v>18</v>
      </c>
      <c r="F156" s="173">
        <f>J156+N156+R156+V156+Z156</f>
        <v>0</v>
      </c>
      <c r="G156" s="173">
        <f>K156+O156+S156+W156+AA156</f>
        <v>0</v>
      </c>
      <c r="H156" s="173">
        <f>L156+P156+T156+X156+AB156</f>
        <v>330</v>
      </c>
      <c r="I156" s="173">
        <f>M156+Q156+U156+Y156+AC156</f>
        <v>6870</v>
      </c>
      <c r="J156" s="173"/>
      <c r="K156" s="173"/>
      <c r="L156" s="173"/>
      <c r="M156" s="173"/>
      <c r="N156" s="173"/>
      <c r="O156" s="173"/>
      <c r="P156" s="173">
        <v>100</v>
      </c>
      <c r="Q156" s="173">
        <v>1790</v>
      </c>
      <c r="R156" s="173">
        <v>0</v>
      </c>
      <c r="S156" s="173">
        <v>0</v>
      </c>
      <c r="T156" s="173"/>
      <c r="U156" s="173"/>
      <c r="V156" s="173"/>
      <c r="W156" s="173"/>
      <c r="X156" s="173">
        <v>30</v>
      </c>
      <c r="Y156" s="173">
        <v>1500</v>
      </c>
      <c r="Z156" s="173"/>
      <c r="AA156" s="173"/>
      <c r="AB156" s="173">
        <v>200</v>
      </c>
      <c r="AC156" s="173">
        <v>3580</v>
      </c>
    </row>
    <row r="157" spans="1:29" ht="15.75" x14ac:dyDescent="0.25">
      <c r="A157" s="314"/>
      <c r="B157" s="31" t="s">
        <v>255</v>
      </c>
      <c r="C157" s="41" t="s">
        <v>265</v>
      </c>
      <c r="D157" s="41" t="s">
        <v>257</v>
      </c>
      <c r="E157" s="33" t="s">
        <v>18</v>
      </c>
      <c r="F157" s="173">
        <f>J157+N157+R157+V157+Z157</f>
        <v>0</v>
      </c>
      <c r="G157" s="173">
        <f>K157+O157+S157+W157+AA157</f>
        <v>0</v>
      </c>
      <c r="H157" s="173">
        <f>L157+P157+T157+X157+AB157</f>
        <v>30</v>
      </c>
      <c r="I157" s="173">
        <f>M157+Q157+U157+Y157+AC157</f>
        <v>1650</v>
      </c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>
        <v>30</v>
      </c>
      <c r="Y157" s="173">
        <v>1650</v>
      </c>
      <c r="Z157" s="173"/>
      <c r="AA157" s="173"/>
      <c r="AB157" s="173"/>
      <c r="AC157" s="173"/>
    </row>
    <row r="158" spans="1:29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173">
        <f>J158+N158+R158+V158+Z158</f>
        <v>0</v>
      </c>
      <c r="G158" s="173">
        <f>K158+O158+S158+W158+AA158</f>
        <v>0</v>
      </c>
      <c r="H158" s="173">
        <f>L158+P158+T158+X158+AB158</f>
        <v>2150</v>
      </c>
      <c r="I158" s="173">
        <f>M158+Q158+U158+Y158+AC158</f>
        <v>3230</v>
      </c>
      <c r="J158" s="173"/>
      <c r="K158" s="173"/>
      <c r="L158" s="173">
        <v>500</v>
      </c>
      <c r="M158" s="173">
        <v>500</v>
      </c>
      <c r="N158" s="173"/>
      <c r="O158" s="173"/>
      <c r="P158" s="173">
        <v>300</v>
      </c>
      <c r="Q158" s="173">
        <v>150</v>
      </c>
      <c r="R158" s="173">
        <v>0</v>
      </c>
      <c r="S158" s="173">
        <v>0</v>
      </c>
      <c r="T158" s="173">
        <v>500</v>
      </c>
      <c r="U158" s="173">
        <v>2260</v>
      </c>
      <c r="V158" s="173"/>
      <c r="W158" s="173"/>
      <c r="X158" s="173">
        <v>250</v>
      </c>
      <c r="Y158" s="173">
        <v>50</v>
      </c>
      <c r="Z158" s="173"/>
      <c r="AA158" s="173"/>
      <c r="AB158" s="173">
        <v>600</v>
      </c>
      <c r="AC158" s="173">
        <v>270</v>
      </c>
    </row>
    <row r="159" spans="1:29" ht="15.75" x14ac:dyDescent="0.25">
      <c r="A159" s="314"/>
      <c r="B159" s="31" t="s">
        <v>266</v>
      </c>
      <c r="C159" s="31" t="s">
        <v>268</v>
      </c>
      <c r="D159" s="41" t="s">
        <v>257</v>
      </c>
      <c r="E159" s="29" t="s">
        <v>10</v>
      </c>
      <c r="F159" s="173">
        <f>J159+N159+R159+V159+Z159</f>
        <v>0</v>
      </c>
      <c r="G159" s="173">
        <f>K159+O159+S159+W159+AA159</f>
        <v>0</v>
      </c>
      <c r="H159" s="173">
        <f>L159+P159+T159+X159+AB159</f>
        <v>35</v>
      </c>
      <c r="I159" s="173">
        <f>M159+Q159+U159+Y159+AC159</f>
        <v>5900</v>
      </c>
      <c r="J159" s="173"/>
      <c r="K159" s="173"/>
      <c r="L159" s="173">
        <v>5</v>
      </c>
      <c r="M159" s="173">
        <v>500</v>
      </c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>
        <v>30</v>
      </c>
      <c r="Y159" s="173">
        <v>5400</v>
      </c>
      <c r="Z159" s="173"/>
      <c r="AA159" s="173"/>
      <c r="AB159" s="173"/>
      <c r="AC159" s="173"/>
    </row>
    <row r="160" spans="1:29" ht="15.75" x14ac:dyDescent="0.25">
      <c r="A160" s="314"/>
      <c r="B160" s="31" t="s">
        <v>266</v>
      </c>
      <c r="C160" s="31" t="s">
        <v>269</v>
      </c>
      <c r="D160" s="31" t="s">
        <v>257</v>
      </c>
      <c r="E160" s="29" t="s">
        <v>10</v>
      </c>
      <c r="F160" s="173">
        <f>J160+N160+R160+V160+Z160</f>
        <v>0</v>
      </c>
      <c r="G160" s="173">
        <f>K160+O160+S160+W160+AA160</f>
        <v>0</v>
      </c>
      <c r="H160" s="173">
        <f>L160+P160+T160+X160+AB160</f>
        <v>50</v>
      </c>
      <c r="I160" s="173">
        <f>M160+Q160+U160+Y160+AC160</f>
        <v>10500</v>
      </c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>
        <v>50</v>
      </c>
      <c r="Y160" s="173">
        <v>10500</v>
      </c>
      <c r="Z160" s="173"/>
      <c r="AA160" s="173"/>
      <c r="AB160" s="173"/>
      <c r="AC160" s="173"/>
    </row>
    <row r="161" spans="1:29" ht="15.75" x14ac:dyDescent="0.25">
      <c r="A161" s="314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173">
        <f>J161+N161+R161+V161+Z161</f>
        <v>10050</v>
      </c>
      <c r="G161" s="173">
        <f>K161+O161+S161+W161+AA161</f>
        <v>12425.28</v>
      </c>
      <c r="H161" s="173">
        <f>L161+P161+T161+X161+AB161</f>
        <v>3300</v>
      </c>
      <c r="I161" s="173">
        <f>M161+Q161+U161+Y161+AC161</f>
        <v>3500</v>
      </c>
      <c r="J161" s="173"/>
      <c r="K161" s="173"/>
      <c r="L161" s="173">
        <v>100</v>
      </c>
      <c r="M161" s="173">
        <v>200</v>
      </c>
      <c r="N161" s="173">
        <v>70</v>
      </c>
      <c r="O161" s="173">
        <v>98.28</v>
      </c>
      <c r="P161" s="173"/>
      <c r="Q161" s="173"/>
      <c r="R161" s="173">
        <v>1900</v>
      </c>
      <c r="S161" s="173">
        <v>2641</v>
      </c>
      <c r="T161" s="173"/>
      <c r="U161" s="173"/>
      <c r="V161" s="173">
        <v>800</v>
      </c>
      <c r="W161" s="173">
        <v>1096</v>
      </c>
      <c r="X161" s="173">
        <v>200</v>
      </c>
      <c r="Y161" s="173">
        <v>300</v>
      </c>
      <c r="Z161" s="173">
        <v>7280</v>
      </c>
      <c r="AA161" s="173">
        <v>8590</v>
      </c>
      <c r="AB161" s="173">
        <v>3000</v>
      </c>
      <c r="AC161" s="173">
        <v>3000</v>
      </c>
    </row>
    <row r="162" spans="1:29" ht="15.75" x14ac:dyDescent="0.25">
      <c r="A162" s="314"/>
      <c r="B162" s="31" t="s">
        <v>270</v>
      </c>
      <c r="C162" s="31" t="s">
        <v>272</v>
      </c>
      <c r="D162" s="41" t="s">
        <v>257</v>
      </c>
      <c r="E162" s="29" t="s">
        <v>10</v>
      </c>
      <c r="F162" s="173">
        <f>J162+N162+R162+V162+Z162</f>
        <v>40</v>
      </c>
      <c r="G162" s="173">
        <f>K162+O162+S162+W162+AA162</f>
        <v>2024</v>
      </c>
      <c r="H162" s="173">
        <f>L162+P162+T162+X162+AB162</f>
        <v>30</v>
      </c>
      <c r="I162" s="173">
        <f>M162+Q162+U162+Y162+AC162</f>
        <v>1518</v>
      </c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>
        <v>40</v>
      </c>
      <c r="W162" s="173">
        <v>2024</v>
      </c>
      <c r="X162" s="173">
        <v>30</v>
      </c>
      <c r="Y162" s="173">
        <v>1518</v>
      </c>
      <c r="Z162" s="173"/>
      <c r="AA162" s="173"/>
      <c r="AB162" s="173"/>
      <c r="AC162" s="173"/>
    </row>
    <row r="163" spans="1:29" ht="15.75" x14ac:dyDescent="0.25">
      <c r="A163" s="314"/>
      <c r="B163" s="31" t="s">
        <v>270</v>
      </c>
      <c r="C163" s="31" t="s">
        <v>273</v>
      </c>
      <c r="D163" s="41" t="s">
        <v>257</v>
      </c>
      <c r="E163" s="29" t="s">
        <v>10</v>
      </c>
      <c r="F163" s="173">
        <f>J163+N163+R163+V163+Z163</f>
        <v>0</v>
      </c>
      <c r="G163" s="173">
        <f>K163+O163+S163+W163+AA163</f>
        <v>0</v>
      </c>
      <c r="H163" s="173">
        <f>L163+P163+T163+X163+AB163</f>
        <v>50</v>
      </c>
      <c r="I163" s="173">
        <f>M163+Q163+U163+Y163+AC163</f>
        <v>4000</v>
      </c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>
        <v>50</v>
      </c>
      <c r="Y163" s="173">
        <v>4000</v>
      </c>
      <c r="Z163" s="173"/>
      <c r="AA163" s="173"/>
      <c r="AB163" s="173"/>
      <c r="AC163" s="173"/>
    </row>
    <row r="164" spans="1:29" ht="15.75" x14ac:dyDescent="0.25">
      <c r="A164" s="314"/>
      <c r="B164" s="31" t="s">
        <v>270</v>
      </c>
      <c r="C164" s="31" t="s">
        <v>274</v>
      </c>
      <c r="D164" s="41" t="s">
        <v>257</v>
      </c>
      <c r="E164" s="29" t="s">
        <v>10</v>
      </c>
      <c r="F164" s="173">
        <f>J164+N164+R164+V164+Z164</f>
        <v>0</v>
      </c>
      <c r="G164" s="173">
        <f>K164+O164+S164+W164+AA164</f>
        <v>0</v>
      </c>
      <c r="H164" s="173">
        <f>L164+P164+T164+X164+AB164</f>
        <v>50</v>
      </c>
      <c r="I164" s="173">
        <f>M164+Q164+U164+Y164+AC164</f>
        <v>3000</v>
      </c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>
        <v>50</v>
      </c>
      <c r="Y164" s="173">
        <v>3000</v>
      </c>
      <c r="Z164" s="173"/>
      <c r="AA164" s="173"/>
      <c r="AB164" s="173"/>
      <c r="AC164" s="173"/>
    </row>
    <row r="165" spans="1:29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173">
        <f>J165+N165+R165+V165+Z165</f>
        <v>0</v>
      </c>
      <c r="G165" s="173">
        <f>K165+O165+S165+W165+AA165</f>
        <v>0</v>
      </c>
      <c r="H165" s="173">
        <f>L165+P165+T165+X165+AB165</f>
        <v>20</v>
      </c>
      <c r="I165" s="173">
        <f>M165+Q165+U165+Y165+AC165</f>
        <v>80</v>
      </c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>
        <v>20</v>
      </c>
      <c r="Y165" s="173">
        <v>80</v>
      </c>
      <c r="Z165" s="173"/>
      <c r="AA165" s="173"/>
      <c r="AB165" s="173"/>
      <c r="AC165" s="173"/>
    </row>
    <row r="166" spans="1:29" ht="15.75" x14ac:dyDescent="0.25">
      <c r="A166" s="314"/>
      <c r="B166" s="31" t="s">
        <v>278</v>
      </c>
      <c r="C166" s="41" t="s">
        <v>279</v>
      </c>
      <c r="D166" s="41" t="s">
        <v>277</v>
      </c>
      <c r="E166" s="29" t="s">
        <v>52</v>
      </c>
      <c r="F166" s="173">
        <f>J166+N166+R166+V166+Z166</f>
        <v>0</v>
      </c>
      <c r="G166" s="173">
        <f>K166+O166+S166+W166+AA166</f>
        <v>0</v>
      </c>
      <c r="H166" s="173">
        <f>L166+P166+T166+X166+AB166</f>
        <v>20</v>
      </c>
      <c r="I166" s="173">
        <f>M166+Q166+U166+Y166+AC166</f>
        <v>100</v>
      </c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>
        <v>20</v>
      </c>
      <c r="Y166" s="173">
        <v>100</v>
      </c>
      <c r="Z166" s="173"/>
      <c r="AA166" s="173"/>
      <c r="AB166" s="173"/>
      <c r="AC166" s="173"/>
    </row>
    <row r="167" spans="1:29" ht="15.75" x14ac:dyDescent="0.25">
      <c r="A167" s="314"/>
      <c r="B167" s="31" t="s">
        <v>278</v>
      </c>
      <c r="C167" s="41" t="s">
        <v>280</v>
      </c>
      <c r="D167" s="41" t="s">
        <v>277</v>
      </c>
      <c r="E167" s="29" t="s">
        <v>52</v>
      </c>
      <c r="F167" s="173">
        <f>J167+N167+R167+V167+Z167</f>
        <v>0</v>
      </c>
      <c r="G167" s="173">
        <f>K167+O167+S167+W167+AA167</f>
        <v>0</v>
      </c>
      <c r="H167" s="173">
        <f>L167+P167+T167+X167+AB167</f>
        <v>20</v>
      </c>
      <c r="I167" s="173">
        <f>M167+Q167+U167+Y167+AC167</f>
        <v>140</v>
      </c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>
        <v>20</v>
      </c>
      <c r="Y167" s="173">
        <v>140</v>
      </c>
      <c r="Z167" s="173"/>
      <c r="AA167" s="173"/>
      <c r="AB167" s="173"/>
      <c r="AC167" s="173"/>
    </row>
    <row r="168" spans="1:29" ht="15.75" x14ac:dyDescent="0.25">
      <c r="A168" s="314"/>
      <c r="B168" s="31" t="s">
        <v>278</v>
      </c>
      <c r="C168" s="41" t="s">
        <v>281</v>
      </c>
      <c r="D168" s="41" t="s">
        <v>277</v>
      </c>
      <c r="E168" s="29" t="s">
        <v>52</v>
      </c>
      <c r="F168" s="173">
        <f>J168+N168+R168+V168+Z168</f>
        <v>0</v>
      </c>
      <c r="G168" s="173">
        <f>K168+O168+S168+W168+AA168</f>
        <v>0</v>
      </c>
      <c r="H168" s="173">
        <f>L168+P168+T168+X168+AB168</f>
        <v>20</v>
      </c>
      <c r="I168" s="173">
        <f>M168+Q168+U168+Y168+AC168</f>
        <v>180</v>
      </c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>
        <v>20</v>
      </c>
      <c r="Y168" s="173">
        <v>180</v>
      </c>
      <c r="Z168" s="173"/>
      <c r="AA168" s="173"/>
      <c r="AB168" s="173"/>
      <c r="AC168" s="173"/>
    </row>
    <row r="169" spans="1:29" ht="15.75" x14ac:dyDescent="0.25">
      <c r="A169" s="314"/>
      <c r="B169" s="31" t="s">
        <v>278</v>
      </c>
      <c r="C169" s="41" t="s">
        <v>282</v>
      </c>
      <c r="D169" s="41" t="s">
        <v>277</v>
      </c>
      <c r="E169" s="29" t="s">
        <v>52</v>
      </c>
      <c r="F169" s="173">
        <f>J169+N169+R169+V169+Z169</f>
        <v>0</v>
      </c>
      <c r="G169" s="173">
        <f>K169+O169+S169+W169+AA169</f>
        <v>0</v>
      </c>
      <c r="H169" s="173">
        <f>L169+P169+T169+X169+AB169</f>
        <v>20</v>
      </c>
      <c r="I169" s="173">
        <f>M169+Q169+U169+Y169+AC169</f>
        <v>200</v>
      </c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>
        <v>20</v>
      </c>
      <c r="Y169" s="173">
        <v>200</v>
      </c>
      <c r="Z169" s="173"/>
      <c r="AA169" s="173"/>
      <c r="AB169" s="173"/>
      <c r="AC169" s="173"/>
    </row>
    <row r="170" spans="1:29" ht="15.75" x14ac:dyDescent="0.25">
      <c r="A170" s="314"/>
      <c r="B170" s="31" t="s">
        <v>278</v>
      </c>
      <c r="C170" s="41" t="s">
        <v>283</v>
      </c>
      <c r="D170" s="41" t="s">
        <v>277</v>
      </c>
      <c r="E170" s="29" t="s">
        <v>10</v>
      </c>
      <c r="F170" s="173">
        <f>J170+N170+R170+V170+Z170</f>
        <v>0</v>
      </c>
      <c r="G170" s="173">
        <f>K170+O170+S170+W170+AA170</f>
        <v>0</v>
      </c>
      <c r="H170" s="173">
        <f>L170+P170+T170+X170+AB170</f>
        <v>20</v>
      </c>
      <c r="I170" s="173">
        <f>M170+Q170+U170+Y170+AC170</f>
        <v>240</v>
      </c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>
        <v>20</v>
      </c>
      <c r="Y170" s="173">
        <v>240</v>
      </c>
      <c r="Z170" s="173"/>
      <c r="AA170" s="173"/>
      <c r="AB170" s="173"/>
      <c r="AC170" s="173"/>
    </row>
    <row r="171" spans="1:29" ht="15.75" x14ac:dyDescent="0.25">
      <c r="A171" s="314"/>
      <c r="B171" s="31" t="s">
        <v>278</v>
      </c>
      <c r="C171" s="41" t="s">
        <v>284</v>
      </c>
      <c r="D171" s="41" t="s">
        <v>277</v>
      </c>
      <c r="E171" s="33" t="s">
        <v>18</v>
      </c>
      <c r="F171" s="173">
        <f>J171+N171+R171+V171+Z171</f>
        <v>0</v>
      </c>
      <c r="G171" s="173">
        <f>K171+O171+S171+W171+AA171</f>
        <v>0</v>
      </c>
      <c r="H171" s="173">
        <f>L171+P171+T171+X171+AB171</f>
        <v>30</v>
      </c>
      <c r="I171" s="173">
        <f>M171+Q171+U171+Y171+AC171</f>
        <v>1500</v>
      </c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>
        <v>30</v>
      </c>
      <c r="Y171" s="173">
        <v>1500</v>
      </c>
      <c r="Z171" s="173"/>
      <c r="AA171" s="173"/>
      <c r="AB171" s="173"/>
      <c r="AC171" s="173"/>
    </row>
    <row r="172" spans="1:29" ht="15.75" x14ac:dyDescent="0.25">
      <c r="A172" s="314"/>
      <c r="B172" s="31" t="s">
        <v>278</v>
      </c>
      <c r="C172" s="41" t="s">
        <v>285</v>
      </c>
      <c r="D172" s="41" t="s">
        <v>277</v>
      </c>
      <c r="E172" s="33" t="s">
        <v>18</v>
      </c>
      <c r="F172" s="173">
        <f>J172+N172+R172+V172+Z172</f>
        <v>0</v>
      </c>
      <c r="G172" s="173">
        <f>K172+O172+S172+W172+AA172</f>
        <v>0</v>
      </c>
      <c r="H172" s="173">
        <f>L172+P172+T172+X172+AB172</f>
        <v>30</v>
      </c>
      <c r="I172" s="173">
        <f>M172+Q172+U172+Y172+AC172</f>
        <v>1560</v>
      </c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>
        <v>30</v>
      </c>
      <c r="Y172" s="173">
        <v>1560</v>
      </c>
      <c r="Z172" s="173"/>
      <c r="AA172" s="173"/>
      <c r="AB172" s="173"/>
      <c r="AC172" s="173"/>
    </row>
    <row r="173" spans="1:29" ht="15.75" x14ac:dyDescent="0.25">
      <c r="A173" s="314"/>
      <c r="B173" s="31" t="s">
        <v>278</v>
      </c>
      <c r="C173" s="41" t="s">
        <v>286</v>
      </c>
      <c r="D173" s="41" t="s">
        <v>277</v>
      </c>
      <c r="E173" s="29" t="s">
        <v>10</v>
      </c>
      <c r="F173" s="173">
        <f>J173+N173+R173+V173+Z173</f>
        <v>0</v>
      </c>
      <c r="G173" s="173">
        <f>K173+O173+S173+W173+AA173</f>
        <v>0</v>
      </c>
      <c r="H173" s="173">
        <f>L173+P173+T173+X173+AB173</f>
        <v>30</v>
      </c>
      <c r="I173" s="173">
        <f>M173+Q173+U173+Y173+AC173</f>
        <v>1650</v>
      </c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>
        <v>30</v>
      </c>
      <c r="Y173" s="173">
        <v>1650</v>
      </c>
      <c r="Z173" s="173"/>
      <c r="AA173" s="173"/>
      <c r="AB173" s="173"/>
      <c r="AC173" s="173"/>
    </row>
    <row r="174" spans="1:29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173">
        <f>J174+N174+R174+V174+Z174</f>
        <v>1275</v>
      </c>
      <c r="G174" s="173">
        <f>K174+O174+S174+W174+AA174</f>
        <v>8185.02</v>
      </c>
      <c r="H174" s="173">
        <f>L174+P174+T174+X174+AB174</f>
        <v>800</v>
      </c>
      <c r="I174" s="173">
        <f>M174+Q174+U174+Y174+AC174</f>
        <v>5482</v>
      </c>
      <c r="J174" s="173">
        <v>365</v>
      </c>
      <c r="K174" s="173">
        <v>2436</v>
      </c>
      <c r="L174" s="173">
        <v>0</v>
      </c>
      <c r="M174" s="173">
        <v>0</v>
      </c>
      <c r="N174" s="173">
        <v>390</v>
      </c>
      <c r="O174" s="173">
        <v>2464.02</v>
      </c>
      <c r="P174" s="173"/>
      <c r="Q174" s="173"/>
      <c r="R174" s="173">
        <v>0</v>
      </c>
      <c r="S174" s="173">
        <v>0</v>
      </c>
      <c r="T174" s="173">
        <v>100</v>
      </c>
      <c r="U174" s="173">
        <v>1090</v>
      </c>
      <c r="V174" s="173"/>
      <c r="W174" s="173"/>
      <c r="X174" s="173">
        <v>100</v>
      </c>
      <c r="Y174" s="173">
        <v>600</v>
      </c>
      <c r="Z174" s="173">
        <v>520</v>
      </c>
      <c r="AA174" s="173">
        <v>3285</v>
      </c>
      <c r="AB174" s="173">
        <v>600</v>
      </c>
      <c r="AC174" s="173">
        <v>3792</v>
      </c>
    </row>
    <row r="175" spans="1:29" ht="15.75" x14ac:dyDescent="0.25">
      <c r="A175" s="314"/>
      <c r="B175" s="31" t="s">
        <v>287</v>
      </c>
      <c r="C175" s="41" t="s">
        <v>289</v>
      </c>
      <c r="D175" s="41" t="s">
        <v>277</v>
      </c>
      <c r="E175" s="29" t="s">
        <v>52</v>
      </c>
      <c r="F175" s="173">
        <f>J175+N175+R175+V175+Z175</f>
        <v>60</v>
      </c>
      <c r="G175" s="173">
        <f>K175+O175+S175+W175+AA175</f>
        <v>370.2</v>
      </c>
      <c r="H175" s="173">
        <f>L175+P175+T175+X175+AB175</f>
        <v>300</v>
      </c>
      <c r="I175" s="173">
        <f>M175+Q175+U175+Y175+AC175</f>
        <v>1650</v>
      </c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>
        <v>60</v>
      </c>
      <c r="W175" s="173">
        <v>370.2</v>
      </c>
      <c r="X175" s="173">
        <v>300</v>
      </c>
      <c r="Y175" s="173">
        <v>1650</v>
      </c>
      <c r="Z175" s="173"/>
      <c r="AA175" s="173"/>
      <c r="AB175" s="173"/>
      <c r="AC175" s="173"/>
    </row>
    <row r="176" spans="1:29" ht="15.75" x14ac:dyDescent="0.25">
      <c r="A176" s="314"/>
      <c r="B176" s="31" t="s">
        <v>287</v>
      </c>
      <c r="C176" s="41" t="s">
        <v>124</v>
      </c>
      <c r="D176" s="41" t="s">
        <v>277</v>
      </c>
      <c r="E176" s="33" t="s">
        <v>18</v>
      </c>
      <c r="F176" s="173">
        <f>J176+N176+R176+V176+Z176</f>
        <v>0</v>
      </c>
      <c r="G176" s="173">
        <f>K176+O176+S176+W176+AA176</f>
        <v>0</v>
      </c>
      <c r="H176" s="173">
        <f>L176+P176+T176+X176+AB176</f>
        <v>70</v>
      </c>
      <c r="I176" s="173">
        <f>M176+Q176+U176+Y176+AC176</f>
        <v>124</v>
      </c>
      <c r="J176" s="173"/>
      <c r="K176" s="173"/>
      <c r="L176" s="173"/>
      <c r="M176" s="173"/>
      <c r="N176" s="173"/>
      <c r="O176" s="173"/>
      <c r="P176" s="173">
        <v>20</v>
      </c>
      <c r="Q176" s="173">
        <v>24</v>
      </c>
      <c r="R176" s="173"/>
      <c r="S176" s="173"/>
      <c r="T176" s="173"/>
      <c r="U176" s="173"/>
      <c r="V176" s="173"/>
      <c r="W176" s="173"/>
      <c r="X176" s="173">
        <v>50</v>
      </c>
      <c r="Y176" s="173">
        <v>100</v>
      </c>
      <c r="Z176" s="173"/>
      <c r="AA176" s="173"/>
      <c r="AB176" s="173"/>
      <c r="AC176" s="173"/>
    </row>
    <row r="177" spans="1:29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173">
        <f>J177+N177+R177+V177+Z177</f>
        <v>0</v>
      </c>
      <c r="G177" s="173">
        <f>K177+O177+S177+W177+AA177</f>
        <v>0</v>
      </c>
      <c r="H177" s="173">
        <f>L177+P177+T177+X177+AB177</f>
        <v>50</v>
      </c>
      <c r="I177" s="173">
        <f>M177+Q177+U177+Y177+AC177</f>
        <v>100</v>
      </c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>
        <v>50</v>
      </c>
      <c r="Y177" s="173">
        <v>100</v>
      </c>
      <c r="Z177" s="173"/>
      <c r="AA177" s="173"/>
      <c r="AB177" s="173"/>
      <c r="AC177" s="173"/>
    </row>
    <row r="178" spans="1:29" ht="15.75" x14ac:dyDescent="0.25">
      <c r="A178" s="314"/>
      <c r="B178" s="31" t="s">
        <v>292</v>
      </c>
      <c r="C178" s="41" t="s">
        <v>293</v>
      </c>
      <c r="D178" s="41" t="s">
        <v>277</v>
      </c>
      <c r="E178" s="29" t="s">
        <v>10</v>
      </c>
      <c r="F178" s="173">
        <f>J178+N178+R178+V178+Z178</f>
        <v>0</v>
      </c>
      <c r="G178" s="173">
        <f>K178+O178+S178+W178+AA178</f>
        <v>0</v>
      </c>
      <c r="H178" s="173">
        <f>L178+P178+T178+X178+AB178</f>
        <v>30</v>
      </c>
      <c r="I178" s="173">
        <f>M178+Q178+U178+Y178+AC178</f>
        <v>1500</v>
      </c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>
        <v>30</v>
      </c>
      <c r="Y178" s="173">
        <v>1500</v>
      </c>
      <c r="Z178" s="173"/>
      <c r="AA178" s="173"/>
      <c r="AB178" s="173"/>
      <c r="AC178" s="173"/>
    </row>
    <row r="179" spans="1:29" ht="15.75" x14ac:dyDescent="0.25">
      <c r="A179" s="314"/>
      <c r="B179" s="31" t="s">
        <v>290</v>
      </c>
      <c r="C179" s="41" t="s">
        <v>294</v>
      </c>
      <c r="D179" s="41" t="s">
        <v>277</v>
      </c>
      <c r="E179" s="29" t="s">
        <v>10</v>
      </c>
      <c r="F179" s="173">
        <f>J179+N179+R179+V179+Z179</f>
        <v>0</v>
      </c>
      <c r="G179" s="173">
        <f>K179+O179+S179+W179+AA179</f>
        <v>0</v>
      </c>
      <c r="H179" s="173">
        <f>L179+P179+T179+X179+AB179</f>
        <v>20</v>
      </c>
      <c r="I179" s="173">
        <f>M179+Q179+U179+Y179+AC179</f>
        <v>2400</v>
      </c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>
        <v>20</v>
      </c>
      <c r="Y179" s="173">
        <v>2400</v>
      </c>
      <c r="Z179" s="173"/>
      <c r="AA179" s="173"/>
      <c r="AB179" s="173"/>
      <c r="AC179" s="173"/>
    </row>
    <row r="180" spans="1:29" ht="15.75" x14ac:dyDescent="0.25">
      <c r="A180" s="314"/>
      <c r="B180" s="31" t="s">
        <v>292</v>
      </c>
      <c r="C180" s="41" t="s">
        <v>295</v>
      </c>
      <c r="D180" s="41" t="s">
        <v>277</v>
      </c>
      <c r="E180" s="29" t="s">
        <v>10</v>
      </c>
      <c r="F180" s="173">
        <f>J180+N180+R180+V180+Z180</f>
        <v>0</v>
      </c>
      <c r="G180" s="173">
        <f>K180+O180+S180+W180+AA180</f>
        <v>0</v>
      </c>
      <c r="H180" s="173">
        <f>L180+P180+T180+X180+AB180</f>
        <v>20</v>
      </c>
      <c r="I180" s="173">
        <f>M180+Q180+U180+Y180+AC180</f>
        <v>3000</v>
      </c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>
        <v>20</v>
      </c>
      <c r="Y180" s="173">
        <v>3000</v>
      </c>
      <c r="Z180" s="173"/>
      <c r="AA180" s="173"/>
      <c r="AB180" s="173"/>
      <c r="AC180" s="173"/>
    </row>
    <row r="181" spans="1:29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173">
        <f>J181+N181+R181+V181+Z181</f>
        <v>2100</v>
      </c>
      <c r="G181" s="173">
        <f>K181+O181+S181+W181+AA181</f>
        <v>6390.7</v>
      </c>
      <c r="H181" s="173">
        <f>L181+P181+T181+X181+AB181</f>
        <v>1350</v>
      </c>
      <c r="I181" s="173">
        <f>M181+Q181+U181+Y181+AC181</f>
        <v>4206</v>
      </c>
      <c r="J181" s="173">
        <v>360</v>
      </c>
      <c r="K181" s="173">
        <v>1476</v>
      </c>
      <c r="L181" s="173">
        <v>0</v>
      </c>
      <c r="M181" s="173">
        <v>0</v>
      </c>
      <c r="N181" s="173"/>
      <c r="O181" s="173"/>
      <c r="P181" s="173">
        <v>100</v>
      </c>
      <c r="Q181" s="173">
        <v>279</v>
      </c>
      <c r="R181" s="173">
        <v>160</v>
      </c>
      <c r="S181" s="173">
        <v>407.7</v>
      </c>
      <c r="T181" s="173">
        <v>50</v>
      </c>
      <c r="U181" s="173">
        <v>127</v>
      </c>
      <c r="V181" s="173">
        <v>50</v>
      </c>
      <c r="W181" s="173">
        <v>132</v>
      </c>
      <c r="X181" s="173">
        <v>200</v>
      </c>
      <c r="Y181" s="173">
        <v>800</v>
      </c>
      <c r="Z181" s="173">
        <v>1530</v>
      </c>
      <c r="AA181" s="173">
        <v>4375</v>
      </c>
      <c r="AB181" s="173">
        <v>1000</v>
      </c>
      <c r="AC181" s="173">
        <v>3000</v>
      </c>
    </row>
    <row r="182" spans="1:29" ht="15.75" x14ac:dyDescent="0.25">
      <c r="A182" s="314"/>
      <c r="B182" s="31" t="s">
        <v>299</v>
      </c>
      <c r="C182" s="41" t="s">
        <v>300</v>
      </c>
      <c r="D182" s="41" t="s">
        <v>298</v>
      </c>
      <c r="E182" s="29" t="s">
        <v>52</v>
      </c>
      <c r="F182" s="173">
        <f>J182+N182+R182+V182+Z182</f>
        <v>0</v>
      </c>
      <c r="G182" s="173">
        <f>K182+O182+S182+W182+AA182</f>
        <v>0</v>
      </c>
      <c r="H182" s="173">
        <f>L182+P182+T182+X182+AB182</f>
        <v>100</v>
      </c>
      <c r="I182" s="173">
        <f>M182+Q182+U182+Y182+AC182</f>
        <v>1500</v>
      </c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>
        <v>100</v>
      </c>
      <c r="Y182" s="173">
        <v>1500</v>
      </c>
      <c r="Z182" s="173"/>
      <c r="AA182" s="173"/>
      <c r="AB182" s="173"/>
      <c r="AC182" s="173"/>
    </row>
    <row r="183" spans="1:29" ht="15.75" x14ac:dyDescent="0.25">
      <c r="A183" s="314"/>
      <c r="B183" s="31" t="s">
        <v>299</v>
      </c>
      <c r="C183" s="41" t="s">
        <v>301</v>
      </c>
      <c r="D183" s="41" t="s">
        <v>298</v>
      </c>
      <c r="E183" s="33" t="s">
        <v>18</v>
      </c>
      <c r="F183" s="173">
        <f>J183+N183+R183+V183+Z183</f>
        <v>0</v>
      </c>
      <c r="G183" s="173">
        <f>K183+O183+S183+W183+AA183</f>
        <v>0</v>
      </c>
      <c r="H183" s="173">
        <f>L183+P183+T183+X183+AB183</f>
        <v>30</v>
      </c>
      <c r="I183" s="173">
        <f>M183+Q183+U183+Y183+AC183</f>
        <v>30</v>
      </c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>
        <v>30</v>
      </c>
      <c r="Y183" s="173">
        <v>30</v>
      </c>
      <c r="Z183" s="173"/>
      <c r="AA183" s="173"/>
      <c r="AB183" s="173"/>
      <c r="AC183" s="173"/>
    </row>
    <row r="184" spans="1:29" ht="15.75" x14ac:dyDescent="0.25">
      <c r="A184" s="314"/>
      <c r="B184" s="31" t="s">
        <v>299</v>
      </c>
      <c r="C184" s="41" t="s">
        <v>302</v>
      </c>
      <c r="D184" s="41" t="s">
        <v>298</v>
      </c>
      <c r="E184" s="29" t="s">
        <v>10</v>
      </c>
      <c r="F184" s="173">
        <f>J184+N184+R184+V184+Z184</f>
        <v>0</v>
      </c>
      <c r="G184" s="173">
        <f>K184+O184+S184+W184+AA184</f>
        <v>0</v>
      </c>
      <c r="H184" s="173">
        <f>L184+P184+T184+X184+AB184</f>
        <v>10</v>
      </c>
      <c r="I184" s="173">
        <f>M184+Q184+U184+Y184+AC184</f>
        <v>500</v>
      </c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>
        <v>10</v>
      </c>
      <c r="Y184" s="173">
        <v>500</v>
      </c>
      <c r="Z184" s="173"/>
      <c r="AA184" s="173"/>
      <c r="AB184" s="173"/>
      <c r="AC184" s="173"/>
    </row>
    <row r="185" spans="1:29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173">
        <f>J185+N185+R185+V185+Z185</f>
        <v>0</v>
      </c>
      <c r="G185" s="173">
        <f>K185+O185+S185+W185+AA185</f>
        <v>0</v>
      </c>
      <c r="H185" s="173">
        <f>L185+P185+T185+X185+AB185</f>
        <v>210</v>
      </c>
      <c r="I185" s="173">
        <f>M185+Q185+U185+Y185+AC185</f>
        <v>307.5</v>
      </c>
      <c r="J185" s="173"/>
      <c r="K185" s="173"/>
      <c r="L185" s="173"/>
      <c r="M185" s="173"/>
      <c r="N185" s="173"/>
      <c r="O185" s="173"/>
      <c r="P185" s="173">
        <v>10</v>
      </c>
      <c r="Q185" s="173">
        <v>7.5</v>
      </c>
      <c r="R185" s="173"/>
      <c r="S185" s="173"/>
      <c r="T185" s="173"/>
      <c r="U185" s="173"/>
      <c r="V185" s="173"/>
      <c r="W185" s="173"/>
      <c r="X185" s="173">
        <v>200</v>
      </c>
      <c r="Y185" s="173">
        <v>300</v>
      </c>
      <c r="Z185" s="173"/>
      <c r="AA185" s="173"/>
      <c r="AB185" s="173"/>
      <c r="AC185" s="173"/>
    </row>
    <row r="186" spans="1:29" ht="15.75" x14ac:dyDescent="0.25">
      <c r="A186" s="314"/>
      <c r="B186" s="31" t="s">
        <v>303</v>
      </c>
      <c r="C186" s="41" t="s">
        <v>306</v>
      </c>
      <c r="D186" s="41" t="s">
        <v>305</v>
      </c>
      <c r="E186" s="29" t="s">
        <v>7</v>
      </c>
      <c r="F186" s="173">
        <f>J186+N186+R186+V186+Z186</f>
        <v>160</v>
      </c>
      <c r="G186" s="173">
        <f>K186+O186+S186+W186+AA186</f>
        <v>288</v>
      </c>
      <c r="H186" s="173">
        <f>L186+P186+T186+X186+AB186</f>
        <v>100</v>
      </c>
      <c r="I186" s="173">
        <f>M186+Q186+U186+Y186+AC186</f>
        <v>300</v>
      </c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>
        <v>100</v>
      </c>
      <c r="Y186" s="173">
        <v>300</v>
      </c>
      <c r="Z186" s="173">
        <v>160</v>
      </c>
      <c r="AA186" s="173">
        <v>288</v>
      </c>
      <c r="AB186" s="173"/>
      <c r="AC186" s="173"/>
    </row>
    <row r="187" spans="1:29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173">
        <f>J187+N187+R187+V187+Z187</f>
        <v>850</v>
      </c>
      <c r="G187" s="173">
        <f>K187+O187+S187+W187+AA187</f>
        <v>1140</v>
      </c>
      <c r="H187" s="173">
        <f>L187+P187+T187+X187+AB187</f>
        <v>1630</v>
      </c>
      <c r="I187" s="173">
        <f>M187+Q187+U187+Y187+AC187</f>
        <v>2428.8000000000002</v>
      </c>
      <c r="J187" s="173"/>
      <c r="K187" s="173"/>
      <c r="L187" s="173"/>
      <c r="M187" s="173"/>
      <c r="N187" s="173"/>
      <c r="O187" s="173"/>
      <c r="P187" s="173">
        <v>100</v>
      </c>
      <c r="Q187" s="173">
        <v>8.8000000000000007</v>
      </c>
      <c r="R187" s="173">
        <v>100</v>
      </c>
      <c r="S187" s="173">
        <v>120</v>
      </c>
      <c r="T187" s="173">
        <v>30</v>
      </c>
      <c r="U187" s="173">
        <v>40</v>
      </c>
      <c r="V187" s="173">
        <v>250</v>
      </c>
      <c r="W187" s="173">
        <v>220</v>
      </c>
      <c r="X187" s="173">
        <v>1000</v>
      </c>
      <c r="Y187" s="173">
        <v>880</v>
      </c>
      <c r="Z187" s="173">
        <v>500</v>
      </c>
      <c r="AA187" s="173">
        <v>800</v>
      </c>
      <c r="AB187" s="173">
        <v>500</v>
      </c>
      <c r="AC187" s="173">
        <v>1500</v>
      </c>
    </row>
    <row r="188" spans="1:29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173">
        <f>J188+N188+R188+V188+Z188</f>
        <v>10</v>
      </c>
      <c r="G188" s="173">
        <f>K188+O188+S188+W188+AA188</f>
        <v>5600</v>
      </c>
      <c r="H188" s="173">
        <f>L188+P188+T188+X188+AB188</f>
        <v>20</v>
      </c>
      <c r="I188" s="173">
        <f>M188+Q188+U188+Y188+AC188</f>
        <v>2320</v>
      </c>
      <c r="J188" s="173"/>
      <c r="K188" s="173"/>
      <c r="L188" s="173"/>
      <c r="M188" s="173"/>
      <c r="N188" s="173"/>
      <c r="O188" s="173"/>
      <c r="P188" s="173"/>
      <c r="Q188" s="173"/>
      <c r="R188" s="173">
        <v>10</v>
      </c>
      <c r="S188" s="173">
        <v>5600</v>
      </c>
      <c r="T188" s="173"/>
      <c r="U188" s="173"/>
      <c r="V188" s="173"/>
      <c r="W188" s="173"/>
      <c r="X188" s="173">
        <v>20</v>
      </c>
      <c r="Y188" s="173">
        <v>2320</v>
      </c>
      <c r="Z188" s="173"/>
      <c r="AA188" s="173"/>
      <c r="AB188" s="173"/>
      <c r="AC188" s="173"/>
    </row>
    <row r="189" spans="1:29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173">
        <f>J189+N189+R189+V189+Z189</f>
        <v>95</v>
      </c>
      <c r="G189" s="173">
        <f>K189+O189+S189+W189+AA189</f>
        <v>7505</v>
      </c>
      <c r="H189" s="173">
        <f>L189+P189+T189+X189+AB189</f>
        <v>100</v>
      </c>
      <c r="I189" s="173">
        <f>M189+Q189+U189+Y189+AC189</f>
        <v>5000</v>
      </c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>
        <v>95</v>
      </c>
      <c r="W189" s="173">
        <v>7505</v>
      </c>
      <c r="X189" s="173">
        <v>100</v>
      </c>
      <c r="Y189" s="173">
        <v>5000</v>
      </c>
      <c r="Z189" s="173"/>
      <c r="AA189" s="173"/>
      <c r="AB189" s="173"/>
      <c r="AC189" s="173"/>
    </row>
    <row r="190" spans="1:29" ht="15.75" x14ac:dyDescent="0.25">
      <c r="A190" s="314"/>
      <c r="B190" s="31" t="s">
        <v>316</v>
      </c>
      <c r="C190" s="41" t="s">
        <v>317</v>
      </c>
      <c r="D190" s="41" t="s">
        <v>315</v>
      </c>
      <c r="E190" s="29" t="s">
        <v>52</v>
      </c>
      <c r="F190" s="173">
        <f>J190+N190+R190+V190+Z190</f>
        <v>0</v>
      </c>
      <c r="G190" s="173">
        <f>K190+O190+S190+W190+AA190</f>
        <v>0</v>
      </c>
      <c r="H190" s="173">
        <f>L190+P190+T190+X190+AB190</f>
        <v>100</v>
      </c>
      <c r="I190" s="173">
        <f>M190+Q190+U190+Y190+AC190</f>
        <v>4500</v>
      </c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>
        <v>100</v>
      </c>
      <c r="Y190" s="173">
        <v>4500</v>
      </c>
      <c r="Z190" s="173"/>
      <c r="AA190" s="173"/>
      <c r="AB190" s="173"/>
      <c r="AC190" s="173"/>
    </row>
    <row r="191" spans="1:29" ht="15.75" x14ac:dyDescent="0.25">
      <c r="A191" s="314"/>
      <c r="B191" s="31" t="s">
        <v>316</v>
      </c>
      <c r="C191" s="41" t="s">
        <v>318</v>
      </c>
      <c r="D191" s="41" t="s">
        <v>315</v>
      </c>
      <c r="E191" s="29" t="s">
        <v>52</v>
      </c>
      <c r="F191" s="173">
        <f>J191+N191+R191+V191+Z191</f>
        <v>100</v>
      </c>
      <c r="G191" s="173">
        <f>K191+O191+S191+W191+AA191</f>
        <v>8000</v>
      </c>
      <c r="H191" s="173">
        <f>L191+P191+T191+X191+AB191</f>
        <v>670</v>
      </c>
      <c r="I191" s="173">
        <f>M191+Q191+U191+Y191+AC191</f>
        <v>15200</v>
      </c>
      <c r="J191" s="173">
        <v>100</v>
      </c>
      <c r="K191" s="173">
        <v>8000</v>
      </c>
      <c r="L191" s="173">
        <v>50</v>
      </c>
      <c r="M191" s="173">
        <v>4000</v>
      </c>
      <c r="N191" s="173"/>
      <c r="O191" s="173"/>
      <c r="P191" s="173">
        <v>100</v>
      </c>
      <c r="Q191" s="173">
        <v>4600</v>
      </c>
      <c r="R191" s="173"/>
      <c r="S191" s="173"/>
      <c r="T191" s="173">
        <v>20</v>
      </c>
      <c r="U191" s="173">
        <v>2100</v>
      </c>
      <c r="V191" s="173"/>
      <c r="W191" s="173"/>
      <c r="X191" s="173">
        <v>500</v>
      </c>
      <c r="Y191" s="173">
        <v>4500</v>
      </c>
      <c r="Z191" s="173"/>
      <c r="AA191" s="173"/>
      <c r="AB191" s="173"/>
      <c r="AC191" s="173"/>
    </row>
    <row r="192" spans="1:29" ht="15.75" x14ac:dyDescent="0.25">
      <c r="A192" s="314"/>
      <c r="B192" s="31" t="s">
        <v>316</v>
      </c>
      <c r="C192" s="41" t="s">
        <v>319</v>
      </c>
      <c r="D192" s="41" t="s">
        <v>315</v>
      </c>
      <c r="E192" s="29" t="s">
        <v>52</v>
      </c>
      <c r="F192" s="173">
        <f>J192+N192+R192+V192+Z192</f>
        <v>1000</v>
      </c>
      <c r="G192" s="173">
        <f>K192+O192+S192+W192+AA192</f>
        <v>39000</v>
      </c>
      <c r="H192" s="173">
        <f>L192+P192+T192+X192+AB192</f>
        <v>600</v>
      </c>
      <c r="I192" s="173">
        <f>M192+Q192+U192+Y192+AC192</f>
        <v>30000</v>
      </c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>
        <v>100</v>
      </c>
      <c r="Y192" s="173">
        <v>5000</v>
      </c>
      <c r="Z192" s="173">
        <v>1000</v>
      </c>
      <c r="AA192" s="173">
        <v>39000</v>
      </c>
      <c r="AB192" s="173">
        <v>500</v>
      </c>
      <c r="AC192" s="173">
        <v>25000</v>
      </c>
    </row>
    <row r="193" spans="1:29" ht="15.75" x14ac:dyDescent="0.25">
      <c r="A193" s="314"/>
      <c r="B193" s="31" t="s">
        <v>316</v>
      </c>
      <c r="C193" s="41" t="s">
        <v>320</v>
      </c>
      <c r="D193" s="41" t="s">
        <v>315</v>
      </c>
      <c r="E193" s="29" t="s">
        <v>52</v>
      </c>
      <c r="F193" s="173">
        <f>J193+N193+R193+V193+Z193</f>
        <v>0</v>
      </c>
      <c r="G193" s="173">
        <f>K193+O193+S193+W193+AA193</f>
        <v>0</v>
      </c>
      <c r="H193" s="173">
        <f>L193+P193+T193+X193+AB193</f>
        <v>100</v>
      </c>
      <c r="I193" s="173">
        <f>M193+Q193+U193+Y193+AC193</f>
        <v>5500</v>
      </c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>
        <v>100</v>
      </c>
      <c r="Y193" s="173">
        <v>5500</v>
      </c>
      <c r="Z193" s="173"/>
      <c r="AA193" s="173"/>
      <c r="AB193" s="173"/>
      <c r="AC193" s="173"/>
    </row>
    <row r="194" spans="1:29" ht="15.75" x14ac:dyDescent="0.25">
      <c r="A194" s="314"/>
      <c r="B194" s="31" t="s">
        <v>316</v>
      </c>
      <c r="C194" s="41" t="s">
        <v>321</v>
      </c>
      <c r="D194" s="41" t="s">
        <v>315</v>
      </c>
      <c r="E194" s="33" t="s">
        <v>18</v>
      </c>
      <c r="F194" s="173">
        <f>J194+N194+R194+V194+Z194</f>
        <v>0</v>
      </c>
      <c r="G194" s="173">
        <f>K194+O194+S194+W194+AA194</f>
        <v>0</v>
      </c>
      <c r="H194" s="173">
        <f>L194+P194+T194+X194+AB194</f>
        <v>50</v>
      </c>
      <c r="I194" s="173">
        <f>M194+Q194+U194+Y194+AC194</f>
        <v>500</v>
      </c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>
        <v>50</v>
      </c>
      <c r="Y194" s="173">
        <v>500</v>
      </c>
      <c r="Z194" s="173"/>
      <c r="AA194" s="173"/>
      <c r="AB194" s="173"/>
      <c r="AC194" s="173"/>
    </row>
    <row r="195" spans="1:29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173">
        <f>J195+N195+R195+V195+Z195</f>
        <v>5962</v>
      </c>
      <c r="G195" s="173">
        <f>K195+O195+S195+W195+AA195</f>
        <v>57566</v>
      </c>
      <c r="H195" s="173">
        <f>L195+P195+T195+X195+AB195</f>
        <v>3320</v>
      </c>
      <c r="I195" s="173">
        <f>M195+Q195+U195+Y195+AC195</f>
        <v>16486</v>
      </c>
      <c r="J195" s="173">
        <v>942</v>
      </c>
      <c r="K195" s="173">
        <v>14486</v>
      </c>
      <c r="L195" s="173">
        <v>0</v>
      </c>
      <c r="M195" s="173">
        <v>0</v>
      </c>
      <c r="N195" s="173">
        <v>1270</v>
      </c>
      <c r="O195" s="173">
        <v>6604</v>
      </c>
      <c r="P195" s="173"/>
      <c r="Q195" s="173"/>
      <c r="R195" s="173">
        <v>725</v>
      </c>
      <c r="S195" s="173">
        <v>10585</v>
      </c>
      <c r="T195" s="173">
        <v>100</v>
      </c>
      <c r="U195" s="173">
        <v>1466</v>
      </c>
      <c r="V195" s="173">
        <v>505</v>
      </c>
      <c r="W195" s="173">
        <v>8080</v>
      </c>
      <c r="X195" s="173">
        <v>720</v>
      </c>
      <c r="Y195" s="173">
        <v>11520</v>
      </c>
      <c r="Z195" s="173">
        <v>2520</v>
      </c>
      <c r="AA195" s="173">
        <v>17811</v>
      </c>
      <c r="AB195" s="173">
        <v>2500</v>
      </c>
      <c r="AC195" s="173">
        <v>3500</v>
      </c>
    </row>
    <row r="196" spans="1:29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173">
        <f>J196+N196+R196+V196+Z196</f>
        <v>0</v>
      </c>
      <c r="G196" s="173">
        <f>K196+O196+S196+W196+AA196</f>
        <v>0</v>
      </c>
      <c r="H196" s="173">
        <f>L196+P196+T196+X196+AB196</f>
        <v>10</v>
      </c>
      <c r="I196" s="173">
        <f>M196+Q196+U196+Y196+AC196</f>
        <v>190</v>
      </c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>
        <v>10</v>
      </c>
      <c r="Y196" s="173">
        <v>190</v>
      </c>
      <c r="Z196" s="173"/>
      <c r="AA196" s="173"/>
      <c r="AB196" s="173"/>
      <c r="AC196" s="173"/>
    </row>
    <row r="197" spans="1:29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173">
        <f>J197+N197+R197+V197+Z197</f>
        <v>0</v>
      </c>
      <c r="G197" s="173">
        <f>K197+O197+S197+W197+AA197</f>
        <v>0</v>
      </c>
      <c r="H197" s="173">
        <f>L197+P197+T197+X197+AB197</f>
        <v>30</v>
      </c>
      <c r="I197" s="173">
        <f>M197+Q197+U197+Y197+AC197</f>
        <v>600</v>
      </c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>
        <v>30</v>
      </c>
      <c r="Y197" s="173">
        <v>600</v>
      </c>
      <c r="Z197" s="173"/>
      <c r="AA197" s="173"/>
      <c r="AB197" s="173"/>
      <c r="AC197" s="173"/>
    </row>
    <row r="198" spans="1:29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173">
        <f>J198+N198+R198+V198+Z198</f>
        <v>2085</v>
      </c>
      <c r="G198" s="173">
        <f>K198+O198+S198+W198+AA198</f>
        <v>612232</v>
      </c>
      <c r="H198" s="173">
        <f>L198+P198+T198+X198+AB198</f>
        <v>206</v>
      </c>
      <c r="I198" s="173">
        <f>M198+Q198+U198+Y198+AC198</f>
        <v>53112</v>
      </c>
      <c r="J198" s="173"/>
      <c r="K198" s="173"/>
      <c r="L198" s="173"/>
      <c r="M198" s="173"/>
      <c r="N198" s="173">
        <v>550</v>
      </c>
      <c r="O198" s="173">
        <v>174600</v>
      </c>
      <c r="P198" s="173"/>
      <c r="Q198" s="173"/>
      <c r="R198" s="173">
        <v>1284</v>
      </c>
      <c r="S198" s="173">
        <v>373644</v>
      </c>
      <c r="T198" s="173">
        <v>100</v>
      </c>
      <c r="U198" s="173">
        <v>25500</v>
      </c>
      <c r="V198" s="173">
        <v>245</v>
      </c>
      <c r="W198" s="173">
        <v>62475</v>
      </c>
      <c r="X198" s="173">
        <v>100</v>
      </c>
      <c r="Y198" s="173">
        <v>25500</v>
      </c>
      <c r="Z198" s="173">
        <v>6</v>
      </c>
      <c r="AA198" s="173">
        <v>1513</v>
      </c>
      <c r="AB198" s="173">
        <v>6</v>
      </c>
      <c r="AC198" s="173">
        <v>2112</v>
      </c>
    </row>
    <row r="199" spans="1:29" ht="15.75" x14ac:dyDescent="0.25">
      <c r="A199" s="314"/>
      <c r="B199" s="31" t="s">
        <v>329</v>
      </c>
      <c r="C199" s="31" t="s">
        <v>332</v>
      </c>
      <c r="D199" s="31" t="s">
        <v>331</v>
      </c>
      <c r="E199" s="35" t="s">
        <v>10</v>
      </c>
      <c r="F199" s="173">
        <f>J199+N199+R199+V199+Z199</f>
        <v>39</v>
      </c>
      <c r="G199" s="173">
        <f>K199+O199+S199+W199+AA199</f>
        <v>155235</v>
      </c>
      <c r="H199" s="173">
        <f>L199+P199+T199+X199+AB199</f>
        <v>75</v>
      </c>
      <c r="I199" s="173">
        <f>M199+Q199+U199+Y199+AC199</f>
        <v>32475</v>
      </c>
      <c r="J199" s="173"/>
      <c r="K199" s="173"/>
      <c r="L199" s="173"/>
      <c r="M199" s="173"/>
      <c r="N199" s="173"/>
      <c r="O199" s="173"/>
      <c r="P199" s="173"/>
      <c r="Q199" s="173"/>
      <c r="R199" s="173">
        <v>39</v>
      </c>
      <c r="S199" s="173">
        <v>155235</v>
      </c>
      <c r="T199" s="173">
        <v>25</v>
      </c>
      <c r="U199" s="173">
        <v>19975</v>
      </c>
      <c r="V199" s="173"/>
      <c r="W199" s="173"/>
      <c r="X199" s="173">
        <v>50</v>
      </c>
      <c r="Y199" s="173">
        <v>12500</v>
      </c>
      <c r="Z199" s="173"/>
      <c r="AA199" s="173"/>
      <c r="AB199" s="173"/>
      <c r="AC199" s="173"/>
    </row>
    <row r="200" spans="1:29" ht="15.75" x14ac:dyDescent="0.25">
      <c r="A200" s="314"/>
      <c r="B200" s="31" t="s">
        <v>329</v>
      </c>
      <c r="C200" s="31" t="s">
        <v>333</v>
      </c>
      <c r="D200" s="31" t="s">
        <v>331</v>
      </c>
      <c r="E200" s="35" t="s">
        <v>10</v>
      </c>
      <c r="F200" s="173">
        <f>J200+N200+R200+V200+Z200</f>
        <v>0</v>
      </c>
      <c r="G200" s="173">
        <f>K200+O200+S200+W200+AA200</f>
        <v>0</v>
      </c>
      <c r="H200" s="173">
        <f>L200+P200+T200+X200+AB200</f>
        <v>50</v>
      </c>
      <c r="I200" s="173">
        <f>M200+Q200+U200+Y200+AC200</f>
        <v>14000</v>
      </c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>
        <v>50</v>
      </c>
      <c r="Y200" s="173">
        <v>14000</v>
      </c>
      <c r="Z200" s="173"/>
      <c r="AA200" s="173"/>
      <c r="AB200" s="173"/>
      <c r="AC200" s="173"/>
    </row>
    <row r="201" spans="1:29" ht="15.75" x14ac:dyDescent="0.25">
      <c r="A201" s="314"/>
      <c r="B201" s="31" t="s">
        <v>329</v>
      </c>
      <c r="C201" s="31" t="s">
        <v>334</v>
      </c>
      <c r="D201" s="31" t="s">
        <v>331</v>
      </c>
      <c r="E201" s="35" t="s">
        <v>10</v>
      </c>
      <c r="F201" s="173">
        <f>J201+N201+R201+V201+Z201</f>
        <v>0</v>
      </c>
      <c r="G201" s="173">
        <f>K201+O201+S201+W201+AA201</f>
        <v>0</v>
      </c>
      <c r="H201" s="173">
        <f>L201+P201+T201+X201+AB201</f>
        <v>50</v>
      </c>
      <c r="I201" s="173">
        <f>M201+Q201+U201+Y201+AC201</f>
        <v>10500</v>
      </c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>
        <v>50</v>
      </c>
      <c r="Y201" s="173">
        <v>10500</v>
      </c>
      <c r="Z201" s="173"/>
      <c r="AA201" s="173"/>
      <c r="AB201" s="173"/>
      <c r="AC201" s="173"/>
    </row>
    <row r="202" spans="1:29" ht="15.75" x14ac:dyDescent="0.25">
      <c r="A202" s="314"/>
      <c r="B202" s="31" t="s">
        <v>329</v>
      </c>
      <c r="C202" s="31" t="s">
        <v>335</v>
      </c>
      <c r="D202" s="31" t="s">
        <v>331</v>
      </c>
      <c r="E202" s="35" t="s">
        <v>10</v>
      </c>
      <c r="F202" s="173">
        <f>J202+N202+R202+V202+Z202</f>
        <v>0</v>
      </c>
      <c r="G202" s="173">
        <f>K202+O202+S202+W202+AA202</f>
        <v>0</v>
      </c>
      <c r="H202" s="173">
        <f>L202+P202+T202+X202+AB202</f>
        <v>50</v>
      </c>
      <c r="I202" s="173">
        <f>M202+Q202+U202+Y202+AC202</f>
        <v>14000</v>
      </c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>
        <v>50</v>
      </c>
      <c r="Y202" s="173">
        <v>14000</v>
      </c>
      <c r="Z202" s="173"/>
      <c r="AA202" s="173"/>
      <c r="AB202" s="173"/>
      <c r="AC202" s="173"/>
    </row>
    <row r="203" spans="1:29" ht="15.75" x14ac:dyDescent="0.25">
      <c r="A203" s="314"/>
      <c r="B203" s="31" t="s">
        <v>329</v>
      </c>
      <c r="C203" s="31" t="s">
        <v>336</v>
      </c>
      <c r="D203" s="31" t="s">
        <v>331</v>
      </c>
      <c r="E203" s="35" t="s">
        <v>10</v>
      </c>
      <c r="F203" s="173">
        <f>J203+N203+R203+V203+Z203</f>
        <v>922</v>
      </c>
      <c r="G203" s="173">
        <f>K203+O203+S203+W203+AA203</f>
        <v>220287</v>
      </c>
      <c r="H203" s="173">
        <f>L203+P203+T203+X203+AB203</f>
        <v>300</v>
      </c>
      <c r="I203" s="173">
        <f>M203+Q203+U203+Y203+AC203</f>
        <v>76500</v>
      </c>
      <c r="J203" s="173"/>
      <c r="K203" s="173"/>
      <c r="L203" s="173"/>
      <c r="M203" s="173"/>
      <c r="N203" s="173">
        <v>922</v>
      </c>
      <c r="O203" s="173">
        <v>220287</v>
      </c>
      <c r="P203" s="173"/>
      <c r="Q203" s="173"/>
      <c r="R203" s="173"/>
      <c r="S203" s="173"/>
      <c r="T203" s="173"/>
      <c r="U203" s="173"/>
      <c r="V203" s="173"/>
      <c r="W203" s="173"/>
      <c r="X203" s="173">
        <v>300</v>
      </c>
      <c r="Y203" s="173">
        <v>76500</v>
      </c>
      <c r="Z203" s="173"/>
      <c r="AA203" s="173"/>
      <c r="AB203" s="173"/>
      <c r="AC203" s="173"/>
    </row>
    <row r="204" spans="1:29" ht="15.75" x14ac:dyDescent="0.25">
      <c r="A204" s="314"/>
      <c r="B204" s="31" t="s">
        <v>329</v>
      </c>
      <c r="C204" s="31" t="s">
        <v>337</v>
      </c>
      <c r="D204" s="31" t="s">
        <v>331</v>
      </c>
      <c r="E204" s="35" t="s">
        <v>10</v>
      </c>
      <c r="F204" s="173">
        <f>J204+N204+R204+V204+Z204</f>
        <v>10</v>
      </c>
      <c r="G204" s="173">
        <f>K204+O204+S204+W204+AA204</f>
        <v>11300</v>
      </c>
      <c r="H204" s="173">
        <f>L204+P204+T204+X204+AB204</f>
        <v>10</v>
      </c>
      <c r="I204" s="173">
        <f>M204+Q204+U204+Y204+AC204</f>
        <v>11300</v>
      </c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>
        <v>10</v>
      </c>
      <c r="W204" s="173">
        <v>11300</v>
      </c>
      <c r="X204" s="173">
        <v>10</v>
      </c>
      <c r="Y204" s="173">
        <v>11300</v>
      </c>
      <c r="Z204" s="173"/>
      <c r="AA204" s="173"/>
      <c r="AB204" s="173"/>
      <c r="AC204" s="173"/>
    </row>
    <row r="205" spans="1:29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173">
        <f>J205+N205+R205+V205+Z205</f>
        <v>12</v>
      </c>
      <c r="G205" s="173">
        <f>K205+O205+S205+W205+AA205</f>
        <v>1061</v>
      </c>
      <c r="H205" s="173">
        <f>L205+P205+T205+X205+AB205</f>
        <v>84</v>
      </c>
      <c r="I205" s="173">
        <f>M205+Q205+U205+Y205+AC205</f>
        <v>14021</v>
      </c>
      <c r="J205" s="173"/>
      <c r="K205" s="173"/>
      <c r="L205" s="173"/>
      <c r="M205" s="173"/>
      <c r="N205" s="173">
        <v>12</v>
      </c>
      <c r="O205" s="173">
        <v>1061</v>
      </c>
      <c r="P205" s="173">
        <v>12</v>
      </c>
      <c r="Q205" s="173">
        <v>1061</v>
      </c>
      <c r="R205" s="173"/>
      <c r="S205" s="173"/>
      <c r="T205" s="173"/>
      <c r="U205" s="173"/>
      <c r="V205" s="173"/>
      <c r="W205" s="173"/>
      <c r="X205" s="173">
        <v>60</v>
      </c>
      <c r="Y205" s="173">
        <v>12000</v>
      </c>
      <c r="Z205" s="173"/>
      <c r="AA205" s="173"/>
      <c r="AB205" s="173">
        <v>12</v>
      </c>
      <c r="AC205" s="173">
        <v>960</v>
      </c>
    </row>
    <row r="206" spans="1:29" ht="15.75" x14ac:dyDescent="0.25">
      <c r="A206" s="314"/>
      <c r="B206" s="31" t="s">
        <v>338</v>
      </c>
      <c r="C206" s="41" t="s">
        <v>341</v>
      </c>
      <c r="D206" s="41" t="s">
        <v>340</v>
      </c>
      <c r="E206" s="33" t="s">
        <v>18</v>
      </c>
      <c r="F206" s="173">
        <f>J206+N206+R206+V206+Z206</f>
        <v>0</v>
      </c>
      <c r="G206" s="173">
        <f>K206+O206+S206+W206+AA206</f>
        <v>0</v>
      </c>
      <c r="H206" s="173">
        <f>L206+P206+T206+X206+AB206</f>
        <v>1260</v>
      </c>
      <c r="I206" s="173">
        <f>M206+Q206+U206+Y206+AC206</f>
        <v>16340</v>
      </c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>
        <v>60</v>
      </c>
      <c r="Y206" s="173">
        <v>740</v>
      </c>
      <c r="Z206" s="173"/>
      <c r="AA206" s="173"/>
      <c r="AB206" s="173">
        <v>1200</v>
      </c>
      <c r="AC206" s="173">
        <v>15600</v>
      </c>
    </row>
    <row r="207" spans="1:29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173">
        <f>J207+N207+R207+V207+Z207</f>
        <v>0</v>
      </c>
      <c r="G207" s="173">
        <f>K207+O207+S207+W207+AA207</f>
        <v>0</v>
      </c>
      <c r="H207" s="173">
        <f>L207+P207+T207+X207+AB207</f>
        <v>10</v>
      </c>
      <c r="I207" s="173">
        <f>M207+Q207+U207+Y207+AC207</f>
        <v>4200</v>
      </c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>
        <v>10</v>
      </c>
      <c r="Y207" s="173">
        <v>4200</v>
      </c>
      <c r="Z207" s="173"/>
      <c r="AA207" s="173"/>
      <c r="AB207" s="173"/>
      <c r="AC207" s="173"/>
    </row>
    <row r="208" spans="1:29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173">
        <f>J208+N208+R208+V208+Z208</f>
        <v>4520</v>
      </c>
      <c r="G208" s="173">
        <f>K208+O208+S208+W208+AA208</f>
        <v>19726.66</v>
      </c>
      <c r="H208" s="173">
        <f>L208+P208+T208+X208+AB208</f>
        <v>2400</v>
      </c>
      <c r="I208" s="173">
        <f>M208+Q208+U208+Y208+AC208</f>
        <v>10384</v>
      </c>
      <c r="J208" s="173">
        <v>90</v>
      </c>
      <c r="K208" s="173">
        <v>189</v>
      </c>
      <c r="L208" s="173">
        <v>200</v>
      </c>
      <c r="M208" s="173">
        <v>420</v>
      </c>
      <c r="N208" s="173">
        <v>310</v>
      </c>
      <c r="O208" s="173">
        <v>869.66</v>
      </c>
      <c r="P208" s="173"/>
      <c r="Q208" s="173"/>
      <c r="R208" s="173"/>
      <c r="S208" s="173"/>
      <c r="T208" s="173"/>
      <c r="U208" s="173"/>
      <c r="V208" s="173">
        <v>400</v>
      </c>
      <c r="W208" s="173">
        <v>1928</v>
      </c>
      <c r="X208" s="173">
        <v>200</v>
      </c>
      <c r="Y208" s="173">
        <v>964</v>
      </c>
      <c r="Z208" s="173">
        <v>3720</v>
      </c>
      <c r="AA208" s="173">
        <v>16740</v>
      </c>
      <c r="AB208" s="173">
        <v>2000</v>
      </c>
      <c r="AC208" s="173">
        <v>9000</v>
      </c>
    </row>
    <row r="209" spans="1:29" ht="15.75" x14ac:dyDescent="0.25">
      <c r="A209" s="314"/>
      <c r="B209" s="31" t="s">
        <v>345</v>
      </c>
      <c r="C209" s="41" t="s">
        <v>347</v>
      </c>
      <c r="D209" s="41" t="s">
        <v>188</v>
      </c>
      <c r="E209" s="33" t="s">
        <v>18</v>
      </c>
      <c r="F209" s="173">
        <f>J209+N209+R209+V209+Z209</f>
        <v>0</v>
      </c>
      <c r="G209" s="173">
        <f>K209+O209+S209+W209+AA209</f>
        <v>0</v>
      </c>
      <c r="H209" s="173">
        <f>L209+P209+T209+X209+AB209</f>
        <v>100</v>
      </c>
      <c r="I209" s="173">
        <f>M209+Q209+U209+Y209+AC209</f>
        <v>520</v>
      </c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>
        <v>100</v>
      </c>
      <c r="Y209" s="173">
        <v>520</v>
      </c>
      <c r="Z209" s="173"/>
      <c r="AA209" s="173"/>
      <c r="AB209" s="173"/>
      <c r="AC209" s="173"/>
    </row>
    <row r="210" spans="1:29" ht="15.75" x14ac:dyDescent="0.25">
      <c r="A210" s="314"/>
      <c r="B210" s="31" t="s">
        <v>345</v>
      </c>
      <c r="C210" s="41" t="s">
        <v>348</v>
      </c>
      <c r="D210" s="41" t="s">
        <v>188</v>
      </c>
      <c r="E210" s="33" t="s">
        <v>18</v>
      </c>
      <c r="F210" s="173">
        <f>J210+N210+R210+V210+Z210</f>
        <v>0</v>
      </c>
      <c r="G210" s="173">
        <f>K210+O210+S210+W210+AA210</f>
        <v>0</v>
      </c>
      <c r="H210" s="173">
        <f>L210+P210+T210+X210+AB210</f>
        <v>100</v>
      </c>
      <c r="I210" s="173">
        <f>M210+Q210+U210+Y210+AC210</f>
        <v>570</v>
      </c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>
        <v>100</v>
      </c>
      <c r="Y210" s="173">
        <v>570</v>
      </c>
      <c r="Z210" s="173"/>
      <c r="AA210" s="173"/>
      <c r="AB210" s="173"/>
      <c r="AC210" s="173"/>
    </row>
    <row r="211" spans="1:29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173">
        <f>J211+N211+R211+V211+Z211</f>
        <v>0</v>
      </c>
      <c r="G211" s="173">
        <f>K211+O211+S211+W211+AA211</f>
        <v>0</v>
      </c>
      <c r="H211" s="173">
        <f>L211+P211+T211+X211+AB211</f>
        <v>1</v>
      </c>
      <c r="I211" s="173">
        <f>M211+Q211+U211+Y211+AC211</f>
        <v>1000</v>
      </c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>
        <v>1</v>
      </c>
      <c r="Y211" s="173">
        <v>1000</v>
      </c>
      <c r="Z211" s="173"/>
      <c r="AA211" s="173"/>
      <c r="AB211" s="173"/>
      <c r="AC211" s="173"/>
    </row>
    <row r="212" spans="1:29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173">
        <f>J212+N212+R212+V212+Z212</f>
        <v>0</v>
      </c>
      <c r="G212" s="173">
        <f>K212+O212+S212+W212+AA212</f>
        <v>0</v>
      </c>
      <c r="H212" s="173">
        <f>L212+P212+T212+X212+AB212</f>
        <v>1</v>
      </c>
      <c r="I212" s="173">
        <f>M212+Q212+U212+Y212+AC212</f>
        <v>500</v>
      </c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>
        <v>1</v>
      </c>
      <c r="Y212" s="173">
        <v>500</v>
      </c>
      <c r="Z212" s="173"/>
      <c r="AA212" s="173"/>
      <c r="AB212" s="173"/>
      <c r="AC212" s="173"/>
    </row>
    <row r="213" spans="1:29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173">
        <f>J213+N213+R213+V213+Z213</f>
        <v>0</v>
      </c>
      <c r="G213" s="173">
        <f>K213+O213+S213+W213+AA213</f>
        <v>0</v>
      </c>
      <c r="H213" s="173">
        <f>L213+P213+T213+X213+AB213</f>
        <v>50</v>
      </c>
      <c r="I213" s="173">
        <f>M213+Q213+U213+Y213+AC213</f>
        <v>2500</v>
      </c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>
        <v>50</v>
      </c>
      <c r="Y213" s="173">
        <v>2500</v>
      </c>
      <c r="Z213" s="173"/>
      <c r="AA213" s="173"/>
      <c r="AB213" s="173"/>
      <c r="AC213" s="173"/>
    </row>
    <row r="214" spans="1:29" ht="15.75" x14ac:dyDescent="0.25">
      <c r="A214" s="314"/>
      <c r="B214" s="31" t="s">
        <v>354</v>
      </c>
      <c r="C214" s="23" t="s">
        <v>357</v>
      </c>
      <c r="D214" s="41" t="s">
        <v>356</v>
      </c>
      <c r="E214" s="29" t="s">
        <v>52</v>
      </c>
      <c r="F214" s="173">
        <f>J214+N214+R214+V214+Z214</f>
        <v>0</v>
      </c>
      <c r="G214" s="173">
        <f>K214+O214+S214+W214+AA214</f>
        <v>0</v>
      </c>
      <c r="H214" s="173">
        <f>L214+P214+T214+X214+AB214</f>
        <v>100</v>
      </c>
      <c r="I214" s="173">
        <f>M214+Q214+U214+Y214+AC214</f>
        <v>6723</v>
      </c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>
        <v>100</v>
      </c>
      <c r="Y214" s="173">
        <v>6723</v>
      </c>
      <c r="Z214" s="173"/>
      <c r="AA214" s="173"/>
      <c r="AB214" s="173"/>
      <c r="AC214" s="173"/>
    </row>
    <row r="215" spans="1:29" ht="15.75" x14ac:dyDescent="0.25">
      <c r="A215" s="314"/>
      <c r="B215" s="31" t="s">
        <v>354</v>
      </c>
      <c r="C215" s="23" t="s">
        <v>358</v>
      </c>
      <c r="D215" s="41" t="s">
        <v>356</v>
      </c>
      <c r="E215" s="29" t="s">
        <v>10</v>
      </c>
      <c r="F215" s="173">
        <f>J215+N215+R215+V215+Z215</f>
        <v>0</v>
      </c>
      <c r="G215" s="173">
        <f>K215+O215+S215+W215+AA215</f>
        <v>0</v>
      </c>
      <c r="H215" s="173">
        <f>L215+P215+T215+X215+AB215</f>
        <v>50</v>
      </c>
      <c r="I215" s="173">
        <f>M215+Q215+U215+Y215+AC215</f>
        <v>4000</v>
      </c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>
        <v>50</v>
      </c>
      <c r="Y215" s="173">
        <v>4000</v>
      </c>
      <c r="Z215" s="173"/>
      <c r="AA215" s="173"/>
      <c r="AB215" s="173"/>
      <c r="AC215" s="173"/>
    </row>
    <row r="216" spans="1:29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173">
        <f>J216+N216+R216+V216+Z216</f>
        <v>0</v>
      </c>
      <c r="G216" s="173">
        <f>K216+O216+S216+W216+AA216</f>
        <v>0</v>
      </c>
      <c r="H216" s="173">
        <f>L216+P216+T216+X216+AB216</f>
        <v>60</v>
      </c>
      <c r="I216" s="173">
        <f>M216+Q216+U216+Y216+AC216</f>
        <v>14400</v>
      </c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>
        <v>30</v>
      </c>
      <c r="Y216" s="173">
        <v>6000</v>
      </c>
      <c r="Z216" s="173"/>
      <c r="AA216" s="173"/>
      <c r="AB216" s="173">
        <v>30</v>
      </c>
      <c r="AC216" s="173">
        <v>8400</v>
      </c>
    </row>
    <row r="217" spans="1:29" ht="15.75" x14ac:dyDescent="0.25">
      <c r="A217" s="314"/>
      <c r="B217" s="31" t="s">
        <v>362</v>
      </c>
      <c r="C217" s="41" t="s">
        <v>363</v>
      </c>
      <c r="D217" s="41" t="s">
        <v>361</v>
      </c>
      <c r="E217" s="29" t="s">
        <v>10</v>
      </c>
      <c r="F217" s="173">
        <f>J217+N217+R217+V217+Z217</f>
        <v>0</v>
      </c>
      <c r="G217" s="173">
        <f>K217+O217+S217+W217+AA217</f>
        <v>0</v>
      </c>
      <c r="H217" s="173">
        <f>L217+P217+T217+X217+AB217</f>
        <v>20</v>
      </c>
      <c r="I217" s="173">
        <f>M217+Q217+U217+Y217+AC217</f>
        <v>4000</v>
      </c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>
        <v>20</v>
      </c>
      <c r="Y217" s="173">
        <v>4000</v>
      </c>
      <c r="Z217" s="173"/>
      <c r="AA217" s="173"/>
      <c r="AB217" s="173"/>
      <c r="AC217" s="173"/>
    </row>
    <row r="218" spans="1:29" ht="15.75" x14ac:dyDescent="0.25">
      <c r="A218" s="314"/>
      <c r="B218" s="31" t="s">
        <v>362</v>
      </c>
      <c r="C218" s="41" t="s">
        <v>364</v>
      </c>
      <c r="D218" s="41" t="s">
        <v>361</v>
      </c>
      <c r="E218" s="29" t="s">
        <v>510</v>
      </c>
      <c r="F218" s="173">
        <f>J218+N218+R218+V218+Z218</f>
        <v>0</v>
      </c>
      <c r="G218" s="173">
        <f>K218+O218+S218+W218+AA218</f>
        <v>0</v>
      </c>
      <c r="H218" s="173">
        <f>L218+P218+T218+X218+AB218</f>
        <v>30</v>
      </c>
      <c r="I218" s="173">
        <f>M218+Q218+U218+Y218+AC218</f>
        <v>900</v>
      </c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>
        <v>30</v>
      </c>
      <c r="Y218" s="173">
        <v>900</v>
      </c>
      <c r="Z218" s="173"/>
      <c r="AA218" s="173"/>
      <c r="AB218" s="173"/>
      <c r="AC218" s="173"/>
    </row>
    <row r="219" spans="1:29" ht="15.75" x14ac:dyDescent="0.25">
      <c r="A219" s="314"/>
      <c r="B219" s="31" t="s">
        <v>362</v>
      </c>
      <c r="C219" s="41" t="s">
        <v>514</v>
      </c>
      <c r="D219" s="41" t="s">
        <v>361</v>
      </c>
      <c r="E219" s="29" t="s">
        <v>510</v>
      </c>
      <c r="F219" s="173">
        <f>J219+N219+R219+V219+Z219</f>
        <v>0</v>
      </c>
      <c r="G219" s="173">
        <f>K219+O219+S219+W219+AA219</f>
        <v>0</v>
      </c>
      <c r="H219" s="173">
        <f>L219+P219+T219+X219+AB219</f>
        <v>30</v>
      </c>
      <c r="I219" s="173">
        <f>M219+Q219+U219+Y219+AC219</f>
        <v>1000</v>
      </c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>
        <v>30</v>
      </c>
      <c r="Y219" s="173">
        <v>1000</v>
      </c>
      <c r="Z219" s="173"/>
      <c r="AA219" s="173"/>
      <c r="AB219" s="173"/>
      <c r="AC219" s="173"/>
    </row>
    <row r="220" spans="1:29" ht="15.75" x14ac:dyDescent="0.25">
      <c r="A220" s="314"/>
      <c r="B220" s="31" t="s">
        <v>362</v>
      </c>
      <c r="C220" s="41" t="s">
        <v>515</v>
      </c>
      <c r="D220" s="41" t="s">
        <v>361</v>
      </c>
      <c r="E220" s="29" t="s">
        <v>10</v>
      </c>
      <c r="F220" s="173">
        <f>J220+N220+R220+V220+Z220</f>
        <v>0</v>
      </c>
      <c r="G220" s="173">
        <f>K220+O220+S220+W220+AA220</f>
        <v>0</v>
      </c>
      <c r="H220" s="173">
        <f>L220+P220+T220+X220+AB220</f>
        <v>30</v>
      </c>
      <c r="I220" s="173">
        <f>M220+Q220+U220+Y220+AC220</f>
        <v>1500</v>
      </c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>
        <v>30</v>
      </c>
      <c r="Y220" s="173">
        <v>1500</v>
      </c>
      <c r="Z220" s="173"/>
      <c r="AA220" s="173"/>
      <c r="AB220" s="173"/>
      <c r="AC220" s="173"/>
    </row>
    <row r="221" spans="1:29" ht="15.75" x14ac:dyDescent="0.25">
      <c r="A221" s="314"/>
      <c r="B221" s="31" t="s">
        <v>362</v>
      </c>
      <c r="C221" s="41" t="s">
        <v>516</v>
      </c>
      <c r="D221" s="41" t="s">
        <v>361</v>
      </c>
      <c r="E221" s="29" t="s">
        <v>10</v>
      </c>
      <c r="F221" s="173">
        <f>J221+N221+R221+V221+Z221</f>
        <v>0</v>
      </c>
      <c r="G221" s="173">
        <f>K221+O221+S221+W221+AA221</f>
        <v>0</v>
      </c>
      <c r="H221" s="173">
        <f>L221+P221+T221+X221+AB221</f>
        <v>10</v>
      </c>
      <c r="I221" s="173">
        <f>M221+Q221+U221+Y221+AC221</f>
        <v>400</v>
      </c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>
        <v>10</v>
      </c>
      <c r="Y221" s="173">
        <v>400</v>
      </c>
      <c r="Z221" s="173"/>
      <c r="AA221" s="173"/>
      <c r="AB221" s="173"/>
      <c r="AC221" s="173"/>
    </row>
    <row r="222" spans="1:29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173">
        <f>J222+N222+R222+V222+Z222</f>
        <v>0</v>
      </c>
      <c r="G222" s="173">
        <f>K222+O222+S222+W222+AA222</f>
        <v>0</v>
      </c>
      <c r="H222" s="173">
        <f>L222+P222+T222+X222+AB222</f>
        <v>1020</v>
      </c>
      <c r="I222" s="173">
        <f>M222+Q222+U222+Y222+AC222</f>
        <v>7130</v>
      </c>
      <c r="J222" s="173"/>
      <c r="K222" s="173"/>
      <c r="L222" s="173">
        <v>20</v>
      </c>
      <c r="M222" s="173">
        <v>150</v>
      </c>
      <c r="N222" s="173"/>
      <c r="O222" s="173"/>
      <c r="P222" s="173">
        <v>50</v>
      </c>
      <c r="Q222" s="173">
        <v>130</v>
      </c>
      <c r="R222" s="173"/>
      <c r="S222" s="173"/>
      <c r="T222" s="173">
        <v>150</v>
      </c>
      <c r="U222" s="173">
        <v>2250</v>
      </c>
      <c r="V222" s="173"/>
      <c r="W222" s="173"/>
      <c r="X222" s="173">
        <v>200</v>
      </c>
      <c r="Y222" s="173">
        <v>1000</v>
      </c>
      <c r="Z222" s="173"/>
      <c r="AA222" s="173"/>
      <c r="AB222" s="173">
        <v>600</v>
      </c>
      <c r="AC222" s="173">
        <v>3600</v>
      </c>
    </row>
    <row r="223" spans="1:29" ht="15.75" x14ac:dyDescent="0.25">
      <c r="A223" s="314"/>
      <c r="B223" s="31" t="s">
        <v>365</v>
      </c>
      <c r="C223" s="7" t="s">
        <v>368</v>
      </c>
      <c r="D223" s="7" t="s">
        <v>367</v>
      </c>
      <c r="E223" s="29" t="s">
        <v>52</v>
      </c>
      <c r="F223" s="173">
        <f>J223+N223+R223+V223+Z223</f>
        <v>833</v>
      </c>
      <c r="G223" s="173">
        <f>K223+O223+S223+W223+AA223</f>
        <v>16526.739999999998</v>
      </c>
      <c r="H223" s="173">
        <f>L223+P223+T223+X223+AB223</f>
        <v>450</v>
      </c>
      <c r="I223" s="173">
        <f>M223+Q223+U223+Y223+AC223</f>
        <v>9576</v>
      </c>
      <c r="J223" s="173">
        <v>250</v>
      </c>
      <c r="K223" s="173">
        <v>4042</v>
      </c>
      <c r="L223" s="173">
        <v>0</v>
      </c>
      <c r="M223" s="173">
        <v>0</v>
      </c>
      <c r="N223" s="173">
        <v>83</v>
      </c>
      <c r="O223" s="173">
        <v>1724.74</v>
      </c>
      <c r="P223" s="173">
        <v>200</v>
      </c>
      <c r="Q223" s="173">
        <v>4156</v>
      </c>
      <c r="R223" s="173">
        <v>0</v>
      </c>
      <c r="S223" s="173">
        <v>0</v>
      </c>
      <c r="T223" s="173">
        <v>50</v>
      </c>
      <c r="U223" s="173">
        <v>1040</v>
      </c>
      <c r="V223" s="173">
        <v>200</v>
      </c>
      <c r="W223" s="173">
        <v>4760</v>
      </c>
      <c r="X223" s="173">
        <v>100</v>
      </c>
      <c r="Y223" s="173">
        <v>2380</v>
      </c>
      <c r="Z223" s="173">
        <v>300</v>
      </c>
      <c r="AA223" s="173">
        <v>6000</v>
      </c>
      <c r="AB223" s="173">
        <v>100</v>
      </c>
      <c r="AC223" s="173">
        <v>2000</v>
      </c>
    </row>
    <row r="224" spans="1:29" ht="15.75" x14ac:dyDescent="0.25">
      <c r="A224" s="314"/>
      <c r="B224" s="31" t="s">
        <v>365</v>
      </c>
      <c r="C224" s="7" t="s">
        <v>369</v>
      </c>
      <c r="D224" s="7" t="s">
        <v>367</v>
      </c>
      <c r="E224" s="29" t="s">
        <v>52</v>
      </c>
      <c r="F224" s="173">
        <f>J224+N224+R224+V224+Z224</f>
        <v>300</v>
      </c>
      <c r="G224" s="173">
        <f>K224+O224+S224+W224+AA224</f>
        <v>6000</v>
      </c>
      <c r="H224" s="173">
        <f>L224+P224+T224+X224+AB224</f>
        <v>130</v>
      </c>
      <c r="I224" s="173">
        <f>M224+Q224+U224+Y224+AC224</f>
        <v>3500</v>
      </c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>
        <v>10</v>
      </c>
      <c r="U224" s="173">
        <v>500</v>
      </c>
      <c r="V224" s="173"/>
      <c r="W224" s="173"/>
      <c r="X224" s="173">
        <v>20</v>
      </c>
      <c r="Y224" s="173">
        <v>1000</v>
      </c>
      <c r="Z224" s="173">
        <v>300</v>
      </c>
      <c r="AA224" s="173">
        <v>6000</v>
      </c>
      <c r="AB224" s="173">
        <v>100</v>
      </c>
      <c r="AC224" s="173">
        <v>2000</v>
      </c>
    </row>
    <row r="225" spans="1:29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173">
        <f>J225+N225+R225+V225+Z225</f>
        <v>0</v>
      </c>
      <c r="G225" s="173">
        <f>K225+O225+S225+W225+AA225</f>
        <v>0</v>
      </c>
      <c r="H225" s="173">
        <f>L225+P225+T225+X225+AB225</f>
        <v>10</v>
      </c>
      <c r="I225" s="173">
        <f>M225+Q225+U225+Y225+AC225</f>
        <v>2500</v>
      </c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>
        <v>10</v>
      </c>
      <c r="Y225" s="173">
        <v>2500</v>
      </c>
      <c r="Z225" s="173"/>
      <c r="AA225" s="173"/>
      <c r="AB225" s="173"/>
      <c r="AC225" s="173"/>
    </row>
    <row r="226" spans="1:29" ht="15.75" x14ac:dyDescent="0.25">
      <c r="A226" s="314"/>
      <c r="B226" s="31" t="s">
        <v>370</v>
      </c>
      <c r="C226" s="41" t="s">
        <v>372</v>
      </c>
      <c r="D226" s="41" t="s">
        <v>162</v>
      </c>
      <c r="E226" s="29" t="s">
        <v>10</v>
      </c>
      <c r="F226" s="173">
        <f>J226+N226+R226+V226+Z226</f>
        <v>0</v>
      </c>
      <c r="G226" s="173">
        <f>K226+O226+S226+W226+AA226</f>
        <v>0</v>
      </c>
      <c r="H226" s="173">
        <f>L226+P226+T226+X226+AB226</f>
        <v>10</v>
      </c>
      <c r="I226" s="173">
        <f>M226+Q226+U226+Y226+AC226</f>
        <v>2600</v>
      </c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>
        <v>10</v>
      </c>
      <c r="Y226" s="173">
        <v>2600</v>
      </c>
      <c r="Z226" s="173"/>
      <c r="AA226" s="173"/>
      <c r="AB226" s="173"/>
      <c r="AC226" s="173"/>
    </row>
    <row r="227" spans="1:29" ht="15.75" x14ac:dyDescent="0.25">
      <c r="A227" s="314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173">
        <f>J227+N227+R227+V227+Z227</f>
        <v>0</v>
      </c>
      <c r="G227" s="173">
        <f>K227+O227+S227+W227+AA227</f>
        <v>0</v>
      </c>
      <c r="H227" s="173">
        <f>L227+P227+T227+X227+AB227</f>
        <v>70</v>
      </c>
      <c r="I227" s="173">
        <f>M227+Q227+U227+Y227+AC227</f>
        <v>2985</v>
      </c>
      <c r="J227" s="173"/>
      <c r="K227" s="173"/>
      <c r="L227" s="173"/>
      <c r="M227" s="173"/>
      <c r="N227" s="173"/>
      <c r="O227" s="173"/>
      <c r="P227" s="173">
        <v>50</v>
      </c>
      <c r="Q227" s="173">
        <v>225</v>
      </c>
      <c r="R227" s="173"/>
      <c r="S227" s="173"/>
      <c r="T227" s="173">
        <v>10</v>
      </c>
      <c r="U227" s="173">
        <v>160</v>
      </c>
      <c r="V227" s="173"/>
      <c r="W227" s="173"/>
      <c r="X227" s="173">
        <v>10</v>
      </c>
      <c r="Y227" s="173">
        <v>2600</v>
      </c>
      <c r="Z227" s="173"/>
      <c r="AA227" s="173"/>
      <c r="AB227" s="173"/>
      <c r="AC227" s="173"/>
    </row>
    <row r="228" spans="1:29" ht="15.75" x14ac:dyDescent="0.25">
      <c r="A228" s="314"/>
      <c r="B228" s="3" t="s">
        <v>373</v>
      </c>
      <c r="C228" s="31" t="s">
        <v>375</v>
      </c>
      <c r="D228" s="31" t="s">
        <v>162</v>
      </c>
      <c r="E228" s="29" t="s">
        <v>52</v>
      </c>
      <c r="F228" s="173">
        <f>J228+N228+R228+V228+Z228</f>
        <v>0</v>
      </c>
      <c r="G228" s="173">
        <f>K228+O228+S228+W228+AA228</f>
        <v>0</v>
      </c>
      <c r="H228" s="173">
        <f>L228+P228+T228+X228+AB228</f>
        <v>110</v>
      </c>
      <c r="I228" s="173">
        <f>M228+Q228+U228+Y228+AC228</f>
        <v>4700</v>
      </c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>
        <v>10</v>
      </c>
      <c r="Y228" s="173">
        <v>2700</v>
      </c>
      <c r="Z228" s="173"/>
      <c r="AA228" s="173"/>
      <c r="AB228" s="173">
        <v>100</v>
      </c>
      <c r="AC228" s="173">
        <v>2000</v>
      </c>
    </row>
    <row r="229" spans="1:29" ht="15.75" x14ac:dyDescent="0.25">
      <c r="A229" s="314"/>
      <c r="B229" s="3" t="s">
        <v>373</v>
      </c>
      <c r="C229" s="31" t="s">
        <v>376</v>
      </c>
      <c r="D229" s="31" t="s">
        <v>162</v>
      </c>
      <c r="E229" s="29" t="s">
        <v>52</v>
      </c>
      <c r="F229" s="173">
        <f>J229+N229+R229+V229+Z229</f>
        <v>0</v>
      </c>
      <c r="G229" s="173">
        <f>K229+O229+S229+W229+AA229</f>
        <v>0</v>
      </c>
      <c r="H229" s="173">
        <f>L229+P229+T229+X229+AB229</f>
        <v>50</v>
      </c>
      <c r="I229" s="173">
        <f>M229+Q229+U229+Y229+AC229</f>
        <v>3500</v>
      </c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>
        <v>50</v>
      </c>
      <c r="Y229" s="173">
        <v>3500</v>
      </c>
      <c r="Z229" s="173"/>
      <c r="AA229" s="173"/>
      <c r="AB229" s="173"/>
      <c r="AC229" s="173"/>
    </row>
    <row r="230" spans="1:29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173">
        <f>J230+N230+R230+V230+Z230</f>
        <v>28</v>
      </c>
      <c r="G230" s="173">
        <f>K230+O230+S230+W230+AA230</f>
        <v>1800</v>
      </c>
      <c r="H230" s="173">
        <f>L230+P230+T230+X230+AB230</f>
        <v>40</v>
      </c>
      <c r="I230" s="173">
        <f>M230+Q230+U230+Y230+AC230</f>
        <v>2000</v>
      </c>
      <c r="J230" s="173">
        <v>28</v>
      </c>
      <c r="K230" s="173">
        <v>1800</v>
      </c>
      <c r="L230" s="173">
        <v>0</v>
      </c>
      <c r="M230" s="173">
        <v>0</v>
      </c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>
        <v>40</v>
      </c>
      <c r="Y230" s="173">
        <v>2000</v>
      </c>
      <c r="Z230" s="173"/>
      <c r="AA230" s="173"/>
      <c r="AB230" s="173"/>
      <c r="AC230" s="173"/>
    </row>
    <row r="231" spans="1:29" ht="15.75" x14ac:dyDescent="0.25">
      <c r="A231" s="314"/>
      <c r="B231" s="31" t="s">
        <v>379</v>
      </c>
      <c r="C231" s="41" t="s">
        <v>380</v>
      </c>
      <c r="D231" s="41" t="s">
        <v>51</v>
      </c>
      <c r="E231" s="33" t="s">
        <v>18</v>
      </c>
      <c r="F231" s="173">
        <f>J231+N231+R231+V231+Z231</f>
        <v>0</v>
      </c>
      <c r="G231" s="173">
        <f>K231+O231+S231+W231+AA231</f>
        <v>0</v>
      </c>
      <c r="H231" s="173">
        <f>L231+P231+T231+X231+AB231</f>
        <v>28</v>
      </c>
      <c r="I231" s="173">
        <f>M231+Q231+U231+Y231+AC231</f>
        <v>3998</v>
      </c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>
        <v>28</v>
      </c>
      <c r="Y231" s="173">
        <v>3998</v>
      </c>
      <c r="Z231" s="173"/>
      <c r="AA231" s="173"/>
      <c r="AB231" s="173"/>
      <c r="AC231" s="173"/>
    </row>
    <row r="232" spans="1:29" ht="15.75" x14ac:dyDescent="0.25">
      <c r="A232" s="314"/>
      <c r="B232" s="31" t="s">
        <v>379</v>
      </c>
      <c r="C232" s="41" t="s">
        <v>381</v>
      </c>
      <c r="D232" s="41" t="s">
        <v>51</v>
      </c>
      <c r="E232" s="33" t="s">
        <v>18</v>
      </c>
      <c r="F232" s="173">
        <f>J232+N232+R232+V232+Z232</f>
        <v>0</v>
      </c>
      <c r="G232" s="173">
        <f>K232+O232+S232+W232+AA232</f>
        <v>0</v>
      </c>
      <c r="H232" s="173">
        <f>L232+P232+T232+X232+AB232</f>
        <v>10</v>
      </c>
      <c r="I232" s="173">
        <f>M232+Q232+U232+Y232+AC232</f>
        <v>1560</v>
      </c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>
        <v>10</v>
      </c>
      <c r="Y232" s="173">
        <v>1560</v>
      </c>
      <c r="Z232" s="173"/>
      <c r="AA232" s="173"/>
      <c r="AB232" s="173"/>
      <c r="AC232" s="173"/>
    </row>
    <row r="233" spans="1:29" ht="15.75" x14ac:dyDescent="0.25">
      <c r="A233" s="314"/>
      <c r="B233" s="31" t="s">
        <v>379</v>
      </c>
      <c r="C233" s="41" t="s">
        <v>382</v>
      </c>
      <c r="D233" s="41" t="s">
        <v>51</v>
      </c>
      <c r="E233" s="33" t="s">
        <v>18</v>
      </c>
      <c r="F233" s="173">
        <f>J233+N233+R233+V233+Z233</f>
        <v>56</v>
      </c>
      <c r="G233" s="173">
        <f>K233+O233+S233+W233+AA233</f>
        <v>3330</v>
      </c>
      <c r="H233" s="173">
        <f>L233+P233+T233+X233+AB233</f>
        <v>10</v>
      </c>
      <c r="I233" s="173">
        <f>M233+Q233+U233+Y233+AC233</f>
        <v>1780</v>
      </c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>
        <v>10</v>
      </c>
      <c r="Y233" s="173">
        <v>1780</v>
      </c>
      <c r="Z233" s="173">
        <v>56</v>
      </c>
      <c r="AA233" s="173">
        <v>3330</v>
      </c>
      <c r="AB233" s="173"/>
      <c r="AC233" s="173"/>
    </row>
    <row r="234" spans="1:29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173">
        <f>J234+N234+R234+V234+Z234</f>
        <v>0</v>
      </c>
      <c r="G234" s="173">
        <f>K234+O234+S234+W234+AA234</f>
        <v>0</v>
      </c>
      <c r="H234" s="173">
        <f>L234+P234+T234+X234+AB234</f>
        <v>30</v>
      </c>
      <c r="I234" s="173">
        <f>M234+Q234+U234+Y234+AC234</f>
        <v>4200</v>
      </c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>
        <v>30</v>
      </c>
      <c r="Y234" s="173">
        <v>4200</v>
      </c>
      <c r="Z234" s="173"/>
      <c r="AA234" s="173"/>
      <c r="AB234" s="173"/>
      <c r="AC234" s="173"/>
    </row>
    <row r="235" spans="1:29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173">
        <f>J235+N235+R235+V235+Z235</f>
        <v>0</v>
      </c>
      <c r="G235" s="173">
        <f>K235+O235+S235+W235+AA235</f>
        <v>0</v>
      </c>
      <c r="H235" s="173">
        <f>L235+P235+T235+X235+AB235</f>
        <v>20</v>
      </c>
      <c r="I235" s="173">
        <f>M235+Q235+U235+Y235+AC235</f>
        <v>4420</v>
      </c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>
        <v>20</v>
      </c>
      <c r="Y235" s="173">
        <v>4420</v>
      </c>
      <c r="Z235" s="173"/>
      <c r="AA235" s="173"/>
      <c r="AB235" s="173"/>
      <c r="AC235" s="173"/>
    </row>
    <row r="236" spans="1:29" ht="15.75" x14ac:dyDescent="0.25">
      <c r="A236" s="296"/>
      <c r="B236" s="5" t="s">
        <v>386</v>
      </c>
      <c r="C236" s="6" t="s">
        <v>389</v>
      </c>
      <c r="D236" s="6" t="s">
        <v>388</v>
      </c>
      <c r="E236" s="33" t="s">
        <v>18</v>
      </c>
      <c r="F236" s="173">
        <f>J236+N236+R236+V236+Z236</f>
        <v>0</v>
      </c>
      <c r="G236" s="173">
        <f>K236+O236+S236+W236+AA236</f>
        <v>0</v>
      </c>
      <c r="H236" s="173">
        <f>L236+P236+T236+X236+AB236</f>
        <v>20</v>
      </c>
      <c r="I236" s="173">
        <f>M236+Q236+U236+Y236+AC236</f>
        <v>5000</v>
      </c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>
        <v>20</v>
      </c>
      <c r="Y236" s="173">
        <v>5000</v>
      </c>
      <c r="Z236" s="173"/>
      <c r="AA236" s="173"/>
      <c r="AB236" s="173"/>
      <c r="AC236" s="173"/>
    </row>
    <row r="237" spans="1:29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173">
        <f>J237+N237+R237+V237+Z237</f>
        <v>0</v>
      </c>
      <c r="G237" s="173">
        <f>K237+O237+S237+W237+AA237</f>
        <v>0</v>
      </c>
      <c r="H237" s="173">
        <f>L237+P237+T237+X237+AB237</f>
        <v>20</v>
      </c>
      <c r="I237" s="173">
        <f>M237+Q237+U237+Y237+AC237</f>
        <v>3420</v>
      </c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>
        <v>20</v>
      </c>
      <c r="Y237" s="173">
        <v>3420</v>
      </c>
      <c r="Z237" s="173"/>
      <c r="AA237" s="173"/>
      <c r="AB237" s="173"/>
      <c r="AC237" s="173"/>
    </row>
    <row r="238" spans="1:29" ht="15.75" x14ac:dyDescent="0.25">
      <c r="A238" s="296"/>
      <c r="B238" s="5" t="s">
        <v>390</v>
      </c>
      <c r="C238" s="6" t="s">
        <v>393</v>
      </c>
      <c r="D238" s="6" t="s">
        <v>392</v>
      </c>
      <c r="E238" s="27" t="s">
        <v>7</v>
      </c>
      <c r="F238" s="173">
        <f>J238+N238+R238+V238+Z238</f>
        <v>0</v>
      </c>
      <c r="G238" s="173">
        <f>K238+O238+S238+W238+AA238</f>
        <v>0</v>
      </c>
      <c r="H238" s="173">
        <f>L238+P238+T238+X238+AB238</f>
        <v>30</v>
      </c>
      <c r="I238" s="173">
        <f>M238+Q238+U238+Y238+AC238</f>
        <v>3600</v>
      </c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>
        <v>30</v>
      </c>
      <c r="Y238" s="173">
        <v>3600</v>
      </c>
      <c r="Z238" s="173"/>
      <c r="AA238" s="173"/>
      <c r="AB238" s="173"/>
      <c r="AC238" s="173"/>
    </row>
    <row r="239" spans="1:29" ht="15.75" x14ac:dyDescent="0.25">
      <c r="A239" s="296"/>
      <c r="B239" s="5" t="s">
        <v>390</v>
      </c>
      <c r="C239" s="6" t="s">
        <v>394</v>
      </c>
      <c r="D239" s="6" t="s">
        <v>392</v>
      </c>
      <c r="E239" s="27" t="s">
        <v>7</v>
      </c>
      <c r="F239" s="173">
        <f>J239+N239+R239+V239+Z239</f>
        <v>0</v>
      </c>
      <c r="G239" s="173">
        <f>K239+O239+S239+W239+AA239</f>
        <v>0</v>
      </c>
      <c r="H239" s="173">
        <f>L239+P239+T239+X239+AB239</f>
        <v>30</v>
      </c>
      <c r="I239" s="173">
        <f>M239+Q239+U239+Y239+AC239</f>
        <v>4500</v>
      </c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>
        <v>30</v>
      </c>
      <c r="Y239" s="173">
        <v>4500</v>
      </c>
      <c r="Z239" s="173"/>
      <c r="AA239" s="173"/>
      <c r="AB239" s="173"/>
      <c r="AC239" s="173"/>
    </row>
    <row r="240" spans="1:29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173">
        <f>J240+N240+R240+V240+Z240</f>
        <v>0</v>
      </c>
      <c r="G240" s="173">
        <f>K240+O240+S240+W240+AA240</f>
        <v>0</v>
      </c>
      <c r="H240" s="173">
        <f>L240+P240+T240+X240+AB240</f>
        <v>30</v>
      </c>
      <c r="I240" s="173">
        <f>M240+Q240+U240+Y240+AC240</f>
        <v>7380</v>
      </c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>
        <v>30</v>
      </c>
      <c r="Y240" s="173">
        <v>7380</v>
      </c>
      <c r="Z240" s="173"/>
      <c r="AA240" s="173"/>
      <c r="AB240" s="173"/>
      <c r="AC240" s="173"/>
    </row>
    <row r="241" spans="1:29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173">
        <f>J241+N241+R241+V241+Z241</f>
        <v>0</v>
      </c>
      <c r="G241" s="173">
        <f>K241+O241+S241+W241+AA241</f>
        <v>0</v>
      </c>
      <c r="H241" s="173">
        <f>L241+P241+T241+X241+AB241</f>
        <v>20</v>
      </c>
      <c r="I241" s="173">
        <f>M241+Q241+U241+Y241+AC241</f>
        <v>580</v>
      </c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>
        <v>20</v>
      </c>
      <c r="Y241" s="173">
        <v>580</v>
      </c>
      <c r="Z241" s="173"/>
      <c r="AA241" s="173"/>
      <c r="AB241" s="173"/>
      <c r="AC241" s="173"/>
    </row>
    <row r="242" spans="1:29" ht="15.75" x14ac:dyDescent="0.25">
      <c r="A242" s="296"/>
      <c r="B242" s="5" t="s">
        <v>398</v>
      </c>
      <c r="C242" s="6" t="s">
        <v>400</v>
      </c>
      <c r="D242" s="6" t="s">
        <v>162</v>
      </c>
      <c r="E242" s="27" t="s">
        <v>10</v>
      </c>
      <c r="F242" s="173">
        <f>J242+N242+R242+V242+Z242</f>
        <v>0</v>
      </c>
      <c r="G242" s="173">
        <f>K242+O242+S242+W242+AA242</f>
        <v>0</v>
      </c>
      <c r="H242" s="173">
        <f>L242+P242+T242+X242+AB242</f>
        <v>50</v>
      </c>
      <c r="I242" s="173">
        <f>M242+Q242+U242+Y242+AC242</f>
        <v>5100</v>
      </c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>
        <v>20</v>
      </c>
      <c r="Y242" s="173">
        <v>600</v>
      </c>
      <c r="Z242" s="173"/>
      <c r="AA242" s="173"/>
      <c r="AB242" s="173">
        <v>30</v>
      </c>
      <c r="AC242" s="173">
        <v>4500</v>
      </c>
    </row>
    <row r="243" spans="1:29" ht="15.75" x14ac:dyDescent="0.25">
      <c r="A243" s="296"/>
      <c r="B243" s="5" t="s">
        <v>398</v>
      </c>
      <c r="C243" s="6" t="s">
        <v>401</v>
      </c>
      <c r="D243" s="6" t="s">
        <v>162</v>
      </c>
      <c r="E243" s="27" t="s">
        <v>10</v>
      </c>
      <c r="F243" s="173">
        <f>J243+N243+R243+V243+Z243</f>
        <v>0</v>
      </c>
      <c r="G243" s="173">
        <f>K243+O243+S243+W243+AA243</f>
        <v>0</v>
      </c>
      <c r="H243" s="173">
        <f>L243+P243+T243+X243+AB243</f>
        <v>50</v>
      </c>
      <c r="I243" s="173">
        <f>M243+Q243+U243+Y243+AC243</f>
        <v>5200</v>
      </c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>
        <v>20</v>
      </c>
      <c r="Y243" s="173">
        <v>700</v>
      </c>
      <c r="Z243" s="173"/>
      <c r="AA243" s="173"/>
      <c r="AB243" s="173">
        <v>30</v>
      </c>
      <c r="AC243" s="173">
        <v>4500</v>
      </c>
    </row>
    <row r="244" spans="1:29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173">
        <f>J244+N244+R244+V244+Z244</f>
        <v>0</v>
      </c>
      <c r="G244" s="173">
        <f>K244+O244+S244+W244+AA244</f>
        <v>0</v>
      </c>
      <c r="H244" s="173">
        <f>L244+P244+T244+X244+AB244</f>
        <v>50</v>
      </c>
      <c r="I244" s="173">
        <f>M244+Q244+U244+Y244+AC244</f>
        <v>5220</v>
      </c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>
        <v>20</v>
      </c>
      <c r="Y244" s="173">
        <v>720</v>
      </c>
      <c r="Z244" s="173"/>
      <c r="AA244" s="173"/>
      <c r="AB244" s="173">
        <v>30</v>
      </c>
      <c r="AC244" s="173">
        <v>4500</v>
      </c>
    </row>
    <row r="245" spans="1:29" ht="15.75" x14ac:dyDescent="0.25">
      <c r="A245" s="296"/>
      <c r="B245" s="17" t="s">
        <v>402</v>
      </c>
      <c r="C245" s="6" t="s">
        <v>401</v>
      </c>
      <c r="D245" s="11" t="s">
        <v>162</v>
      </c>
      <c r="E245" s="27" t="s">
        <v>10</v>
      </c>
      <c r="F245" s="173">
        <f>J245+N245+R245+V245+Z245</f>
        <v>0</v>
      </c>
      <c r="G245" s="173">
        <f>K245+O245+S245+W245+AA245</f>
        <v>0</v>
      </c>
      <c r="H245" s="173">
        <f>L245+P245+T245+X245+AB245</f>
        <v>50</v>
      </c>
      <c r="I245" s="173">
        <f>M245+Q245+U245+Y245+AC245</f>
        <v>5300</v>
      </c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>
        <v>20</v>
      </c>
      <c r="Y245" s="173">
        <v>800</v>
      </c>
      <c r="Z245" s="173"/>
      <c r="AA245" s="173"/>
      <c r="AB245" s="173">
        <v>30</v>
      </c>
      <c r="AC245" s="173">
        <v>4500</v>
      </c>
    </row>
    <row r="246" spans="1:29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173">
        <f>J246+N246+R246+V246+Z246</f>
        <v>720</v>
      </c>
      <c r="G246" s="173">
        <f>K246+O246+S246+W246+AA246</f>
        <v>109761.45</v>
      </c>
      <c r="H246" s="173">
        <f>L246+P246+T246+X246+AB246</f>
        <v>30</v>
      </c>
      <c r="I246" s="173">
        <f>M246+Q246+U246+Y246+AC246</f>
        <v>3900</v>
      </c>
      <c r="J246" s="173"/>
      <c r="K246" s="173"/>
      <c r="L246" s="173"/>
      <c r="M246" s="173"/>
      <c r="N246" s="173">
        <v>370</v>
      </c>
      <c r="O246" s="173">
        <v>56405</v>
      </c>
      <c r="P246" s="173"/>
      <c r="Q246" s="173"/>
      <c r="R246" s="173">
        <v>350</v>
      </c>
      <c r="S246" s="173">
        <v>53356.45</v>
      </c>
      <c r="T246" s="173"/>
      <c r="U246" s="173"/>
      <c r="V246" s="173"/>
      <c r="W246" s="173"/>
      <c r="X246" s="173">
        <v>30</v>
      </c>
      <c r="Y246" s="173">
        <v>3900</v>
      </c>
      <c r="Z246" s="173"/>
      <c r="AA246" s="173"/>
      <c r="AB246" s="173"/>
      <c r="AC246" s="173"/>
    </row>
    <row r="247" spans="1:29" ht="15.75" x14ac:dyDescent="0.25">
      <c r="A247" s="296"/>
      <c r="B247" s="12" t="s">
        <v>403</v>
      </c>
      <c r="C247" s="6" t="s">
        <v>406</v>
      </c>
      <c r="D247" s="13" t="s">
        <v>405</v>
      </c>
      <c r="E247" s="25" t="s">
        <v>52</v>
      </c>
      <c r="F247" s="173">
        <f>J247+N247+R247+V247+Z247</f>
        <v>710</v>
      </c>
      <c r="G247" s="173">
        <f>K247+O247+S247+W247+AA247</f>
        <v>108237.5</v>
      </c>
      <c r="H247" s="173">
        <f>L247+P247+T247+X247+AB247</f>
        <v>0</v>
      </c>
      <c r="I247" s="173">
        <f>M247+Q247+U247+Y247+AC247</f>
        <v>0</v>
      </c>
      <c r="J247" s="173">
        <v>400</v>
      </c>
      <c r="K247" s="173">
        <v>60978</v>
      </c>
      <c r="L247" s="173">
        <v>0</v>
      </c>
      <c r="M247" s="173">
        <v>0</v>
      </c>
      <c r="N247" s="173"/>
      <c r="O247" s="173"/>
      <c r="P247" s="173"/>
      <c r="Q247" s="173"/>
      <c r="R247" s="173"/>
      <c r="S247" s="173"/>
      <c r="T247" s="173"/>
      <c r="U247" s="173"/>
      <c r="V247" s="173">
        <v>310</v>
      </c>
      <c r="W247" s="173">
        <v>47259.5</v>
      </c>
      <c r="X247" s="173"/>
      <c r="Y247" s="173"/>
      <c r="Z247" s="173"/>
      <c r="AA247" s="173"/>
      <c r="AB247" s="173"/>
      <c r="AC247" s="173"/>
    </row>
    <row r="248" spans="1:29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173">
        <f>J248+N248+R248+V248+Z248</f>
        <v>1</v>
      </c>
      <c r="G248" s="173">
        <f>K248+O248+S248+W248+AA248</f>
        <v>2139</v>
      </c>
      <c r="H248" s="173">
        <f>L248+P248+T248+X248+AB248</f>
        <v>2</v>
      </c>
      <c r="I248" s="173">
        <f>M248+Q248+U248+Y248+AC248</f>
        <v>4080</v>
      </c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>
        <v>2</v>
      </c>
      <c r="Y248" s="173">
        <v>4080</v>
      </c>
      <c r="Z248" s="173">
        <v>1</v>
      </c>
      <c r="AA248" s="173">
        <v>2139</v>
      </c>
      <c r="AB248" s="173"/>
      <c r="AC248" s="173"/>
    </row>
    <row r="249" spans="1:29" ht="15.75" x14ac:dyDescent="0.25">
      <c r="A249" s="296"/>
      <c r="B249" s="5" t="s">
        <v>407</v>
      </c>
      <c r="C249" s="18" t="s">
        <v>410</v>
      </c>
      <c r="D249" s="5" t="s">
        <v>409</v>
      </c>
      <c r="E249" s="34" t="s">
        <v>10</v>
      </c>
      <c r="F249" s="173">
        <f>J249+N249+R249+V249+Z249</f>
        <v>0</v>
      </c>
      <c r="G249" s="173">
        <f>K249+O249+S249+W249+AA249</f>
        <v>0</v>
      </c>
      <c r="H249" s="173">
        <f>L249+P249+T249+X249+AB249</f>
        <v>2</v>
      </c>
      <c r="I249" s="173">
        <f>M249+Q249+U249+Y249+AC249</f>
        <v>4100</v>
      </c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>
        <v>2</v>
      </c>
      <c r="Y249" s="173">
        <v>4100</v>
      </c>
      <c r="Z249" s="173"/>
      <c r="AA249" s="173"/>
      <c r="AB249" s="173"/>
      <c r="AC249" s="173"/>
    </row>
    <row r="250" spans="1:29" ht="15.75" x14ac:dyDescent="0.25">
      <c r="A250" s="296"/>
      <c r="B250" s="5" t="s">
        <v>407</v>
      </c>
      <c r="C250" s="18" t="s">
        <v>411</v>
      </c>
      <c r="D250" s="5" t="s">
        <v>409</v>
      </c>
      <c r="E250" s="34" t="s">
        <v>10</v>
      </c>
      <c r="F250" s="173">
        <f>J250+N250+R250+V250+Z250</f>
        <v>0</v>
      </c>
      <c r="G250" s="173">
        <f>K250+O250+S250+W250+AA250</f>
        <v>0</v>
      </c>
      <c r="H250" s="173">
        <f>L250+P250+T250+X250+AB250</f>
        <v>2</v>
      </c>
      <c r="I250" s="173">
        <f>M250+Q250+U250+Y250+AC250</f>
        <v>5000</v>
      </c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>
        <v>2</v>
      </c>
      <c r="Y250" s="173">
        <v>5000</v>
      </c>
      <c r="Z250" s="173"/>
      <c r="AA250" s="173"/>
      <c r="AB250" s="173"/>
      <c r="AC250" s="173"/>
    </row>
    <row r="251" spans="1:29" ht="15.75" x14ac:dyDescent="0.25">
      <c r="A251" s="296"/>
      <c r="B251" s="5" t="s">
        <v>407</v>
      </c>
      <c r="C251" s="18" t="s">
        <v>412</v>
      </c>
      <c r="D251" s="5" t="s">
        <v>409</v>
      </c>
      <c r="E251" s="34" t="s">
        <v>10</v>
      </c>
      <c r="F251" s="173">
        <f>J251+N251+R251+V251+Z251</f>
        <v>0</v>
      </c>
      <c r="G251" s="173">
        <f>K251+O251+S251+W251+AA251</f>
        <v>0</v>
      </c>
      <c r="H251" s="173">
        <f>L251+P251+T251+X251+AB251</f>
        <v>2</v>
      </c>
      <c r="I251" s="173">
        <f>M251+Q251+U251+Y251+AC251</f>
        <v>6020</v>
      </c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>
        <v>2</v>
      </c>
      <c r="Y251" s="173">
        <v>6020</v>
      </c>
      <c r="Z251" s="173"/>
      <c r="AA251" s="173"/>
      <c r="AB251" s="173"/>
      <c r="AC251" s="173"/>
    </row>
    <row r="252" spans="1:29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173">
        <f>J252+N252+R252+V252+Z252</f>
        <v>0</v>
      </c>
      <c r="G252" s="173">
        <f>K252+O252+S252+W252+AA252</f>
        <v>0</v>
      </c>
      <c r="H252" s="173">
        <f>L252+P252+T252+X252+AB252</f>
        <v>5</v>
      </c>
      <c r="I252" s="173">
        <f>M252+Q252+U252+Y252+AC252</f>
        <v>25000</v>
      </c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>
        <v>5</v>
      </c>
      <c r="Y252" s="173">
        <v>25000</v>
      </c>
      <c r="Z252" s="173"/>
      <c r="AA252" s="173"/>
      <c r="AB252" s="173"/>
      <c r="AC252" s="173"/>
    </row>
    <row r="253" spans="1:29" ht="15.75" x14ac:dyDescent="0.25">
      <c r="A253" s="314"/>
      <c r="B253" s="31" t="s">
        <v>413</v>
      </c>
      <c r="C253" s="41" t="s">
        <v>415</v>
      </c>
      <c r="D253" s="5" t="s">
        <v>409</v>
      </c>
      <c r="E253" s="29" t="s">
        <v>10</v>
      </c>
      <c r="F253" s="173">
        <f>J253+N253+R253+V253+Z253</f>
        <v>0</v>
      </c>
      <c r="G253" s="173">
        <f>K253+O253+S253+W253+AA253</f>
        <v>0</v>
      </c>
      <c r="H253" s="173">
        <f>L253+P253+T253+X253+AB253</f>
        <v>5</v>
      </c>
      <c r="I253" s="173">
        <f>M253+Q253+U253+Y253+AC253</f>
        <v>26250</v>
      </c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>
        <v>5</v>
      </c>
      <c r="Y253" s="173">
        <v>26250</v>
      </c>
      <c r="Z253" s="173"/>
      <c r="AA253" s="173"/>
      <c r="AB253" s="173"/>
      <c r="AC253" s="173"/>
    </row>
    <row r="254" spans="1:29" ht="15.75" x14ac:dyDescent="0.25">
      <c r="A254" s="314"/>
      <c r="B254" s="31" t="s">
        <v>413</v>
      </c>
      <c r="C254" s="41" t="s">
        <v>416</v>
      </c>
      <c r="D254" s="5" t="s">
        <v>409</v>
      </c>
      <c r="E254" s="29" t="s">
        <v>10</v>
      </c>
      <c r="F254" s="173">
        <f>J254+N254+R254+V254+Z254</f>
        <v>0</v>
      </c>
      <c r="G254" s="173">
        <f>K254+O254+S254+W254+AA254</f>
        <v>0</v>
      </c>
      <c r="H254" s="173">
        <f>L254+P254+T254+X254+AB254</f>
        <v>5</v>
      </c>
      <c r="I254" s="173">
        <f>M254+Q254+U254+Y254+AC254</f>
        <v>37500</v>
      </c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>
        <v>5</v>
      </c>
      <c r="Y254" s="173">
        <v>37500</v>
      </c>
      <c r="Z254" s="173"/>
      <c r="AA254" s="173"/>
      <c r="AB254" s="173"/>
      <c r="AC254" s="173"/>
    </row>
    <row r="255" spans="1:29" ht="15.75" x14ac:dyDescent="0.25">
      <c r="A255" s="314"/>
      <c r="B255" s="31" t="s">
        <v>413</v>
      </c>
      <c r="C255" s="41" t="s">
        <v>417</v>
      </c>
      <c r="D255" s="5" t="s">
        <v>409</v>
      </c>
      <c r="E255" s="29" t="s">
        <v>10</v>
      </c>
      <c r="F255" s="173">
        <f>J255+N255+R255+V255+Z255</f>
        <v>0</v>
      </c>
      <c r="G255" s="173">
        <f>K255+O255+S255+W255+AA255</f>
        <v>0</v>
      </c>
      <c r="H255" s="173">
        <f>L255+P255+T255+X255+AB255</f>
        <v>5</v>
      </c>
      <c r="I255" s="173">
        <f>M255+Q255+U255+Y255+AC255</f>
        <v>25000</v>
      </c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>
        <v>5</v>
      </c>
      <c r="Y255" s="173">
        <v>25000</v>
      </c>
      <c r="Z255" s="173"/>
      <c r="AA255" s="173"/>
      <c r="AB255" s="173"/>
      <c r="AC255" s="173"/>
    </row>
    <row r="256" spans="1:29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173">
        <f>J256+N256+R256+V256+Z256</f>
        <v>300</v>
      </c>
      <c r="G256" s="173">
        <f>K256+O256+S256+W256+AA256</f>
        <v>631.4</v>
      </c>
      <c r="H256" s="173">
        <f>L256+P256+T256+X256+AB256</f>
        <v>250</v>
      </c>
      <c r="I256" s="173">
        <f>M256+Q256+U256+Y256+AC256</f>
        <v>492</v>
      </c>
      <c r="J256" s="173"/>
      <c r="K256" s="173"/>
      <c r="L256" s="173"/>
      <c r="M256" s="173"/>
      <c r="N256" s="173">
        <v>200</v>
      </c>
      <c r="O256" s="173">
        <v>391.4</v>
      </c>
      <c r="P256" s="173"/>
      <c r="Q256" s="173"/>
      <c r="R256" s="173"/>
      <c r="S256" s="173"/>
      <c r="T256" s="173"/>
      <c r="U256" s="173"/>
      <c r="V256" s="173">
        <v>100</v>
      </c>
      <c r="W256" s="173">
        <v>240</v>
      </c>
      <c r="X256" s="173">
        <v>50</v>
      </c>
      <c r="Y256" s="173">
        <v>120</v>
      </c>
      <c r="Z256" s="173"/>
      <c r="AA256" s="173"/>
      <c r="AB256" s="173">
        <v>200</v>
      </c>
      <c r="AC256" s="173">
        <v>372</v>
      </c>
    </row>
    <row r="257" spans="1:29" ht="15.75" x14ac:dyDescent="0.25">
      <c r="A257" s="314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173">
        <f>J257+N257+R257+V257+Z257</f>
        <v>0</v>
      </c>
      <c r="G257" s="173">
        <f>K257+O257+S257+W257+AA257</f>
        <v>0</v>
      </c>
      <c r="H257" s="173">
        <f>L257+P257+T257+X257+AB257</f>
        <v>50</v>
      </c>
      <c r="I257" s="173">
        <f>M257+Q257+U257+Y257+AC257</f>
        <v>250</v>
      </c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>
        <v>50</v>
      </c>
      <c r="Y257" s="173">
        <v>250</v>
      </c>
      <c r="Z257" s="173"/>
      <c r="AA257" s="173"/>
      <c r="AB257" s="173"/>
      <c r="AC257" s="173"/>
    </row>
    <row r="258" spans="1:29" ht="15.75" x14ac:dyDescent="0.25">
      <c r="A258" s="314"/>
      <c r="B258" s="31" t="s">
        <v>420</v>
      </c>
      <c r="C258" s="20" t="s">
        <v>423</v>
      </c>
      <c r="D258" s="20" t="s">
        <v>422</v>
      </c>
      <c r="E258" s="33" t="s">
        <v>18</v>
      </c>
      <c r="F258" s="173">
        <f>J258+N258+R258+V258+Z258</f>
        <v>0</v>
      </c>
      <c r="G258" s="173">
        <f>K258+O258+S258+W258+AA258</f>
        <v>0</v>
      </c>
      <c r="H258" s="173">
        <f>L258+P258+T258+X258+AB258</f>
        <v>50</v>
      </c>
      <c r="I258" s="173">
        <f>M258+Q258+U258+Y258+AC258</f>
        <v>310</v>
      </c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>
        <v>50</v>
      </c>
      <c r="Y258" s="173">
        <v>310</v>
      </c>
      <c r="Z258" s="173"/>
      <c r="AA258" s="173"/>
      <c r="AB258" s="173"/>
      <c r="AC258" s="173"/>
    </row>
    <row r="259" spans="1:29" ht="15.75" x14ac:dyDescent="0.25">
      <c r="A259" s="314"/>
      <c r="B259" s="31" t="s">
        <v>424</v>
      </c>
      <c r="C259" s="20" t="s">
        <v>425</v>
      </c>
      <c r="D259" s="20" t="s">
        <v>422</v>
      </c>
      <c r="E259" s="33" t="s">
        <v>18</v>
      </c>
      <c r="F259" s="173">
        <f>J259+N259+R259+V259+Z259</f>
        <v>0</v>
      </c>
      <c r="G259" s="173">
        <f>K259+O259+S259+W259+AA259</f>
        <v>0</v>
      </c>
      <c r="H259" s="173">
        <f>L259+P259+T259+X259+AB259</f>
        <v>30</v>
      </c>
      <c r="I259" s="173">
        <f>M259+Q259+U259+Y259+AC259</f>
        <v>60</v>
      </c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>
        <v>30</v>
      </c>
      <c r="Y259" s="173">
        <v>60</v>
      </c>
      <c r="Z259" s="173"/>
      <c r="AA259" s="173"/>
      <c r="AB259" s="173"/>
      <c r="AC259" s="173"/>
    </row>
    <row r="260" spans="1:29" ht="15.75" x14ac:dyDescent="0.25">
      <c r="A260" s="314"/>
      <c r="B260" s="21" t="s">
        <v>426</v>
      </c>
      <c r="C260" s="20" t="s">
        <v>425</v>
      </c>
      <c r="D260" s="20" t="s">
        <v>422</v>
      </c>
      <c r="E260" s="33" t="s">
        <v>18</v>
      </c>
      <c r="F260" s="173">
        <f>J260+N260+R260+V260+Z260</f>
        <v>0</v>
      </c>
      <c r="G260" s="173">
        <f>K260+O260+S260+W260+AA260</f>
        <v>0</v>
      </c>
      <c r="H260" s="173">
        <f>L260+P260+T260+X260+AB260</f>
        <v>30</v>
      </c>
      <c r="I260" s="173">
        <f>M260+Q260+U260+Y260+AC260</f>
        <v>195</v>
      </c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>
        <v>30</v>
      </c>
      <c r="Y260" s="173">
        <v>195</v>
      </c>
      <c r="Z260" s="173"/>
      <c r="AA260" s="173"/>
      <c r="AB260" s="173"/>
      <c r="AC260" s="173"/>
    </row>
    <row r="261" spans="1:29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173">
        <f>J261+N261+R261+V261+Z261</f>
        <v>0</v>
      </c>
      <c r="G261" s="173">
        <f>K261+O261+S261+W261+AA261</f>
        <v>0</v>
      </c>
      <c r="H261" s="173">
        <f>L261+P261+T261+X261+AB261</f>
        <v>50</v>
      </c>
      <c r="I261" s="173">
        <f>M261+Q261+U261+Y261+AC261</f>
        <v>2310</v>
      </c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>
        <v>50</v>
      </c>
      <c r="Y261" s="173">
        <v>2310</v>
      </c>
      <c r="Z261" s="173"/>
      <c r="AA261" s="173"/>
      <c r="AB261" s="173"/>
      <c r="AC261" s="173"/>
    </row>
    <row r="262" spans="1:29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173">
        <f>J262+N262+R262+V262+Z262</f>
        <v>0</v>
      </c>
      <c r="G262" s="173">
        <f>K262+O262+S262+W262+AA262</f>
        <v>0</v>
      </c>
      <c r="H262" s="173">
        <f>L262+P262+T262+X262+AB262</f>
        <v>50</v>
      </c>
      <c r="I262" s="173">
        <f>M262+Q262+U262+Y262+AC262</f>
        <v>150</v>
      </c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>
        <v>50</v>
      </c>
      <c r="Y262" s="173">
        <v>150</v>
      </c>
      <c r="Z262" s="173"/>
      <c r="AA262" s="173"/>
      <c r="AB262" s="173"/>
      <c r="AC262" s="173"/>
    </row>
    <row r="263" spans="1:29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173">
        <f>J263+N263+R263+V263+Z263</f>
        <v>0</v>
      </c>
      <c r="G263" s="173">
        <f>K263+O263+S263+W263+AA263</f>
        <v>0</v>
      </c>
      <c r="H263" s="173">
        <f>L263+P263+T263+X263+AB263</f>
        <v>50</v>
      </c>
      <c r="I263" s="173">
        <f>M263+Q263+U263+Y263+AC263</f>
        <v>8000</v>
      </c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>
        <v>50</v>
      </c>
      <c r="Y263" s="173">
        <v>8000</v>
      </c>
      <c r="Z263" s="173"/>
      <c r="AA263" s="173"/>
      <c r="AB263" s="173"/>
      <c r="AC263" s="173"/>
    </row>
    <row r="264" spans="1:29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173">
        <f>J264+N264+R264+V264+Z264</f>
        <v>0</v>
      </c>
      <c r="G264" s="173">
        <f>K264+O264+S264+W264+AA264</f>
        <v>0</v>
      </c>
      <c r="H264" s="173">
        <f>L264+P264+T264+X264+AB264</f>
        <v>100</v>
      </c>
      <c r="I264" s="173">
        <f>M264+Q264+U264+Y264+AC264</f>
        <v>600</v>
      </c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>
        <v>100</v>
      </c>
      <c r="Y264" s="173">
        <v>600</v>
      </c>
      <c r="Z264" s="173"/>
      <c r="AA264" s="173"/>
      <c r="AB264" s="173"/>
      <c r="AC264" s="173"/>
    </row>
    <row r="265" spans="1:29" ht="15.75" x14ac:dyDescent="0.25">
      <c r="A265" s="314"/>
      <c r="B265" s="31" t="s">
        <v>435</v>
      </c>
      <c r="C265" s="41" t="s">
        <v>436</v>
      </c>
      <c r="D265" s="41" t="s">
        <v>504</v>
      </c>
      <c r="E265" s="33" t="s">
        <v>18</v>
      </c>
      <c r="F265" s="173">
        <f>J265+N265+R265+V265+Z265</f>
        <v>0</v>
      </c>
      <c r="G265" s="173">
        <f>K265+O265+S265+W265+AA265</f>
        <v>0</v>
      </c>
      <c r="H265" s="173">
        <f>L265+P265+T265+X265+AB265</f>
        <v>100</v>
      </c>
      <c r="I265" s="173">
        <f>M265+Q265+U265+Y265+AC265</f>
        <v>750</v>
      </c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>
        <v>100</v>
      </c>
      <c r="Y265" s="173">
        <v>750</v>
      </c>
      <c r="Z265" s="173"/>
      <c r="AA265" s="173"/>
      <c r="AB265" s="173"/>
      <c r="AC265" s="173"/>
    </row>
    <row r="266" spans="1:29" ht="15.75" x14ac:dyDescent="0.25">
      <c r="A266" s="314"/>
      <c r="B266" s="31" t="s">
        <v>437</v>
      </c>
      <c r="C266" s="41" t="s">
        <v>438</v>
      </c>
      <c r="D266" s="41" t="s">
        <v>504</v>
      </c>
      <c r="E266" s="29" t="s">
        <v>10</v>
      </c>
      <c r="F266" s="173">
        <f>J266+N266+R266+V266+Z266</f>
        <v>0</v>
      </c>
      <c r="G266" s="173">
        <f>K266+O266+S266+W266+AA266</f>
        <v>0</v>
      </c>
      <c r="H266" s="173">
        <f>L266+P266+T266+X266+AB266</f>
        <v>100</v>
      </c>
      <c r="I266" s="173">
        <f>M266+Q266+U266+Y266+AC266</f>
        <v>12000</v>
      </c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>
        <v>100</v>
      </c>
      <c r="Y266" s="173">
        <v>12000</v>
      </c>
      <c r="Z266" s="173"/>
      <c r="AA266" s="173"/>
      <c r="AB266" s="173"/>
      <c r="AC266" s="173"/>
    </row>
    <row r="267" spans="1:29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173">
        <f>J267+N267+R267+V267+Z267</f>
        <v>40</v>
      </c>
      <c r="G267" s="173">
        <f>K267+O267+S267+W267+AA267</f>
        <v>970.82999999999993</v>
      </c>
      <c r="H267" s="173">
        <f>L267+P267+T267+X267+AB267</f>
        <v>5</v>
      </c>
      <c r="I267" s="173">
        <f>M267+Q267+U267+Y267+AC267</f>
        <v>130</v>
      </c>
      <c r="J267" s="173"/>
      <c r="K267" s="173"/>
      <c r="L267" s="173"/>
      <c r="M267" s="173"/>
      <c r="N267" s="173">
        <v>15</v>
      </c>
      <c r="O267" s="173">
        <v>320.83</v>
      </c>
      <c r="P267" s="173"/>
      <c r="Q267" s="173"/>
      <c r="R267" s="173"/>
      <c r="S267" s="173"/>
      <c r="T267" s="173"/>
      <c r="U267" s="173"/>
      <c r="V267" s="173">
        <v>25</v>
      </c>
      <c r="W267" s="173">
        <v>650</v>
      </c>
      <c r="X267" s="173">
        <v>5</v>
      </c>
      <c r="Y267" s="173">
        <v>130</v>
      </c>
      <c r="Z267" s="173"/>
      <c r="AA267" s="173"/>
      <c r="AB267" s="173"/>
      <c r="AC267" s="173"/>
    </row>
    <row r="268" spans="1:29" ht="15.75" x14ac:dyDescent="0.25">
      <c r="A268" s="314"/>
      <c r="B268" s="31" t="s">
        <v>439</v>
      </c>
      <c r="C268" s="41" t="s">
        <v>441</v>
      </c>
      <c r="D268" s="41" t="s">
        <v>505</v>
      </c>
      <c r="E268" s="29" t="s">
        <v>52</v>
      </c>
      <c r="F268" s="173">
        <f>J268+N268+R268+V268+Z268</f>
        <v>0</v>
      </c>
      <c r="G268" s="173">
        <f>K268+O268+S268+W268+AA268</f>
        <v>0</v>
      </c>
      <c r="H268" s="173">
        <f>L268+P268+T268+X268+AB268</f>
        <v>255</v>
      </c>
      <c r="I268" s="173">
        <f>M268+Q268+U268+Y268+AC268</f>
        <v>6925</v>
      </c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>
        <v>5</v>
      </c>
      <c r="Y268" s="173">
        <v>175</v>
      </c>
      <c r="Z268" s="173"/>
      <c r="AA268" s="173"/>
      <c r="AB268" s="173">
        <v>250</v>
      </c>
      <c r="AC268" s="173">
        <v>6750</v>
      </c>
    </row>
    <row r="269" spans="1:29" ht="15.75" x14ac:dyDescent="0.25">
      <c r="A269" s="314"/>
      <c r="B269" s="31" t="s">
        <v>439</v>
      </c>
      <c r="C269" s="41" t="s">
        <v>442</v>
      </c>
      <c r="D269" s="41" t="s">
        <v>505</v>
      </c>
      <c r="E269" s="33" t="s">
        <v>18</v>
      </c>
      <c r="F269" s="173">
        <f>J269+N269+R269+V269+Z269</f>
        <v>0</v>
      </c>
      <c r="G269" s="173">
        <f>K269+O269+S269+W269+AA269</f>
        <v>0</v>
      </c>
      <c r="H269" s="173">
        <f>L269+P269+T269+X269+AB269</f>
        <v>5</v>
      </c>
      <c r="I269" s="173">
        <f>M269+Q269+U269+Y269+AC269</f>
        <v>190</v>
      </c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>
        <v>5</v>
      </c>
      <c r="Y269" s="173">
        <v>190</v>
      </c>
      <c r="Z269" s="173"/>
      <c r="AA269" s="173"/>
      <c r="AB269" s="173"/>
      <c r="AC269" s="173"/>
    </row>
    <row r="270" spans="1:29" ht="15.75" x14ac:dyDescent="0.25">
      <c r="A270" s="314"/>
      <c r="B270" s="31" t="s">
        <v>439</v>
      </c>
      <c r="C270" s="41" t="s">
        <v>443</v>
      </c>
      <c r="D270" s="41" t="s">
        <v>505</v>
      </c>
      <c r="E270" s="33" t="s">
        <v>18</v>
      </c>
      <c r="F270" s="173">
        <f>J270+N270+R270+V270+Z270</f>
        <v>0</v>
      </c>
      <c r="G270" s="173">
        <f>K270+O270+S270+W270+AA270</f>
        <v>0</v>
      </c>
      <c r="H270" s="173">
        <f>L270+P270+T270+X270+AB270</f>
        <v>500</v>
      </c>
      <c r="I270" s="173">
        <f>M270+Q270+U270+Y270+AC270</f>
        <v>2500</v>
      </c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>
        <v>500</v>
      </c>
      <c r="AC270" s="173">
        <v>2500</v>
      </c>
    </row>
    <row r="271" spans="1:29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173">
        <f>J271+N271+R271+V271+Z271</f>
        <v>0</v>
      </c>
      <c r="G271" s="173">
        <f>K271+O271+S271+W271+AA271</f>
        <v>0</v>
      </c>
      <c r="H271" s="173">
        <f>L271+P271+T271+X271+AB271</f>
        <v>10</v>
      </c>
      <c r="I271" s="173">
        <f>M271+Q271+U271+Y271+AC271</f>
        <v>320</v>
      </c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>
        <v>10</v>
      </c>
      <c r="Y271" s="173">
        <v>320</v>
      </c>
      <c r="Z271" s="173"/>
      <c r="AA271" s="173"/>
      <c r="AB271" s="173"/>
      <c r="AC271" s="173"/>
    </row>
    <row r="272" spans="1:29" ht="15.75" x14ac:dyDescent="0.25">
      <c r="A272" s="314"/>
      <c r="B272" s="31" t="s">
        <v>444</v>
      </c>
      <c r="C272" s="41" t="s">
        <v>446</v>
      </c>
      <c r="D272" s="41" t="s">
        <v>505</v>
      </c>
      <c r="E272" s="33" t="s">
        <v>18</v>
      </c>
      <c r="F272" s="173">
        <f>J272+N272+R272+V272+Z272</f>
        <v>0</v>
      </c>
      <c r="G272" s="173">
        <f>K272+O272+S272+W272+AA272</f>
        <v>0</v>
      </c>
      <c r="H272" s="173">
        <f>L272+P272+T272+X272+AB272</f>
        <v>10</v>
      </c>
      <c r="I272" s="173">
        <f>M272+Q272+U272+Y272+AC272</f>
        <v>160</v>
      </c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>
        <v>10</v>
      </c>
      <c r="Y272" s="173">
        <v>160</v>
      </c>
      <c r="Z272" s="173"/>
      <c r="AA272" s="173"/>
      <c r="AB272" s="173"/>
      <c r="AC272" s="173"/>
    </row>
    <row r="273" spans="1:29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173">
        <f>J273+N273+R273+V273+Z273</f>
        <v>0</v>
      </c>
      <c r="G273" s="173">
        <f>K273+O273+S273+W273+AA273</f>
        <v>0</v>
      </c>
      <c r="H273" s="173">
        <f>L273+P273+T273+X273+AB273</f>
        <v>300</v>
      </c>
      <c r="I273" s="173">
        <f>M273+Q273+U273+Y273+AC273</f>
        <v>49000</v>
      </c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>
        <v>200</v>
      </c>
      <c r="U273" s="173">
        <v>30000</v>
      </c>
      <c r="V273" s="173"/>
      <c r="W273" s="173"/>
      <c r="X273" s="173">
        <v>100</v>
      </c>
      <c r="Y273" s="173">
        <v>19000</v>
      </c>
      <c r="Z273" s="173"/>
      <c r="AA273" s="173"/>
      <c r="AB273" s="173"/>
      <c r="AC273" s="173"/>
    </row>
    <row r="274" spans="1:29" ht="15.75" x14ac:dyDescent="0.25">
      <c r="A274" s="316"/>
      <c r="B274" s="53" t="s">
        <v>472</v>
      </c>
      <c r="C274" s="48" t="s">
        <v>474</v>
      </c>
      <c r="D274" s="63" t="s">
        <v>482</v>
      </c>
      <c r="E274" s="29" t="s">
        <v>10</v>
      </c>
      <c r="F274" s="173">
        <f>J274+N274+R274+V274+Z274</f>
        <v>0</v>
      </c>
      <c r="G274" s="173">
        <f>K274+O274+S274+W274+AA274</f>
        <v>0</v>
      </c>
      <c r="H274" s="173">
        <f>L274+P274+T274+X274+AB274</f>
        <v>100</v>
      </c>
      <c r="I274" s="173">
        <f>M274+Q274+U274+Y274+AC274</f>
        <v>17000</v>
      </c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>
        <v>100</v>
      </c>
      <c r="Y274" s="173">
        <v>17000</v>
      </c>
      <c r="Z274" s="173"/>
      <c r="AA274" s="173"/>
      <c r="AB274" s="173"/>
      <c r="AC274" s="173"/>
    </row>
    <row r="275" spans="1:29" ht="15.75" x14ac:dyDescent="0.25">
      <c r="A275" s="316"/>
      <c r="B275" s="53" t="s">
        <v>472</v>
      </c>
      <c r="C275" s="48" t="s">
        <v>475</v>
      </c>
      <c r="D275" s="63" t="s">
        <v>482</v>
      </c>
      <c r="E275" s="29" t="s">
        <v>10</v>
      </c>
      <c r="F275" s="173">
        <f>J275+N275+R275+V275+Z275</f>
        <v>0</v>
      </c>
      <c r="G275" s="173">
        <f>K275+O275+S275+W275+AA275</f>
        <v>0</v>
      </c>
      <c r="H275" s="173">
        <f>L275+P275+T275+X275+AB275</f>
        <v>100</v>
      </c>
      <c r="I275" s="173">
        <f>M275+Q275+U275+Y275+AC275</f>
        <v>19000</v>
      </c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>
        <v>100</v>
      </c>
      <c r="Y275" s="173">
        <v>19000</v>
      </c>
      <c r="Z275" s="173"/>
      <c r="AA275" s="173"/>
      <c r="AB275" s="173"/>
      <c r="AC275" s="173"/>
    </row>
    <row r="276" spans="1:29" ht="15.75" x14ac:dyDescent="0.25">
      <c r="A276" s="316"/>
      <c r="B276" s="53" t="s">
        <v>472</v>
      </c>
      <c r="C276" s="48" t="s">
        <v>476</v>
      </c>
      <c r="D276" s="63" t="s">
        <v>482</v>
      </c>
      <c r="E276" s="29" t="s">
        <v>10</v>
      </c>
      <c r="F276" s="173">
        <f>J276+N276+R276+V276+Z276</f>
        <v>0</v>
      </c>
      <c r="G276" s="173">
        <f>K276+O276+S276+W276+AA276</f>
        <v>0</v>
      </c>
      <c r="H276" s="173">
        <f>L276+P276+T276+X276+AB276</f>
        <v>150</v>
      </c>
      <c r="I276" s="173">
        <f>M276+Q276+U276+Y276+AC276</f>
        <v>37825</v>
      </c>
      <c r="J276" s="173"/>
      <c r="K276" s="173"/>
      <c r="L276" s="173"/>
      <c r="M276" s="173"/>
      <c r="N276" s="173"/>
      <c r="O276" s="173"/>
      <c r="P276" s="173">
        <v>50</v>
      </c>
      <c r="Q276" s="173">
        <v>3825</v>
      </c>
      <c r="R276" s="173"/>
      <c r="S276" s="173"/>
      <c r="T276" s="173"/>
      <c r="U276" s="173"/>
      <c r="V276" s="173"/>
      <c r="W276" s="173"/>
      <c r="X276" s="173">
        <v>100</v>
      </c>
      <c r="Y276" s="173">
        <v>34000</v>
      </c>
      <c r="Z276" s="173"/>
      <c r="AA276" s="173"/>
      <c r="AB276" s="173"/>
      <c r="AC276" s="173"/>
    </row>
    <row r="277" spans="1:29" ht="15.75" x14ac:dyDescent="0.25">
      <c r="A277" s="316"/>
      <c r="B277" s="53" t="s">
        <v>472</v>
      </c>
      <c r="C277" s="48" t="s">
        <v>477</v>
      </c>
      <c r="D277" s="63" t="s">
        <v>482</v>
      </c>
      <c r="E277" s="29" t="s">
        <v>10</v>
      </c>
      <c r="F277" s="173">
        <f>J277+N277+R277+V277+Z277</f>
        <v>0</v>
      </c>
      <c r="G277" s="173">
        <f>K277+O277+S277+W277+AA277</f>
        <v>0</v>
      </c>
      <c r="H277" s="173">
        <f>L277+P277+T277+X277+AB277</f>
        <v>600</v>
      </c>
      <c r="I277" s="173">
        <f>M277+Q277+U277+Y277+AC277</f>
        <v>132000</v>
      </c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>
        <v>100</v>
      </c>
      <c r="Y277" s="173">
        <v>32000</v>
      </c>
      <c r="Z277" s="173"/>
      <c r="AA277" s="173"/>
      <c r="AB277" s="173">
        <v>500</v>
      </c>
      <c r="AC277" s="173">
        <v>100000</v>
      </c>
    </row>
    <row r="278" spans="1:29" ht="15.75" x14ac:dyDescent="0.25">
      <c r="A278" s="316"/>
      <c r="B278" s="53" t="s">
        <v>472</v>
      </c>
      <c r="C278" s="48" t="s">
        <v>478</v>
      </c>
      <c r="D278" s="63" t="s">
        <v>482</v>
      </c>
      <c r="E278" s="29" t="s">
        <v>10</v>
      </c>
      <c r="F278" s="173">
        <f>J278+N278+R278+V278+Z278</f>
        <v>0</v>
      </c>
      <c r="G278" s="173">
        <f>K278+O278+S278+W278+AA278</f>
        <v>0</v>
      </c>
      <c r="H278" s="173">
        <f>L278+P278+T278+X278+AB278</f>
        <v>100</v>
      </c>
      <c r="I278" s="173">
        <f>M278+Q278+U278+Y278+AC278</f>
        <v>19000</v>
      </c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>
        <v>100</v>
      </c>
      <c r="Y278" s="173">
        <v>19000</v>
      </c>
      <c r="Z278" s="173"/>
      <c r="AA278" s="173"/>
      <c r="AB278" s="173"/>
      <c r="AC278" s="173"/>
    </row>
    <row r="279" spans="1:29" ht="15.75" x14ac:dyDescent="0.25">
      <c r="A279" s="316"/>
      <c r="B279" s="53" t="s">
        <v>472</v>
      </c>
      <c r="C279" s="48" t="s">
        <v>479</v>
      </c>
      <c r="D279" s="63" t="s">
        <v>482</v>
      </c>
      <c r="E279" s="29" t="s">
        <v>10</v>
      </c>
      <c r="F279" s="173">
        <f>J279+N279+R279+V279+Z279</f>
        <v>0</v>
      </c>
      <c r="G279" s="173">
        <f>K279+O279+S279+W279+AA279</f>
        <v>0</v>
      </c>
      <c r="H279" s="173">
        <f>L279+P279+T279+X279+AB279</f>
        <v>100</v>
      </c>
      <c r="I279" s="173">
        <f>M279+Q279+U279+Y279+AC279</f>
        <v>34000</v>
      </c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>
        <v>100</v>
      </c>
      <c r="Y279" s="173">
        <v>34000</v>
      </c>
      <c r="Z279" s="173"/>
      <c r="AA279" s="173"/>
      <c r="AB279" s="173"/>
      <c r="AC279" s="173"/>
    </row>
    <row r="280" spans="1:29" ht="15.75" x14ac:dyDescent="0.25">
      <c r="A280" s="317"/>
      <c r="B280" s="53" t="s">
        <v>480</v>
      </c>
      <c r="C280" s="48" t="s">
        <v>481</v>
      </c>
      <c r="D280" s="63" t="s">
        <v>482</v>
      </c>
      <c r="E280" s="29" t="s">
        <v>10</v>
      </c>
      <c r="F280" s="173">
        <f>J280+N280+R280+V280+Z280</f>
        <v>0</v>
      </c>
      <c r="G280" s="173">
        <f>K280+O280+S280+W280+AA280</f>
        <v>0</v>
      </c>
      <c r="H280" s="173">
        <f>L280+P280+T280+X280+AB280</f>
        <v>100</v>
      </c>
      <c r="I280" s="173">
        <f>M280+Q280+U280+Y280+AC280</f>
        <v>32000</v>
      </c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>
        <v>100</v>
      </c>
      <c r="Y280" s="173">
        <v>32000</v>
      </c>
      <c r="Z280" s="173"/>
      <c r="AA280" s="173"/>
      <c r="AB280" s="173"/>
      <c r="AC280" s="173"/>
    </row>
    <row r="281" spans="1:29" s="49" customFormat="1" ht="15.75" x14ac:dyDescent="0.25">
      <c r="A281" s="315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173">
        <f>J281+N281+R281+V281+Z281</f>
        <v>0</v>
      </c>
      <c r="G281" s="173">
        <f>K281+O281+S281+W281+AA281</f>
        <v>0</v>
      </c>
      <c r="H281" s="173">
        <f>L281+P281+T281+X281+AB281</f>
        <v>20</v>
      </c>
      <c r="I281" s="173">
        <f>M281+Q281+U281+Y281+AC281</f>
        <v>2800</v>
      </c>
      <c r="J281" s="54"/>
      <c r="K281" s="54"/>
      <c r="L281" s="54"/>
      <c r="M281" s="54"/>
      <c r="N281" s="173"/>
      <c r="O281" s="54"/>
      <c r="P281" s="54"/>
      <c r="Q281" s="54"/>
      <c r="R281" s="54"/>
      <c r="S281" s="54"/>
      <c r="T281" s="54"/>
      <c r="U281" s="54"/>
      <c r="V281" s="54"/>
      <c r="W281" s="54"/>
      <c r="X281" s="54">
        <v>20</v>
      </c>
      <c r="Y281" s="54">
        <v>2800</v>
      </c>
      <c r="Z281" s="54"/>
      <c r="AA281" s="54"/>
      <c r="AB281" s="54"/>
      <c r="AC281" s="54"/>
    </row>
    <row r="282" spans="1:29" s="49" customFormat="1" ht="15.75" x14ac:dyDescent="0.25">
      <c r="A282" s="316"/>
      <c r="B282" s="57" t="s">
        <v>483</v>
      </c>
      <c r="C282" s="66" t="s">
        <v>486</v>
      </c>
      <c r="D282" s="62" t="s">
        <v>507</v>
      </c>
      <c r="E282" s="3" t="s">
        <v>10</v>
      </c>
      <c r="F282" s="173">
        <f>J282+N282+R282+V282+Z282</f>
        <v>0</v>
      </c>
      <c r="G282" s="173">
        <f>K282+O282+S282+W282+AA282</f>
        <v>0</v>
      </c>
      <c r="H282" s="173">
        <f>L282+P282+T282+X282+AB282</f>
        <v>20</v>
      </c>
      <c r="I282" s="173">
        <f>M282+Q282+U282+Y282+AC282</f>
        <v>5400</v>
      </c>
      <c r="J282" s="54"/>
      <c r="K282" s="54"/>
      <c r="L282" s="54"/>
      <c r="M282" s="54"/>
      <c r="N282" s="173"/>
      <c r="O282" s="54"/>
      <c r="P282" s="54"/>
      <c r="Q282" s="54"/>
      <c r="R282" s="54"/>
      <c r="S282" s="54"/>
      <c r="T282" s="54"/>
      <c r="U282" s="54"/>
      <c r="V282" s="54"/>
      <c r="W282" s="54"/>
      <c r="X282" s="54">
        <v>20</v>
      </c>
      <c r="Y282" s="54">
        <v>5400</v>
      </c>
      <c r="Z282" s="54"/>
      <c r="AA282" s="54"/>
      <c r="AB282" s="54"/>
      <c r="AC282" s="54"/>
    </row>
    <row r="283" spans="1:29" s="49" customFormat="1" ht="15.75" x14ac:dyDescent="0.25">
      <c r="A283" s="316"/>
      <c r="B283" s="58" t="s">
        <v>483</v>
      </c>
      <c r="C283" s="67" t="s">
        <v>487</v>
      </c>
      <c r="D283" s="62" t="s">
        <v>507</v>
      </c>
      <c r="E283" s="33" t="s">
        <v>18</v>
      </c>
      <c r="F283" s="173">
        <f>J283+N283+R283+V283+Z283</f>
        <v>0</v>
      </c>
      <c r="G283" s="173">
        <f>K283+O283+S283+W283+AA283</f>
        <v>0</v>
      </c>
      <c r="H283" s="173">
        <f>L283+P283+T283+X283+AB283</f>
        <v>20</v>
      </c>
      <c r="I283" s="173">
        <f>M283+Q283+U283+Y283+AC283</f>
        <v>480</v>
      </c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>
        <v>20</v>
      </c>
      <c r="Y283" s="54">
        <v>480</v>
      </c>
      <c r="Z283" s="54"/>
      <c r="AA283" s="54"/>
      <c r="AB283" s="54"/>
      <c r="AC283" s="54"/>
    </row>
    <row r="284" spans="1:29" s="49" customFormat="1" ht="15.75" x14ac:dyDescent="0.25">
      <c r="A284" s="316"/>
      <c r="B284" s="59" t="s">
        <v>484</v>
      </c>
      <c r="C284" s="65" t="s">
        <v>487</v>
      </c>
      <c r="D284" s="62" t="s">
        <v>507</v>
      </c>
      <c r="E284" s="33" t="s">
        <v>18</v>
      </c>
      <c r="F284" s="173">
        <f>J284+N284+R284+V284+Z284</f>
        <v>0</v>
      </c>
      <c r="G284" s="173">
        <f>K284+O284+S284+W284+AA284</f>
        <v>0</v>
      </c>
      <c r="H284" s="173">
        <f>L284+P284+T284+X284+AB284</f>
        <v>20</v>
      </c>
      <c r="I284" s="173">
        <f>M284+Q284+U284+Y284+AC284</f>
        <v>540</v>
      </c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>
        <v>20</v>
      </c>
      <c r="Y284" s="54">
        <v>540</v>
      </c>
      <c r="Z284" s="54"/>
      <c r="AA284" s="54"/>
      <c r="AB284" s="54"/>
      <c r="AC284" s="54"/>
    </row>
    <row r="285" spans="1:29" s="49" customFormat="1" ht="15.75" x14ac:dyDescent="0.25">
      <c r="A285" s="317"/>
      <c r="B285" s="59" t="s">
        <v>484</v>
      </c>
      <c r="C285" s="65" t="s">
        <v>488</v>
      </c>
      <c r="D285" s="62" t="s">
        <v>507</v>
      </c>
      <c r="E285" s="3" t="s">
        <v>10</v>
      </c>
      <c r="F285" s="173">
        <f>J285+N285+R285+V285+Z285</f>
        <v>0</v>
      </c>
      <c r="G285" s="173">
        <f>K285+O285+S285+W285+AA285</f>
        <v>0</v>
      </c>
      <c r="H285" s="173">
        <f>L285+P285+T285+X285+AB285</f>
        <v>20</v>
      </c>
      <c r="I285" s="173">
        <f>M285+Q285+U285+Y285+AC285</f>
        <v>3400</v>
      </c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>
        <v>20</v>
      </c>
      <c r="Y285" s="54">
        <v>3400</v>
      </c>
      <c r="Z285" s="54"/>
      <c r="AA285" s="54"/>
      <c r="AB285" s="54"/>
      <c r="AC285" s="54"/>
    </row>
    <row r="286" spans="1:29" ht="15.75" x14ac:dyDescent="0.25">
      <c r="A286" s="315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173">
        <f>J286+N286+R286+V286+Z286</f>
        <v>0</v>
      </c>
      <c r="G286" s="173">
        <f>K286+O286+S286+W286+AA286</f>
        <v>0</v>
      </c>
      <c r="H286" s="173">
        <f>L286+P286+T286+X286+AB286</f>
        <v>30</v>
      </c>
      <c r="I286" s="173">
        <f>M286+Q286+U286+Y286+AC286</f>
        <v>36000</v>
      </c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>
        <v>30</v>
      </c>
      <c r="Y286" s="173">
        <v>36000</v>
      </c>
      <c r="Z286" s="173"/>
      <c r="AA286" s="173"/>
      <c r="AB286" s="173"/>
      <c r="AC286" s="173"/>
    </row>
    <row r="287" spans="1:29" ht="15.75" x14ac:dyDescent="0.25">
      <c r="A287" s="316"/>
      <c r="B287" s="60" t="s">
        <v>489</v>
      </c>
      <c r="C287" s="65" t="s">
        <v>491</v>
      </c>
      <c r="D287" s="62" t="s">
        <v>508</v>
      </c>
      <c r="E287" s="69" t="s">
        <v>10</v>
      </c>
      <c r="F287" s="173">
        <f>J287+N287+R287+V287+Z287</f>
        <v>0</v>
      </c>
      <c r="G287" s="173">
        <f>K287+O287+S287+W287+AA287</f>
        <v>0</v>
      </c>
      <c r="H287" s="173">
        <f>L287+P287+T287+X287+AB287</f>
        <v>30</v>
      </c>
      <c r="I287" s="173">
        <f>M287+Q287+U287+Y287+AC287</f>
        <v>39000</v>
      </c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>
        <v>30</v>
      </c>
      <c r="Y287" s="173">
        <v>39000</v>
      </c>
      <c r="Z287" s="173"/>
      <c r="AA287" s="173"/>
      <c r="AB287" s="173"/>
      <c r="AC287" s="173"/>
    </row>
    <row r="288" spans="1:29" ht="15.75" x14ac:dyDescent="0.25">
      <c r="A288" s="317"/>
      <c r="B288" s="60" t="s">
        <v>489</v>
      </c>
      <c r="C288" s="68" t="s">
        <v>492</v>
      </c>
      <c r="D288" s="62" t="s">
        <v>508</v>
      </c>
      <c r="E288" s="3" t="s">
        <v>10</v>
      </c>
      <c r="F288" s="173">
        <f>J288+N288+R288+V288+Z288</f>
        <v>0</v>
      </c>
      <c r="G288" s="173">
        <f>K288+O288+S288+W288+AA288</f>
        <v>0</v>
      </c>
      <c r="H288" s="173">
        <f>L288+P288+T288+X288+AB288</f>
        <v>30</v>
      </c>
      <c r="I288" s="173">
        <f>M288+Q288+U288+Y288+AC288</f>
        <v>40500</v>
      </c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>
        <v>30</v>
      </c>
      <c r="Y288" s="173">
        <v>40500</v>
      </c>
      <c r="Z288" s="173"/>
      <c r="AA288" s="173"/>
      <c r="AB288" s="173"/>
      <c r="AC288" s="173"/>
    </row>
    <row r="289" spans="1:29" ht="15.75" x14ac:dyDescent="0.25">
      <c r="A289" s="315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173">
        <f>J289+N289+R289+V289+Z289</f>
        <v>0</v>
      </c>
      <c r="G289" s="173">
        <f>K289+O289+S289+W289+AA289</f>
        <v>0</v>
      </c>
      <c r="H289" s="173">
        <f>L289+P289+T289+X289+AB289</f>
        <v>10</v>
      </c>
      <c r="I289" s="173">
        <f>M289+Q289+U289+Y289+AC289</f>
        <v>2000</v>
      </c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>
        <v>10</v>
      </c>
      <c r="Y289" s="173">
        <v>2000</v>
      </c>
      <c r="Z289" s="173"/>
      <c r="AA289" s="173"/>
      <c r="AB289" s="173"/>
      <c r="AC289" s="173"/>
    </row>
    <row r="290" spans="1:29" ht="15.75" x14ac:dyDescent="0.25">
      <c r="A290" s="316"/>
      <c r="B290" s="59" t="s">
        <v>493</v>
      </c>
      <c r="C290" s="65" t="s">
        <v>495</v>
      </c>
      <c r="D290" s="62" t="s">
        <v>506</v>
      </c>
      <c r="E290" s="3" t="s">
        <v>10</v>
      </c>
      <c r="F290" s="173">
        <f>J290+N290+R290+V290+Z290</f>
        <v>0</v>
      </c>
      <c r="G290" s="173">
        <f>K290+O290+S290+W290+AA290</f>
        <v>0</v>
      </c>
      <c r="H290" s="173">
        <f>L290+P290+T290+X290+AB290</f>
        <v>10</v>
      </c>
      <c r="I290" s="173">
        <f>M290+Q290+U290+Y290+AC290</f>
        <v>2500</v>
      </c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>
        <v>10</v>
      </c>
      <c r="Y290" s="173">
        <v>2500</v>
      </c>
      <c r="Z290" s="173"/>
      <c r="AA290" s="173"/>
      <c r="AB290" s="173"/>
      <c r="AC290" s="173"/>
    </row>
    <row r="291" spans="1:29" ht="15.75" x14ac:dyDescent="0.25">
      <c r="A291" s="316"/>
      <c r="B291" s="59" t="s">
        <v>493</v>
      </c>
      <c r="C291" s="65" t="s">
        <v>496</v>
      </c>
      <c r="D291" s="62" t="s">
        <v>506</v>
      </c>
      <c r="E291" s="3" t="s">
        <v>10</v>
      </c>
      <c r="F291" s="173">
        <f>J291+N291+R291+V291+Z291</f>
        <v>0</v>
      </c>
      <c r="G291" s="173">
        <f>K291+O291+S291+W291+AA291</f>
        <v>0</v>
      </c>
      <c r="H291" s="173">
        <f>L291+P291+T291+X291+AB291</f>
        <v>70</v>
      </c>
      <c r="I291" s="173">
        <f>M291+Q291+U291+Y291+AC291</f>
        <v>39000</v>
      </c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>
        <v>10</v>
      </c>
      <c r="U291" s="173">
        <v>7500</v>
      </c>
      <c r="V291" s="173"/>
      <c r="W291" s="173"/>
      <c r="X291" s="173">
        <v>10</v>
      </c>
      <c r="Y291" s="173">
        <v>1500</v>
      </c>
      <c r="Z291" s="173"/>
      <c r="AA291" s="173"/>
      <c r="AB291" s="173">
        <v>50</v>
      </c>
      <c r="AC291" s="173">
        <v>30000</v>
      </c>
    </row>
    <row r="292" spans="1:29" ht="15.75" x14ac:dyDescent="0.25">
      <c r="A292" s="317"/>
      <c r="B292" s="59" t="s">
        <v>493</v>
      </c>
      <c r="C292" s="65" t="s">
        <v>497</v>
      </c>
      <c r="D292" s="62" t="s">
        <v>506</v>
      </c>
      <c r="E292" s="3" t="s">
        <v>10</v>
      </c>
      <c r="F292" s="173">
        <f>J292+N292+R292+V292+Z292</f>
        <v>0</v>
      </c>
      <c r="G292" s="173">
        <f>K292+O292+S292+W292+AA292</f>
        <v>0</v>
      </c>
      <c r="H292" s="173">
        <f>L292+P292+T292+X292+AB292</f>
        <v>10</v>
      </c>
      <c r="I292" s="173">
        <f>M292+Q292+U292+Y292+AC292</f>
        <v>2000</v>
      </c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>
        <v>0</v>
      </c>
      <c r="V292" s="173"/>
      <c r="W292" s="173"/>
      <c r="X292" s="173">
        <v>10</v>
      </c>
      <c r="Y292" s="173">
        <v>2000</v>
      </c>
      <c r="Z292" s="173"/>
      <c r="AA292" s="173"/>
      <c r="AB292" s="173"/>
      <c r="AC292" s="173"/>
    </row>
    <row r="293" spans="1:29" ht="15.75" x14ac:dyDescent="0.25">
      <c r="A293" s="145"/>
      <c r="B293" s="146" t="s">
        <v>447</v>
      </c>
      <c r="C293" s="147"/>
      <c r="D293" s="148"/>
      <c r="E293" s="149"/>
      <c r="F293" s="185">
        <f>SUM(F5:F292)</f>
        <v>181661.16</v>
      </c>
      <c r="G293" s="184">
        <f t="shared" ref="G293:AC293" si="0">SUM(G5:G292)</f>
        <v>4704167.6100000013</v>
      </c>
      <c r="H293" s="185">
        <f t="shared" si="0"/>
        <v>90585</v>
      </c>
      <c r="I293" s="184">
        <f t="shared" si="0"/>
        <v>3207900.05</v>
      </c>
      <c r="J293" s="185">
        <f t="shared" si="0"/>
        <v>20512.16</v>
      </c>
      <c r="K293" s="184">
        <f t="shared" si="0"/>
        <v>624775.76</v>
      </c>
      <c r="L293" s="185">
        <f t="shared" si="0"/>
        <v>3660</v>
      </c>
      <c r="M293" s="184">
        <f t="shared" si="0"/>
        <v>60985</v>
      </c>
      <c r="N293" s="185">
        <f t="shared" si="0"/>
        <v>38625</v>
      </c>
      <c r="O293" s="184">
        <f t="shared" si="0"/>
        <v>1075967.1800000002</v>
      </c>
      <c r="P293" s="185">
        <f t="shared" si="0"/>
        <v>4037</v>
      </c>
      <c r="Q293" s="184">
        <f t="shared" si="0"/>
        <v>106637.55</v>
      </c>
      <c r="R293" s="185">
        <f t="shared" si="0"/>
        <v>13412</v>
      </c>
      <c r="S293" s="184">
        <f t="shared" si="0"/>
        <v>722463.45</v>
      </c>
      <c r="T293" s="185">
        <f t="shared" si="0"/>
        <v>9055</v>
      </c>
      <c r="U293" s="184">
        <f t="shared" si="0"/>
        <v>340938</v>
      </c>
      <c r="V293" s="185">
        <f t="shared" si="0"/>
        <v>26182</v>
      </c>
      <c r="W293" s="184">
        <f t="shared" si="0"/>
        <v>869308.22</v>
      </c>
      <c r="X293" s="185">
        <f t="shared" si="0"/>
        <v>26585</v>
      </c>
      <c r="Y293" s="184">
        <f t="shared" si="0"/>
        <v>1832099.5</v>
      </c>
      <c r="Z293" s="185">
        <f t="shared" si="0"/>
        <v>82930</v>
      </c>
      <c r="AA293" s="184">
        <f t="shared" si="0"/>
        <v>1411653</v>
      </c>
      <c r="AB293" s="185">
        <f t="shared" si="0"/>
        <v>47248</v>
      </c>
      <c r="AC293" s="184">
        <f t="shared" si="0"/>
        <v>867240</v>
      </c>
    </row>
    <row r="294" spans="1:29" ht="18.75" x14ac:dyDescent="0.25">
      <c r="A294" s="71"/>
      <c r="B294" s="47"/>
      <c r="C294" s="24"/>
      <c r="D294" s="41"/>
      <c r="E294" s="29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87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</row>
    <row r="295" spans="1:29" ht="15.75" x14ac:dyDescent="0.25">
      <c r="A295" s="22"/>
      <c r="B295" s="43" t="s">
        <v>448</v>
      </c>
      <c r="C295" s="13"/>
      <c r="D295" s="31"/>
      <c r="E295" s="35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87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</row>
    <row r="296" spans="1:29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173">
        <f>J296+N296+R296+V296+Z296</f>
        <v>2197</v>
      </c>
      <c r="G296" s="173">
        <f>K296+O296+S296+W296+AA296</f>
        <v>73905</v>
      </c>
      <c r="H296" s="173">
        <f>L296+P296+T296+X296+AB296</f>
        <v>530</v>
      </c>
      <c r="I296" s="173">
        <f>M296+Q296+U296+Y296+AC296</f>
        <v>17366</v>
      </c>
      <c r="J296" s="173"/>
      <c r="K296" s="173"/>
      <c r="L296" s="173"/>
      <c r="M296" s="173"/>
      <c r="N296" s="173">
        <v>812</v>
      </c>
      <c r="O296" s="173">
        <v>25586</v>
      </c>
      <c r="P296" s="187"/>
      <c r="Q296" s="173"/>
      <c r="R296" s="173">
        <v>655</v>
      </c>
      <c r="S296" s="173">
        <v>25862</v>
      </c>
      <c r="T296" s="173">
        <v>30</v>
      </c>
      <c r="U296" s="173">
        <v>2142</v>
      </c>
      <c r="V296" s="173">
        <v>550</v>
      </c>
      <c r="W296" s="173">
        <v>17116</v>
      </c>
      <c r="X296" s="173">
        <v>200</v>
      </c>
      <c r="Y296" s="173">
        <v>6224</v>
      </c>
      <c r="Z296" s="173">
        <v>180</v>
      </c>
      <c r="AA296" s="173">
        <v>5341</v>
      </c>
      <c r="AB296" s="173">
        <v>300</v>
      </c>
      <c r="AC296" s="173">
        <v>9000</v>
      </c>
    </row>
    <row r="297" spans="1:29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173">
        <f>J297+N297+R297+V297+Z297</f>
        <v>56010</v>
      </c>
      <c r="G297" s="173">
        <f>K297+O297+S297+W297+AA297</f>
        <v>182807.8</v>
      </c>
      <c r="H297" s="173">
        <f>L297+P297+T297+X297+AB297</f>
        <v>4700</v>
      </c>
      <c r="I297" s="173">
        <f>M297+Q297+U297+Y297+AC297</f>
        <v>11150</v>
      </c>
      <c r="J297" s="173">
        <v>15000</v>
      </c>
      <c r="K297" s="173">
        <v>51000</v>
      </c>
      <c r="L297" s="173"/>
      <c r="M297" s="173"/>
      <c r="N297" s="173">
        <v>800</v>
      </c>
      <c r="O297" s="173">
        <v>3024</v>
      </c>
      <c r="P297" s="187"/>
      <c r="Q297" s="173"/>
      <c r="R297" s="173">
        <v>32530</v>
      </c>
      <c r="S297" s="173">
        <v>107834.8</v>
      </c>
      <c r="T297" s="173">
        <v>4500</v>
      </c>
      <c r="U297" s="173">
        <v>10350</v>
      </c>
      <c r="V297" s="173">
        <v>600</v>
      </c>
      <c r="W297" s="173">
        <v>2400</v>
      </c>
      <c r="X297" s="173">
        <v>200</v>
      </c>
      <c r="Y297" s="173">
        <v>800</v>
      </c>
      <c r="Z297" s="173">
        <v>7080</v>
      </c>
      <c r="AA297" s="173">
        <v>18549</v>
      </c>
      <c r="AB297" s="173"/>
      <c r="AC297" s="173"/>
    </row>
    <row r="298" spans="1:29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173">
        <f>J298+N298+R298+V298+Z298</f>
        <v>54890</v>
      </c>
      <c r="G298" s="173">
        <f>K298+O298+S298+W298+AA298</f>
        <v>168270.61</v>
      </c>
      <c r="H298" s="173">
        <f>L298+P298+T298+X298+AB298</f>
        <v>21000</v>
      </c>
      <c r="I298" s="173">
        <f>M298+Q298+U298+Y298+AC298</f>
        <v>60610</v>
      </c>
      <c r="J298" s="173">
        <v>4620</v>
      </c>
      <c r="K298" s="173">
        <v>18480</v>
      </c>
      <c r="L298" s="173">
        <v>2000</v>
      </c>
      <c r="M298" s="173">
        <v>6000</v>
      </c>
      <c r="N298" s="173">
        <v>10590</v>
      </c>
      <c r="O298" s="173">
        <v>32900.61</v>
      </c>
      <c r="P298" s="187"/>
      <c r="Q298" s="173"/>
      <c r="R298" s="173">
        <v>4380</v>
      </c>
      <c r="S298" s="173">
        <v>17301</v>
      </c>
      <c r="T298" s="173">
        <v>1000</v>
      </c>
      <c r="U298" s="173">
        <v>3940</v>
      </c>
      <c r="V298" s="173">
        <v>6700</v>
      </c>
      <c r="W298" s="173">
        <v>19363</v>
      </c>
      <c r="X298" s="173">
        <v>3000</v>
      </c>
      <c r="Y298" s="173">
        <v>8670</v>
      </c>
      <c r="Z298" s="173">
        <v>28600</v>
      </c>
      <c r="AA298" s="173">
        <v>80226</v>
      </c>
      <c r="AB298" s="173">
        <v>15000</v>
      </c>
      <c r="AC298" s="173">
        <v>42000</v>
      </c>
    </row>
    <row r="299" spans="1:29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173">
        <f>J299+N299+R299+V299+Z299</f>
        <v>45310</v>
      </c>
      <c r="G299" s="173">
        <f>K299+O299+S299+W299+AA299</f>
        <v>125996.81</v>
      </c>
      <c r="H299" s="173">
        <f>L299+P299+T299+X299+AB299</f>
        <v>22500</v>
      </c>
      <c r="I299" s="173">
        <f>M299+Q299+U299+Y299+AC299</f>
        <v>70480</v>
      </c>
      <c r="J299" s="173">
        <v>7520</v>
      </c>
      <c r="K299" s="173">
        <v>31156</v>
      </c>
      <c r="L299" s="173">
        <v>2500</v>
      </c>
      <c r="M299" s="173">
        <v>7500</v>
      </c>
      <c r="N299" s="173">
        <v>9090</v>
      </c>
      <c r="O299" s="173">
        <v>9414.81</v>
      </c>
      <c r="P299" s="187"/>
      <c r="Q299" s="173"/>
      <c r="R299" s="173">
        <v>8200</v>
      </c>
      <c r="S299" s="173">
        <v>24764</v>
      </c>
      <c r="T299" s="173">
        <v>3000</v>
      </c>
      <c r="U299" s="173">
        <v>12000</v>
      </c>
      <c r="V299" s="173">
        <v>13100</v>
      </c>
      <c r="W299" s="173">
        <v>39169</v>
      </c>
      <c r="X299" s="173">
        <v>2000</v>
      </c>
      <c r="Y299" s="173">
        <v>5980</v>
      </c>
      <c r="Z299" s="173">
        <v>7400</v>
      </c>
      <c r="AA299" s="173">
        <v>21493</v>
      </c>
      <c r="AB299" s="173">
        <v>15000</v>
      </c>
      <c r="AC299" s="173">
        <v>45000</v>
      </c>
    </row>
    <row r="300" spans="1:29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173">
        <f>J300+N300+R300+V300+Z300</f>
        <v>38271</v>
      </c>
      <c r="G300" s="173">
        <f>K300+O300+S300+W300+AA300</f>
        <v>136991.18</v>
      </c>
      <c r="H300" s="173">
        <f>L300+P300+T300+X300+AB300</f>
        <v>15500</v>
      </c>
      <c r="I300" s="173">
        <f>M300+Q300+U300+Y300+AC300</f>
        <v>60590</v>
      </c>
      <c r="J300" s="173">
        <v>6580</v>
      </c>
      <c r="K300" s="173">
        <v>32900</v>
      </c>
      <c r="L300" s="173">
        <v>1000</v>
      </c>
      <c r="M300" s="173">
        <v>4000</v>
      </c>
      <c r="N300" s="173">
        <v>11790</v>
      </c>
      <c r="O300" s="173">
        <v>24364.67</v>
      </c>
      <c r="P300" s="187"/>
      <c r="Q300" s="173"/>
      <c r="R300" s="173">
        <v>6701</v>
      </c>
      <c r="S300" s="173">
        <v>28706.51</v>
      </c>
      <c r="T300" s="173">
        <v>500</v>
      </c>
      <c r="U300" s="173">
        <v>2250</v>
      </c>
      <c r="V300" s="173">
        <v>200</v>
      </c>
      <c r="W300" s="173">
        <v>874</v>
      </c>
      <c r="X300" s="173">
        <v>2000</v>
      </c>
      <c r="Y300" s="173">
        <v>8740</v>
      </c>
      <c r="Z300" s="173">
        <v>13000</v>
      </c>
      <c r="AA300" s="173">
        <v>50146</v>
      </c>
      <c r="AB300" s="173">
        <v>12000</v>
      </c>
      <c r="AC300" s="173">
        <v>45600</v>
      </c>
    </row>
    <row r="301" spans="1:29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173">
        <f>J301+N301+R301+V301+Z301</f>
        <v>13746</v>
      </c>
      <c r="G301" s="173">
        <f>K301+O301+S301+W301+AA301</f>
        <v>80943.75</v>
      </c>
      <c r="H301" s="173">
        <f>L301+P301+T301+X301+AB301</f>
        <v>4200</v>
      </c>
      <c r="I301" s="173">
        <f>M301+Q301+U301+Y301+AC301</f>
        <v>28920</v>
      </c>
      <c r="J301" s="173">
        <v>286</v>
      </c>
      <c r="K301" s="173">
        <v>2242</v>
      </c>
      <c r="L301" s="173">
        <v>200</v>
      </c>
      <c r="M301" s="173">
        <v>1200</v>
      </c>
      <c r="N301" s="173">
        <v>4304</v>
      </c>
      <c r="O301" s="173">
        <v>31693.95</v>
      </c>
      <c r="P301" s="187"/>
      <c r="Q301" s="173"/>
      <c r="R301" s="173">
        <v>7556</v>
      </c>
      <c r="S301" s="173">
        <v>36268.800000000003</v>
      </c>
      <c r="T301" s="173"/>
      <c r="U301" s="173"/>
      <c r="V301" s="173">
        <v>900</v>
      </c>
      <c r="W301" s="173">
        <v>6048</v>
      </c>
      <c r="X301" s="173">
        <v>1000</v>
      </c>
      <c r="Y301" s="173">
        <v>6720</v>
      </c>
      <c r="Z301" s="173">
        <v>700</v>
      </c>
      <c r="AA301" s="173">
        <v>4691</v>
      </c>
      <c r="AB301" s="173">
        <v>3000</v>
      </c>
      <c r="AC301" s="173">
        <v>21000</v>
      </c>
    </row>
    <row r="302" spans="1:29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173">
        <f>J302+N302+R302+V302+Z302</f>
        <v>20249</v>
      </c>
      <c r="G302" s="173">
        <f>K302+O302+S302+W302+AA302</f>
        <v>322545.31</v>
      </c>
      <c r="H302" s="173">
        <f>L302+P302+T302+X302+AB302</f>
        <v>10000</v>
      </c>
      <c r="I302" s="173">
        <f>M302+Q302+U302+Y302+AC302</f>
        <v>150350</v>
      </c>
      <c r="J302" s="173">
        <v>5547</v>
      </c>
      <c r="K302" s="173">
        <v>75161</v>
      </c>
      <c r="L302" s="173">
        <v>1500</v>
      </c>
      <c r="M302" s="173">
        <v>22500</v>
      </c>
      <c r="N302" s="173">
        <v>6975</v>
      </c>
      <c r="O302" s="173">
        <v>129362.41</v>
      </c>
      <c r="P302" s="187"/>
      <c r="Q302" s="173"/>
      <c r="R302" s="173">
        <v>1727</v>
      </c>
      <c r="S302" s="173">
        <v>34021.9</v>
      </c>
      <c r="T302" s="173">
        <v>500</v>
      </c>
      <c r="U302" s="173">
        <v>9850</v>
      </c>
      <c r="V302" s="173">
        <v>6000</v>
      </c>
      <c r="W302" s="173">
        <v>84000</v>
      </c>
      <c r="X302" s="173">
        <v>2000</v>
      </c>
      <c r="Y302" s="173">
        <v>28000</v>
      </c>
      <c r="Z302" s="173"/>
      <c r="AA302" s="173"/>
      <c r="AB302" s="173">
        <v>6000</v>
      </c>
      <c r="AC302" s="173">
        <v>90000</v>
      </c>
    </row>
    <row r="303" spans="1:29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173">
        <f>J303+N303+R303+V303+Z303</f>
        <v>6684</v>
      </c>
      <c r="G303" s="173">
        <f>K303+O303+S303+W303+AA303</f>
        <v>110741.42</v>
      </c>
      <c r="H303" s="173">
        <f>L303+P303+T303+X303+AB303</f>
        <v>2200</v>
      </c>
      <c r="I303" s="173">
        <f>M303+Q303+U303+Y303+AC303</f>
        <v>36800</v>
      </c>
      <c r="J303" s="173">
        <v>300</v>
      </c>
      <c r="K303" s="173">
        <v>6000</v>
      </c>
      <c r="L303" s="173">
        <v>0</v>
      </c>
      <c r="M303" s="173">
        <v>0</v>
      </c>
      <c r="N303" s="173">
        <v>1174</v>
      </c>
      <c r="O303" s="173">
        <v>20949.419999999998</v>
      </c>
      <c r="P303" s="187"/>
      <c r="Q303" s="173"/>
      <c r="R303" s="173">
        <v>50</v>
      </c>
      <c r="S303" s="173">
        <v>135</v>
      </c>
      <c r="T303" s="173">
        <v>100</v>
      </c>
      <c r="U303" s="173">
        <v>3200</v>
      </c>
      <c r="V303" s="173">
        <v>1500</v>
      </c>
      <c r="W303" s="173">
        <v>24000</v>
      </c>
      <c r="X303" s="173">
        <v>600</v>
      </c>
      <c r="Y303" s="173">
        <v>9600</v>
      </c>
      <c r="Z303" s="173">
        <v>3660</v>
      </c>
      <c r="AA303" s="173">
        <v>59657</v>
      </c>
      <c r="AB303" s="173">
        <v>1500</v>
      </c>
      <c r="AC303" s="173">
        <v>24000</v>
      </c>
    </row>
    <row r="304" spans="1:29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173">
        <f>J304+N304+R304+V304+Z304</f>
        <v>50</v>
      </c>
      <c r="G304" s="173">
        <f>K304+O304+S304+W304+AA304</f>
        <v>1600</v>
      </c>
      <c r="H304" s="173">
        <f>L304+P304+T304+X304+AB304</f>
        <v>60</v>
      </c>
      <c r="I304" s="173">
        <f>M304+Q304+U304+Y304+AC304</f>
        <v>30500</v>
      </c>
      <c r="J304" s="173"/>
      <c r="K304" s="173"/>
      <c r="L304" s="173"/>
      <c r="M304" s="173"/>
      <c r="N304" s="173">
        <v>50</v>
      </c>
      <c r="O304" s="173">
        <v>1600</v>
      </c>
      <c r="P304" s="187"/>
      <c r="Q304" s="173"/>
      <c r="R304" s="173"/>
      <c r="S304" s="173"/>
      <c r="T304" s="173"/>
      <c r="U304" s="173"/>
      <c r="V304" s="173"/>
      <c r="W304" s="173"/>
      <c r="X304" s="173">
        <v>50</v>
      </c>
      <c r="Y304" s="173">
        <v>12500</v>
      </c>
      <c r="Z304" s="173"/>
      <c r="AA304" s="173"/>
      <c r="AB304" s="173">
        <v>10</v>
      </c>
      <c r="AC304" s="173">
        <v>18000</v>
      </c>
    </row>
    <row r="305" spans="1:29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173">
        <f>J305+N305+R305+V305+Z305</f>
        <v>161</v>
      </c>
      <c r="G305" s="173">
        <f>K305+O305+S305+W305+AA305</f>
        <v>10406.25</v>
      </c>
      <c r="H305" s="173">
        <f>L305+P305+T305+X305+AB305</f>
        <v>230</v>
      </c>
      <c r="I305" s="173">
        <f>M305+Q305+U305+Y305+AC305</f>
        <v>16740</v>
      </c>
      <c r="J305" s="173"/>
      <c r="K305" s="173"/>
      <c r="L305" s="173"/>
      <c r="M305" s="173"/>
      <c r="N305" s="173">
        <v>64</v>
      </c>
      <c r="O305" s="173">
        <v>3648</v>
      </c>
      <c r="P305" s="187"/>
      <c r="Q305" s="173"/>
      <c r="R305" s="173">
        <v>25</v>
      </c>
      <c r="S305" s="173">
        <v>1444.25</v>
      </c>
      <c r="T305" s="173">
        <v>30</v>
      </c>
      <c r="U305" s="173">
        <v>1740</v>
      </c>
      <c r="V305" s="173">
        <v>30</v>
      </c>
      <c r="W305" s="173">
        <v>2550</v>
      </c>
      <c r="X305" s="173">
        <v>100</v>
      </c>
      <c r="Y305" s="173">
        <v>8500</v>
      </c>
      <c r="Z305" s="173">
        <v>42</v>
      </c>
      <c r="AA305" s="173">
        <v>2764</v>
      </c>
      <c r="AB305" s="173">
        <v>100</v>
      </c>
      <c r="AC305" s="173">
        <v>6500</v>
      </c>
    </row>
    <row r="306" spans="1:29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173">
        <f>J306+N306+R306+V306+Z306</f>
        <v>70</v>
      </c>
      <c r="G306" s="173">
        <f>K306+O306+S306+W306+AA306</f>
        <v>11000</v>
      </c>
      <c r="H306" s="173">
        <f>L306+P306+T306+X306+AB306</f>
        <v>20</v>
      </c>
      <c r="I306" s="173">
        <f>M306+Q306+U306+Y306+AC306</f>
        <v>6000</v>
      </c>
      <c r="J306" s="173">
        <v>50</v>
      </c>
      <c r="K306" s="173">
        <v>5000</v>
      </c>
      <c r="L306" s="173"/>
      <c r="M306" s="173"/>
      <c r="N306" s="173"/>
      <c r="O306" s="173"/>
      <c r="P306" s="187"/>
      <c r="Q306" s="173"/>
      <c r="R306" s="173"/>
      <c r="S306" s="173"/>
      <c r="T306" s="173"/>
      <c r="U306" s="173"/>
      <c r="V306" s="173">
        <v>20</v>
      </c>
      <c r="W306" s="173">
        <v>6000</v>
      </c>
      <c r="X306" s="173">
        <v>20</v>
      </c>
      <c r="Y306" s="173">
        <v>6000</v>
      </c>
      <c r="Z306" s="173"/>
      <c r="AA306" s="173"/>
      <c r="AB306" s="173"/>
      <c r="AC306" s="173"/>
    </row>
    <row r="307" spans="1:29" ht="15.75" x14ac:dyDescent="0.25">
      <c r="A307" s="151"/>
      <c r="B307" s="146" t="s">
        <v>464</v>
      </c>
      <c r="C307" s="152"/>
      <c r="D307" s="146"/>
      <c r="E307" s="146"/>
      <c r="F307" s="185">
        <f>SUM(F296:F306)</f>
        <v>237638</v>
      </c>
      <c r="G307" s="184">
        <f t="shared" ref="G307:AC307" si="1">SUM(G296:G306)</f>
        <v>1225208.1299999999</v>
      </c>
      <c r="H307" s="185">
        <f t="shared" si="1"/>
        <v>80940</v>
      </c>
      <c r="I307" s="184">
        <f t="shared" si="1"/>
        <v>489506</v>
      </c>
      <c r="J307" s="185">
        <f t="shared" si="1"/>
        <v>39903</v>
      </c>
      <c r="K307" s="184">
        <f t="shared" si="1"/>
        <v>221939</v>
      </c>
      <c r="L307" s="185">
        <f t="shared" si="1"/>
        <v>7200</v>
      </c>
      <c r="M307" s="184">
        <f t="shared" si="1"/>
        <v>41200</v>
      </c>
      <c r="N307" s="185">
        <f t="shared" si="1"/>
        <v>45649</v>
      </c>
      <c r="O307" s="184">
        <f t="shared" si="1"/>
        <v>282543.87</v>
      </c>
      <c r="P307" s="185">
        <f t="shared" si="1"/>
        <v>0</v>
      </c>
      <c r="Q307" s="184">
        <f t="shared" si="1"/>
        <v>0</v>
      </c>
      <c r="R307" s="185">
        <f t="shared" si="1"/>
        <v>61824</v>
      </c>
      <c r="S307" s="184">
        <f t="shared" si="1"/>
        <v>276338.26</v>
      </c>
      <c r="T307" s="185">
        <f t="shared" si="1"/>
        <v>9660</v>
      </c>
      <c r="U307" s="184">
        <f t="shared" si="1"/>
        <v>45472</v>
      </c>
      <c r="V307" s="185">
        <f t="shared" si="1"/>
        <v>29600</v>
      </c>
      <c r="W307" s="184">
        <f t="shared" si="1"/>
        <v>201520</v>
      </c>
      <c r="X307" s="185">
        <f t="shared" si="1"/>
        <v>11170</v>
      </c>
      <c r="Y307" s="184">
        <f t="shared" si="1"/>
        <v>101734</v>
      </c>
      <c r="Z307" s="185">
        <f t="shared" si="1"/>
        <v>60662</v>
      </c>
      <c r="AA307" s="184">
        <f t="shared" si="1"/>
        <v>242867</v>
      </c>
      <c r="AB307" s="185">
        <f t="shared" si="1"/>
        <v>52910</v>
      </c>
      <c r="AC307" s="184">
        <f t="shared" si="1"/>
        <v>301100</v>
      </c>
    </row>
    <row r="308" spans="1:29" x14ac:dyDescent="0.25">
      <c r="A308" s="40"/>
      <c r="B308" s="62"/>
      <c r="C308" s="62"/>
      <c r="D308" s="62"/>
      <c r="E308" s="62"/>
      <c r="F308" s="186"/>
      <c r="G308" s="178"/>
      <c r="H308" s="186"/>
      <c r="I308" s="178"/>
      <c r="J308" s="186"/>
      <c r="K308" s="178"/>
      <c r="L308" s="186"/>
      <c r="M308" s="178"/>
      <c r="N308" s="186"/>
      <c r="O308" s="178"/>
      <c r="P308" s="186"/>
      <c r="Q308" s="178"/>
      <c r="R308" s="186"/>
      <c r="S308" s="178"/>
      <c r="T308" s="186"/>
      <c r="U308" s="178"/>
      <c r="V308" s="186"/>
      <c r="W308" s="178"/>
      <c r="X308" s="186"/>
      <c r="Y308" s="178"/>
      <c r="Z308" s="186"/>
      <c r="AA308" s="178"/>
      <c r="AB308" s="186"/>
      <c r="AC308" s="178"/>
    </row>
    <row r="309" spans="1:29" ht="15.75" x14ac:dyDescent="0.25">
      <c r="A309" s="171"/>
      <c r="B309" s="170" t="s">
        <v>465</v>
      </c>
      <c r="C309" s="141"/>
      <c r="D309" s="136"/>
      <c r="E309" s="136"/>
      <c r="F309" s="185">
        <f>F293+F307</f>
        <v>419299.16000000003</v>
      </c>
      <c r="G309" s="184">
        <f t="shared" ref="G309:AC309" si="2">G293+G307</f>
        <v>5929375.7400000012</v>
      </c>
      <c r="H309" s="185">
        <f t="shared" si="2"/>
        <v>171525</v>
      </c>
      <c r="I309" s="184">
        <f t="shared" si="2"/>
        <v>3697406.05</v>
      </c>
      <c r="J309" s="185">
        <f t="shared" si="2"/>
        <v>60415.16</v>
      </c>
      <c r="K309" s="184">
        <f t="shared" si="2"/>
        <v>846714.76</v>
      </c>
      <c r="L309" s="185">
        <f t="shared" si="2"/>
        <v>10860</v>
      </c>
      <c r="M309" s="184">
        <f t="shared" si="2"/>
        <v>102185</v>
      </c>
      <c r="N309" s="185">
        <f t="shared" si="2"/>
        <v>84274</v>
      </c>
      <c r="O309" s="184">
        <f t="shared" si="2"/>
        <v>1358511.0500000003</v>
      </c>
      <c r="P309" s="185">
        <f t="shared" si="2"/>
        <v>4037</v>
      </c>
      <c r="Q309" s="184">
        <f t="shared" si="2"/>
        <v>106637.55</v>
      </c>
      <c r="R309" s="185">
        <f t="shared" si="2"/>
        <v>75236</v>
      </c>
      <c r="S309" s="184">
        <f t="shared" si="2"/>
        <v>998801.71</v>
      </c>
      <c r="T309" s="185">
        <f t="shared" si="2"/>
        <v>18715</v>
      </c>
      <c r="U309" s="184">
        <f t="shared" si="2"/>
        <v>386410</v>
      </c>
      <c r="V309" s="185">
        <f t="shared" si="2"/>
        <v>55782</v>
      </c>
      <c r="W309" s="184">
        <f t="shared" si="2"/>
        <v>1070828.22</v>
      </c>
      <c r="X309" s="185">
        <f t="shared" si="2"/>
        <v>37755</v>
      </c>
      <c r="Y309" s="184">
        <f t="shared" si="2"/>
        <v>1933833.5</v>
      </c>
      <c r="Z309" s="185">
        <f t="shared" si="2"/>
        <v>143592</v>
      </c>
      <c r="AA309" s="184">
        <f t="shared" si="2"/>
        <v>1654520</v>
      </c>
      <c r="AB309" s="185">
        <f t="shared" si="2"/>
        <v>100158</v>
      </c>
      <c r="AC309" s="184">
        <f t="shared" si="2"/>
        <v>1168340</v>
      </c>
    </row>
    <row r="310" spans="1:29" x14ac:dyDescent="0.25">
      <c r="A310" s="40"/>
      <c r="B310" s="62"/>
      <c r="C310" s="62"/>
      <c r="D310" s="62"/>
      <c r="E310" s="62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29" ht="15.75" x14ac:dyDescent="0.25">
      <c r="A311" s="32"/>
      <c r="B311" s="62"/>
      <c r="C311" s="62"/>
      <c r="D311" s="62"/>
      <c r="E311" s="62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3" spans="1:29" x14ac:dyDescent="0.25">
      <c r="G313" s="229"/>
      <c r="I313" s="229"/>
    </row>
  </sheetData>
  <autoFilter ref="A4:AC4"/>
  <mergeCells count="92">
    <mergeCell ref="Z2:AC2"/>
    <mergeCell ref="N3:O3"/>
    <mergeCell ref="P3:Q3"/>
    <mergeCell ref="R3:S3"/>
    <mergeCell ref="T3:U3"/>
    <mergeCell ref="V3:W3"/>
    <mergeCell ref="X3:Y3"/>
    <mergeCell ref="V2:Y2"/>
    <mergeCell ref="Z3:AA3"/>
    <mergeCell ref="AB3:AC3"/>
    <mergeCell ref="A281:A285"/>
    <mergeCell ref="A286:A288"/>
    <mergeCell ref="A289:A292"/>
    <mergeCell ref="N2:Q2"/>
    <mergeCell ref="R2:U2"/>
    <mergeCell ref="A3:A4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A208:A210"/>
    <mergeCell ref="A149:A157"/>
    <mergeCell ref="A158:A160"/>
    <mergeCell ref="A161:A164"/>
    <mergeCell ref="A165:A173"/>
    <mergeCell ref="A174:A176"/>
    <mergeCell ref="A177:A180"/>
    <mergeCell ref="A181:A184"/>
    <mergeCell ref="A185:A186"/>
    <mergeCell ref="A189:A194"/>
    <mergeCell ref="A198:A204"/>
    <mergeCell ref="A205:A206"/>
    <mergeCell ref="A147:A148"/>
    <mergeCell ref="A102:A106"/>
    <mergeCell ref="A107:A108"/>
    <mergeCell ref="A109:A113"/>
    <mergeCell ref="A115:A116"/>
    <mergeCell ref="A117:A118"/>
    <mergeCell ref="A119:A120"/>
    <mergeCell ref="A121:A124"/>
    <mergeCell ref="A125:A131"/>
    <mergeCell ref="A133:A139"/>
    <mergeCell ref="A140:A141"/>
    <mergeCell ref="A142:A146"/>
    <mergeCell ref="A99:A101"/>
    <mergeCell ref="A59:A61"/>
    <mergeCell ref="A62:A63"/>
    <mergeCell ref="A64:A65"/>
    <mergeCell ref="A66:A69"/>
    <mergeCell ref="A70:A73"/>
    <mergeCell ref="A74:A76"/>
    <mergeCell ref="A77:A79"/>
    <mergeCell ref="A81:A86"/>
    <mergeCell ref="A87:A89"/>
    <mergeCell ref="A91:A93"/>
    <mergeCell ref="A96:A98"/>
    <mergeCell ref="A57:A58"/>
    <mergeCell ref="A5:A8"/>
    <mergeCell ref="A9:A12"/>
    <mergeCell ref="A13:A19"/>
    <mergeCell ref="A20:A21"/>
    <mergeCell ref="A22:A26"/>
    <mergeCell ref="A27:A29"/>
    <mergeCell ref="A30:A33"/>
    <mergeCell ref="A36:A37"/>
    <mergeCell ref="A39:A44"/>
    <mergeCell ref="A45:A47"/>
    <mergeCell ref="A49:A55"/>
    <mergeCell ref="J2:M2"/>
    <mergeCell ref="F3:G3"/>
    <mergeCell ref="H3:I3"/>
    <mergeCell ref="J3:K3"/>
    <mergeCell ref="L3:M3"/>
    <mergeCell ref="B3:B4"/>
    <mergeCell ref="C3:C4"/>
    <mergeCell ref="D3:D4"/>
    <mergeCell ref="A1:E2"/>
    <mergeCell ref="F2:I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13"/>
  <sheetViews>
    <sheetView zoomScaleNormal="100" workbookViewId="0">
      <pane xSplit="5" ySplit="4" topLeftCell="BY5" activePane="bottomRight" state="frozen"/>
      <selection pane="topRight" activeCell="G1" sqref="G1"/>
      <selection pane="bottomLeft" activeCell="A5" sqref="A5"/>
      <selection pane="bottomRight" activeCell="CH4" sqref="CH1:CI1048576"/>
    </sheetView>
  </sheetViews>
  <sheetFormatPr defaultRowHeight="15" x14ac:dyDescent="0.25"/>
  <cols>
    <col min="1" max="1" width="7" style="38" customWidth="1"/>
    <col min="2" max="2" width="46.140625" style="61" customWidth="1"/>
    <col min="3" max="3" width="33.7109375" style="61" customWidth="1"/>
    <col min="4" max="4" width="50.140625" style="61" customWidth="1"/>
    <col min="5" max="5" width="12.140625" style="61" bestFit="1" customWidth="1"/>
    <col min="6" max="6" width="9.140625" style="2" customWidth="1"/>
    <col min="7" max="7" width="20.42578125" style="133" customWidth="1"/>
    <col min="8" max="8" width="9.140625" style="2"/>
    <col min="9" max="9" width="10.140625" style="2" customWidth="1"/>
    <col min="10" max="85" width="9.140625" style="2"/>
    <col min="86" max="16384" width="9.140625" style="38"/>
  </cols>
  <sheetData>
    <row r="1" spans="1:85" ht="16.5" customHeight="1" thickBot="1" x14ac:dyDescent="0.3">
      <c r="A1" s="323" t="s">
        <v>630</v>
      </c>
      <c r="B1" s="323"/>
      <c r="C1" s="323"/>
      <c r="D1" s="323"/>
      <c r="E1" s="323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7"/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347"/>
      <c r="AW1" s="347"/>
      <c r="AX1" s="347"/>
      <c r="AY1" s="347"/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347"/>
      <c r="BX1" s="347"/>
      <c r="BY1" s="347"/>
      <c r="BZ1" s="347"/>
      <c r="CA1" s="347"/>
      <c r="CB1" s="347"/>
      <c r="CC1" s="347"/>
      <c r="CD1" s="347"/>
      <c r="CE1" s="347"/>
      <c r="CF1" s="347"/>
      <c r="CG1" s="347"/>
    </row>
    <row r="2" spans="1:85" ht="15.75" x14ac:dyDescent="0.25">
      <c r="A2" s="309"/>
      <c r="B2" s="309"/>
      <c r="C2" s="309"/>
      <c r="D2" s="309"/>
      <c r="E2" s="309"/>
      <c r="F2" s="324" t="s">
        <v>471</v>
      </c>
      <c r="G2" s="325"/>
      <c r="H2" s="325"/>
      <c r="I2" s="325"/>
      <c r="J2" s="348" t="s">
        <v>566</v>
      </c>
      <c r="K2" s="348"/>
      <c r="L2" s="348"/>
      <c r="M2" s="348"/>
      <c r="N2" s="348" t="s">
        <v>567</v>
      </c>
      <c r="O2" s="348"/>
      <c r="P2" s="348"/>
      <c r="Q2" s="348"/>
      <c r="R2" s="348" t="s">
        <v>568</v>
      </c>
      <c r="S2" s="348"/>
      <c r="T2" s="348"/>
      <c r="U2" s="348"/>
      <c r="V2" s="348" t="s">
        <v>569</v>
      </c>
      <c r="W2" s="348"/>
      <c r="X2" s="348"/>
      <c r="Y2" s="348"/>
      <c r="Z2" s="348" t="s">
        <v>570</v>
      </c>
      <c r="AA2" s="348"/>
      <c r="AB2" s="348"/>
      <c r="AC2" s="348"/>
      <c r="AD2" s="348" t="s">
        <v>571</v>
      </c>
      <c r="AE2" s="348"/>
      <c r="AF2" s="348"/>
      <c r="AG2" s="348"/>
      <c r="AH2" s="348" t="s">
        <v>572</v>
      </c>
      <c r="AI2" s="348"/>
      <c r="AJ2" s="348"/>
      <c r="AK2" s="348"/>
      <c r="AL2" s="348" t="s">
        <v>573</v>
      </c>
      <c r="AM2" s="348"/>
      <c r="AN2" s="348"/>
      <c r="AO2" s="348"/>
      <c r="AP2" s="348" t="s">
        <v>574</v>
      </c>
      <c r="AQ2" s="348"/>
      <c r="AR2" s="348"/>
      <c r="AS2" s="348"/>
      <c r="AT2" s="348" t="s">
        <v>575</v>
      </c>
      <c r="AU2" s="348"/>
      <c r="AV2" s="348"/>
      <c r="AW2" s="348"/>
      <c r="AX2" s="348" t="s">
        <v>576</v>
      </c>
      <c r="AY2" s="348"/>
      <c r="AZ2" s="348"/>
      <c r="BA2" s="348"/>
      <c r="BB2" s="348" t="s">
        <v>577</v>
      </c>
      <c r="BC2" s="348"/>
      <c r="BD2" s="348"/>
      <c r="BE2" s="348"/>
      <c r="BF2" s="348" t="s">
        <v>578</v>
      </c>
      <c r="BG2" s="348"/>
      <c r="BH2" s="348"/>
      <c r="BI2" s="348"/>
      <c r="BJ2" s="348" t="s">
        <v>579</v>
      </c>
      <c r="BK2" s="348"/>
      <c r="BL2" s="348"/>
      <c r="BM2" s="348"/>
      <c r="BN2" s="348" t="s">
        <v>580</v>
      </c>
      <c r="BO2" s="348"/>
      <c r="BP2" s="348"/>
      <c r="BQ2" s="348"/>
      <c r="BR2" s="348" t="s">
        <v>581</v>
      </c>
      <c r="BS2" s="348"/>
      <c r="BT2" s="348"/>
      <c r="BU2" s="348"/>
      <c r="BV2" s="348" t="s">
        <v>582</v>
      </c>
      <c r="BW2" s="348"/>
      <c r="BX2" s="348"/>
      <c r="BY2" s="348"/>
      <c r="BZ2" s="348" t="s">
        <v>583</v>
      </c>
      <c r="CA2" s="348"/>
      <c r="CB2" s="348"/>
      <c r="CC2" s="348"/>
      <c r="CD2" s="348" t="s">
        <v>584</v>
      </c>
      <c r="CE2" s="348"/>
      <c r="CF2" s="348"/>
      <c r="CG2" s="348"/>
    </row>
    <row r="3" spans="1:85" ht="33" customHeight="1" x14ac:dyDescent="0.25">
      <c r="A3" s="303" t="s">
        <v>0</v>
      </c>
      <c r="B3" s="301" t="s">
        <v>1</v>
      </c>
      <c r="C3" s="303" t="s">
        <v>2</v>
      </c>
      <c r="D3" s="305" t="s">
        <v>3</v>
      </c>
      <c r="E3" s="301" t="s">
        <v>4</v>
      </c>
      <c r="F3" s="300" t="s">
        <v>466</v>
      </c>
      <c r="G3" s="300"/>
      <c r="H3" s="300" t="s">
        <v>467</v>
      </c>
      <c r="I3" s="300"/>
      <c r="J3" s="300" t="s">
        <v>466</v>
      </c>
      <c r="K3" s="300"/>
      <c r="L3" s="300" t="s">
        <v>467</v>
      </c>
      <c r="M3" s="300"/>
      <c r="N3" s="300" t="s">
        <v>466</v>
      </c>
      <c r="O3" s="300"/>
      <c r="P3" s="300" t="s">
        <v>467</v>
      </c>
      <c r="Q3" s="300"/>
      <c r="R3" s="300" t="s">
        <v>466</v>
      </c>
      <c r="S3" s="300"/>
      <c r="T3" s="300" t="s">
        <v>467</v>
      </c>
      <c r="U3" s="300"/>
      <c r="V3" s="300" t="s">
        <v>466</v>
      </c>
      <c r="W3" s="300"/>
      <c r="X3" s="300" t="s">
        <v>467</v>
      </c>
      <c r="Y3" s="300"/>
      <c r="Z3" s="300" t="s">
        <v>466</v>
      </c>
      <c r="AA3" s="300"/>
      <c r="AB3" s="300" t="s">
        <v>467</v>
      </c>
      <c r="AC3" s="300"/>
      <c r="AD3" s="300" t="s">
        <v>466</v>
      </c>
      <c r="AE3" s="300"/>
      <c r="AF3" s="300" t="s">
        <v>467</v>
      </c>
      <c r="AG3" s="300"/>
      <c r="AH3" s="300" t="s">
        <v>466</v>
      </c>
      <c r="AI3" s="300"/>
      <c r="AJ3" s="300" t="s">
        <v>467</v>
      </c>
      <c r="AK3" s="300"/>
      <c r="AL3" s="300" t="s">
        <v>466</v>
      </c>
      <c r="AM3" s="300"/>
      <c r="AN3" s="300" t="s">
        <v>467</v>
      </c>
      <c r="AO3" s="300"/>
      <c r="AP3" s="300" t="s">
        <v>466</v>
      </c>
      <c r="AQ3" s="300"/>
      <c r="AR3" s="300" t="s">
        <v>467</v>
      </c>
      <c r="AS3" s="300"/>
      <c r="AT3" s="300" t="s">
        <v>466</v>
      </c>
      <c r="AU3" s="300"/>
      <c r="AV3" s="300" t="s">
        <v>467</v>
      </c>
      <c r="AW3" s="300"/>
      <c r="AX3" s="300" t="s">
        <v>466</v>
      </c>
      <c r="AY3" s="300"/>
      <c r="AZ3" s="300" t="s">
        <v>467</v>
      </c>
      <c r="BA3" s="300"/>
      <c r="BB3" s="300" t="s">
        <v>466</v>
      </c>
      <c r="BC3" s="300"/>
      <c r="BD3" s="300" t="s">
        <v>467</v>
      </c>
      <c r="BE3" s="300"/>
      <c r="BF3" s="300" t="s">
        <v>466</v>
      </c>
      <c r="BG3" s="300"/>
      <c r="BH3" s="300" t="s">
        <v>467</v>
      </c>
      <c r="BI3" s="300"/>
      <c r="BJ3" s="300" t="s">
        <v>466</v>
      </c>
      <c r="BK3" s="300"/>
      <c r="BL3" s="300" t="s">
        <v>467</v>
      </c>
      <c r="BM3" s="300"/>
      <c r="BN3" s="300" t="s">
        <v>466</v>
      </c>
      <c r="BO3" s="300"/>
      <c r="BP3" s="300" t="s">
        <v>467</v>
      </c>
      <c r="BQ3" s="300"/>
      <c r="BR3" s="300" t="s">
        <v>466</v>
      </c>
      <c r="BS3" s="300"/>
      <c r="BT3" s="300" t="s">
        <v>467</v>
      </c>
      <c r="BU3" s="300"/>
      <c r="BV3" s="300" t="s">
        <v>466</v>
      </c>
      <c r="BW3" s="300"/>
      <c r="BX3" s="300" t="s">
        <v>467</v>
      </c>
      <c r="BY3" s="300"/>
      <c r="BZ3" s="300" t="s">
        <v>466</v>
      </c>
      <c r="CA3" s="300"/>
      <c r="CB3" s="300" t="s">
        <v>467</v>
      </c>
      <c r="CC3" s="300"/>
      <c r="CD3" s="300" t="s">
        <v>466</v>
      </c>
      <c r="CE3" s="300"/>
      <c r="CF3" s="300" t="s">
        <v>467</v>
      </c>
      <c r="CG3" s="300"/>
    </row>
    <row r="4" spans="1:85" ht="15.75" x14ac:dyDescent="0.25">
      <c r="A4" s="304"/>
      <c r="B4" s="302"/>
      <c r="C4" s="304"/>
      <c r="D4" s="306"/>
      <c r="E4" s="302"/>
      <c r="F4" s="37" t="s">
        <v>468</v>
      </c>
      <c r="G4" s="131" t="s">
        <v>469</v>
      </c>
      <c r="H4" s="37" t="s">
        <v>470</v>
      </c>
      <c r="I4" s="36" t="s">
        <v>469</v>
      </c>
      <c r="J4" s="37" t="s">
        <v>468</v>
      </c>
      <c r="K4" s="36" t="s">
        <v>469</v>
      </c>
      <c r="L4" s="37" t="s">
        <v>470</v>
      </c>
      <c r="M4" s="36" t="s">
        <v>469</v>
      </c>
      <c r="N4" s="37" t="s">
        <v>468</v>
      </c>
      <c r="O4" s="36" t="s">
        <v>469</v>
      </c>
      <c r="P4" s="37" t="s">
        <v>470</v>
      </c>
      <c r="Q4" s="36" t="s">
        <v>469</v>
      </c>
      <c r="R4" s="37" t="s">
        <v>468</v>
      </c>
      <c r="S4" s="36" t="s">
        <v>469</v>
      </c>
      <c r="T4" s="37" t="s">
        <v>470</v>
      </c>
      <c r="U4" s="36" t="s">
        <v>469</v>
      </c>
      <c r="V4" s="37" t="s">
        <v>468</v>
      </c>
      <c r="W4" s="36" t="s">
        <v>469</v>
      </c>
      <c r="X4" s="37" t="s">
        <v>470</v>
      </c>
      <c r="Y4" s="36" t="s">
        <v>469</v>
      </c>
      <c r="Z4" s="37" t="s">
        <v>468</v>
      </c>
      <c r="AA4" s="36" t="s">
        <v>469</v>
      </c>
      <c r="AB4" s="37" t="s">
        <v>470</v>
      </c>
      <c r="AC4" s="36" t="s">
        <v>469</v>
      </c>
      <c r="AD4" s="37" t="s">
        <v>468</v>
      </c>
      <c r="AE4" s="36" t="s">
        <v>469</v>
      </c>
      <c r="AF4" s="37" t="s">
        <v>470</v>
      </c>
      <c r="AG4" s="36" t="s">
        <v>469</v>
      </c>
      <c r="AH4" s="37" t="s">
        <v>468</v>
      </c>
      <c r="AI4" s="36" t="s">
        <v>469</v>
      </c>
      <c r="AJ4" s="37" t="s">
        <v>470</v>
      </c>
      <c r="AK4" s="36" t="s">
        <v>469</v>
      </c>
      <c r="AL4" s="37" t="s">
        <v>468</v>
      </c>
      <c r="AM4" s="36" t="s">
        <v>469</v>
      </c>
      <c r="AN4" s="37" t="s">
        <v>470</v>
      </c>
      <c r="AO4" s="36" t="s">
        <v>469</v>
      </c>
      <c r="AP4" s="37" t="s">
        <v>468</v>
      </c>
      <c r="AQ4" s="36" t="s">
        <v>469</v>
      </c>
      <c r="AR4" s="37" t="s">
        <v>470</v>
      </c>
      <c r="AS4" s="36" t="s">
        <v>469</v>
      </c>
      <c r="AT4" s="37" t="s">
        <v>468</v>
      </c>
      <c r="AU4" s="36" t="s">
        <v>469</v>
      </c>
      <c r="AV4" s="37" t="s">
        <v>470</v>
      </c>
      <c r="AW4" s="36" t="s">
        <v>469</v>
      </c>
      <c r="AX4" s="37" t="s">
        <v>468</v>
      </c>
      <c r="AY4" s="36" t="s">
        <v>469</v>
      </c>
      <c r="AZ4" s="37" t="s">
        <v>470</v>
      </c>
      <c r="BA4" s="36" t="s">
        <v>469</v>
      </c>
      <c r="BB4" s="37" t="s">
        <v>468</v>
      </c>
      <c r="BC4" s="36" t="s">
        <v>469</v>
      </c>
      <c r="BD4" s="37" t="s">
        <v>470</v>
      </c>
      <c r="BE4" s="36" t="s">
        <v>469</v>
      </c>
      <c r="BF4" s="37" t="s">
        <v>468</v>
      </c>
      <c r="BG4" s="36" t="s">
        <v>469</v>
      </c>
      <c r="BH4" s="37" t="s">
        <v>470</v>
      </c>
      <c r="BI4" s="36" t="s">
        <v>469</v>
      </c>
      <c r="BJ4" s="37" t="s">
        <v>468</v>
      </c>
      <c r="BK4" s="36" t="s">
        <v>469</v>
      </c>
      <c r="BL4" s="37" t="s">
        <v>470</v>
      </c>
      <c r="BM4" s="36" t="s">
        <v>469</v>
      </c>
      <c r="BN4" s="37" t="s">
        <v>468</v>
      </c>
      <c r="BO4" s="36" t="s">
        <v>469</v>
      </c>
      <c r="BP4" s="37" t="s">
        <v>470</v>
      </c>
      <c r="BQ4" s="36" t="s">
        <v>469</v>
      </c>
      <c r="BR4" s="37" t="s">
        <v>468</v>
      </c>
      <c r="BS4" s="36" t="s">
        <v>469</v>
      </c>
      <c r="BT4" s="37" t="s">
        <v>470</v>
      </c>
      <c r="BU4" s="36" t="s">
        <v>469</v>
      </c>
      <c r="BV4" s="37" t="s">
        <v>468</v>
      </c>
      <c r="BW4" s="36" t="s">
        <v>469</v>
      </c>
      <c r="BX4" s="37" t="s">
        <v>470</v>
      </c>
      <c r="BY4" s="36" t="s">
        <v>469</v>
      </c>
      <c r="BZ4" s="37" t="s">
        <v>468</v>
      </c>
      <c r="CA4" s="36" t="s">
        <v>469</v>
      </c>
      <c r="CB4" s="37" t="s">
        <v>470</v>
      </c>
      <c r="CC4" s="36" t="s">
        <v>469</v>
      </c>
      <c r="CD4" s="37" t="s">
        <v>468</v>
      </c>
      <c r="CE4" s="36" t="s">
        <v>469</v>
      </c>
      <c r="CF4" s="37" t="s">
        <v>470</v>
      </c>
      <c r="CG4" s="36" t="s">
        <v>469</v>
      </c>
    </row>
    <row r="5" spans="1:85" ht="15.75" x14ac:dyDescent="0.25">
      <c r="A5" s="296">
        <v>1</v>
      </c>
      <c r="B5" s="5" t="s">
        <v>5</v>
      </c>
      <c r="C5" s="6" t="s">
        <v>517</v>
      </c>
      <c r="D5" s="6" t="s">
        <v>6</v>
      </c>
      <c r="E5" s="27" t="s">
        <v>7</v>
      </c>
      <c r="F5" s="39">
        <f>J5+N5+R5+V5+Z5+AD5+AH5+AL5+AP5+AT5+AX5+BB5+BF5+BJ5+BN5+BR5+BV5+BZ5+CD5</f>
        <v>9916</v>
      </c>
      <c r="G5" s="132">
        <f>K5+O5+S5+W5+AA5+AE5+AI5+AM5+AQ5+AU5+AY5+BC5+BG5+BK5+BO5+BS5+BW5+CA5+CE5</f>
        <v>151804.38</v>
      </c>
      <c r="H5" s="39">
        <f>L5+P5+T5+X5+AB5+AF5+AJ5+AN5+AR5+AV5+AZ5+BD5+BH5+BL5+BP5+BT5+BX5+CB5+CF5</f>
        <v>854</v>
      </c>
      <c r="I5" s="39">
        <f>M5+Q5+U5+Y5+AC5+AG5+AK5+AO5+AS5+AW5+BA5+BE5+BI5+BM5+BQ5+BU5+BY5+CC5+CG5</f>
        <v>15209.98</v>
      </c>
      <c r="J5" s="39"/>
      <c r="K5" s="39"/>
      <c r="L5" s="39"/>
      <c r="M5" s="39"/>
      <c r="N5" s="39"/>
      <c r="O5" s="39"/>
      <c r="P5" s="39"/>
      <c r="Q5" s="39"/>
      <c r="R5" s="39">
        <v>248</v>
      </c>
      <c r="S5" s="39">
        <v>9920</v>
      </c>
      <c r="T5" s="39">
        <v>30</v>
      </c>
      <c r="U5" s="39">
        <v>1200</v>
      </c>
      <c r="V5" s="39">
        <v>8946</v>
      </c>
      <c r="W5" s="39">
        <v>118538</v>
      </c>
      <c r="X5" s="39"/>
      <c r="Y5" s="39"/>
      <c r="Z5" s="39">
        <v>282</v>
      </c>
      <c r="AA5" s="39">
        <v>6029</v>
      </c>
      <c r="AB5" s="39"/>
      <c r="AC5" s="39"/>
      <c r="AD5" s="39"/>
      <c r="AE5" s="39"/>
      <c r="AF5" s="39">
        <v>60</v>
      </c>
      <c r="AG5" s="39">
        <v>600</v>
      </c>
      <c r="AH5" s="39"/>
      <c r="AI5" s="39"/>
      <c r="AJ5" s="39"/>
      <c r="AK5" s="39"/>
      <c r="AL5" s="39"/>
      <c r="AM5" s="39"/>
      <c r="AN5" s="39"/>
      <c r="AO5" s="39"/>
      <c r="AP5" s="39">
        <v>30</v>
      </c>
      <c r="AQ5" s="39">
        <v>500</v>
      </c>
      <c r="AR5" s="39">
        <v>330</v>
      </c>
      <c r="AS5" s="39">
        <v>7702.2</v>
      </c>
      <c r="AT5" s="39"/>
      <c r="AU5" s="39"/>
      <c r="AV5" s="39"/>
      <c r="AW5" s="39"/>
      <c r="AX5" s="39">
        <v>24</v>
      </c>
      <c r="AY5" s="39">
        <v>456</v>
      </c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>
        <v>300</v>
      </c>
      <c r="BK5" s="39">
        <v>15000</v>
      </c>
      <c r="BL5" s="39">
        <v>50</v>
      </c>
      <c r="BM5" s="39">
        <v>2500</v>
      </c>
      <c r="BN5" s="39"/>
      <c r="BO5" s="39"/>
      <c r="BP5" s="39"/>
      <c r="BQ5" s="39"/>
      <c r="BR5" s="39"/>
      <c r="BS5" s="39"/>
      <c r="BT5" s="39"/>
      <c r="BU5" s="39"/>
      <c r="BV5" s="39">
        <v>86</v>
      </c>
      <c r="BW5" s="39">
        <v>1361.38</v>
      </c>
      <c r="BX5" s="39">
        <v>30</v>
      </c>
      <c r="BY5" s="39">
        <v>498.9</v>
      </c>
      <c r="BZ5" s="39"/>
      <c r="CA5" s="39"/>
      <c r="CB5" s="39">
        <v>120</v>
      </c>
      <c r="CC5" s="39">
        <v>2400</v>
      </c>
      <c r="CD5" s="39"/>
      <c r="CE5" s="39"/>
      <c r="CF5" s="39">
        <v>234</v>
      </c>
      <c r="CG5" s="39">
        <v>308.88</v>
      </c>
    </row>
    <row r="6" spans="1:85" ht="15.75" x14ac:dyDescent="0.25">
      <c r="A6" s="296"/>
      <c r="B6" s="5" t="s">
        <v>8</v>
      </c>
      <c r="C6" s="6" t="s">
        <v>518</v>
      </c>
      <c r="D6" s="6" t="s">
        <v>6</v>
      </c>
      <c r="E6" s="27" t="s">
        <v>7</v>
      </c>
      <c r="F6" s="39">
        <f>J6+N6+R6+V6+Z6+AD6+AH6+AL6+AP6+AT6+AX6+BB6+BF6+BJ6+BN6+BR6+BV6+BZ6+CD6</f>
        <v>5610</v>
      </c>
      <c r="G6" s="132">
        <f>K6+O6+S6+W6+AA6+AE6+AI6+AM6+AQ6+AU6+AY6+BC6+BG6+BK6+BO6+BS6+BW6+CA6+CE6</f>
        <v>178756.84199999998</v>
      </c>
      <c r="H6" s="39">
        <f>L6+P6+T6+X6+AB6+AF6+AJ6+AN6+AR6+AV6+AZ6+BD6+BH6+BL6+BP6+BT6+BX6+CB6+CF6</f>
        <v>835</v>
      </c>
      <c r="I6" s="39">
        <f>M6+Q6+U6+Y6+AC6+AG6+AK6+AO6+AS6+AW6+BA6+BE6+BI6+BM6+BQ6+BU6+BY6+CC6+CG6</f>
        <v>911465</v>
      </c>
      <c r="J6" s="39">
        <v>700</v>
      </c>
      <c r="K6" s="39">
        <v>44100</v>
      </c>
      <c r="L6" s="39"/>
      <c r="M6" s="39"/>
      <c r="N6" s="39">
        <v>90</v>
      </c>
      <c r="O6" s="39">
        <v>1830</v>
      </c>
      <c r="P6" s="39"/>
      <c r="Q6" s="39"/>
      <c r="R6" s="39">
        <v>536</v>
      </c>
      <c r="S6" s="39">
        <v>6164</v>
      </c>
      <c r="T6" s="39">
        <v>60</v>
      </c>
      <c r="U6" s="39">
        <v>690</v>
      </c>
      <c r="V6" s="39">
        <v>3540</v>
      </c>
      <c r="W6" s="39">
        <v>107689</v>
      </c>
      <c r="X6" s="39"/>
      <c r="Y6" s="39"/>
      <c r="Z6" s="39">
        <v>18</v>
      </c>
      <c r="AA6" s="39">
        <v>519</v>
      </c>
      <c r="AB6" s="39"/>
      <c r="AC6" s="39"/>
      <c r="AD6" s="39"/>
      <c r="AE6" s="39"/>
      <c r="AF6" s="39">
        <v>600</v>
      </c>
      <c r="AG6" s="39">
        <v>9000</v>
      </c>
      <c r="AH6" s="39"/>
      <c r="AI6" s="39"/>
      <c r="AJ6" s="39"/>
      <c r="AK6" s="39"/>
      <c r="AL6" s="39">
        <v>30</v>
      </c>
      <c r="AM6" s="39">
        <v>760</v>
      </c>
      <c r="AN6" s="39"/>
      <c r="AO6" s="39"/>
      <c r="AP6" s="39"/>
      <c r="AQ6" s="39"/>
      <c r="AR6" s="39"/>
      <c r="AS6" s="39"/>
      <c r="AT6" s="39">
        <v>360</v>
      </c>
      <c r="AU6" s="39">
        <v>3838.36</v>
      </c>
      <c r="AV6" s="39">
        <v>45</v>
      </c>
      <c r="AW6" s="39">
        <v>892035</v>
      </c>
      <c r="AX6" s="39">
        <v>201</v>
      </c>
      <c r="AY6" s="39">
        <v>7644</v>
      </c>
      <c r="AZ6" s="39"/>
      <c r="BA6" s="39"/>
      <c r="BB6" s="39"/>
      <c r="BC6" s="39"/>
      <c r="BD6" s="39"/>
      <c r="BE6" s="39"/>
      <c r="BF6" s="39"/>
      <c r="BG6" s="39"/>
      <c r="BH6" s="39">
        <v>20</v>
      </c>
      <c r="BI6" s="39">
        <v>1240</v>
      </c>
      <c r="BJ6" s="39">
        <v>18</v>
      </c>
      <c r="BK6" s="39">
        <v>1980</v>
      </c>
      <c r="BL6" s="39">
        <v>50</v>
      </c>
      <c r="BM6" s="39">
        <v>5500</v>
      </c>
      <c r="BN6" s="39">
        <v>30</v>
      </c>
      <c r="BO6" s="39">
        <v>1487.5</v>
      </c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>
        <v>60</v>
      </c>
      <c r="CA6" s="39">
        <v>1890</v>
      </c>
      <c r="CB6" s="39">
        <v>60</v>
      </c>
      <c r="CC6" s="39">
        <v>3000</v>
      </c>
      <c r="CD6" s="39">
        <v>27</v>
      </c>
      <c r="CE6" s="39">
        <v>854.98199999999997</v>
      </c>
      <c r="CF6" s="39"/>
      <c r="CG6" s="39"/>
    </row>
    <row r="7" spans="1:85" ht="15.75" x14ac:dyDescent="0.25">
      <c r="A7" s="296"/>
      <c r="B7" s="5" t="s">
        <v>8</v>
      </c>
      <c r="C7" s="6" t="s">
        <v>9</v>
      </c>
      <c r="D7" s="6" t="s">
        <v>6</v>
      </c>
      <c r="E7" s="27" t="s">
        <v>10</v>
      </c>
      <c r="F7" s="39">
        <f>J7+N7+R7+V7+Z7+AD7+AH7+AL7+AP7+AT7+AX7+BB7+BF7+BJ7+BN7+BR7+BV7+BZ7+CD7</f>
        <v>0</v>
      </c>
      <c r="G7" s="132">
        <f>K7+O7+S7+W7+AA7+AE7+AI7+AM7+AQ7+AU7+AY7+BC7+BG7+BK7+BO7+BS7+BW7+CA7+CE7</f>
        <v>0</v>
      </c>
      <c r="H7" s="39">
        <f>L7+P7+T7+X7+AB7+AF7+AJ7+AN7+AR7+AV7+AZ7+BD7+BH7+BL7+BP7+BT7+BX7+CB7+CF7</f>
        <v>0</v>
      </c>
      <c r="I7" s="39">
        <f>M7+Q7+U7+Y7+AC7+AG7+AK7+AO7+AS7+AW7+BA7+BE7+BI7+BM7+BQ7+BU7+BY7+CC7+CG7</f>
        <v>0</v>
      </c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</row>
    <row r="8" spans="1:85" ht="15.75" x14ac:dyDescent="0.25">
      <c r="A8" s="296"/>
      <c r="B8" s="5" t="s">
        <v>8</v>
      </c>
      <c r="C8" s="6" t="s">
        <v>11</v>
      </c>
      <c r="D8" s="6" t="s">
        <v>6</v>
      </c>
      <c r="E8" s="27" t="s">
        <v>10</v>
      </c>
      <c r="F8" s="39">
        <f>J8+N8+R8+V8+Z8+AD8+AH8+AL8+AP8+AT8+AX8+BB8+BF8+BJ8+BN8+BR8+BV8+BZ8+CD8</f>
        <v>0</v>
      </c>
      <c r="G8" s="132">
        <f>K8+O8+S8+W8+AA8+AE8+AI8+AM8+AQ8+AU8+AY8+BC8+BG8+BK8+BO8+BS8+BW8+CA8+CE8</f>
        <v>0</v>
      </c>
      <c r="H8" s="39">
        <f>L8+P8+T8+X8+AB8+AF8+AJ8+AN8+AR8+AV8+AZ8+BD8+BH8+BL8+BP8+BT8+BX8+CB8+CF8</f>
        <v>0</v>
      </c>
      <c r="I8" s="39">
        <f>M8+Q8+U8+Y8+AC8+AG8+AK8+AO8+AS8+AW8+BA8+BE8+BI8+BM8+BQ8+BU8+BY8+CC8+CG8</f>
        <v>0</v>
      </c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</row>
    <row r="9" spans="1:85" ht="15.75" x14ac:dyDescent="0.25">
      <c r="A9" s="296">
        <v>2</v>
      </c>
      <c r="B9" s="5" t="s">
        <v>12</v>
      </c>
      <c r="C9" s="6" t="s">
        <v>13</v>
      </c>
      <c r="D9" s="6" t="s">
        <v>14</v>
      </c>
      <c r="E9" s="26" t="s">
        <v>10</v>
      </c>
      <c r="F9" s="39">
        <f>J9+N9+R9+V9+Z9+AD9+AH9+AL9+AP9+AT9+AX9+BB9+BF9+BJ9+BN9+BR9+BV9+BZ9+CD9</f>
        <v>0</v>
      </c>
      <c r="G9" s="132">
        <f>K9+O9+S9+W9+AA9+AE9+AI9+AM9+AQ9+AU9+AY9+BC9+BG9+BK9+BO9+BS9+BW9+CA9+CE9</f>
        <v>0</v>
      </c>
      <c r="H9" s="39">
        <f>L9+P9+T9+X9+AB9+AF9+AJ9+AN9+AR9+AV9+AZ9+BD9+BH9+BL9+BP9+BT9+BX9+CB9+CF9</f>
        <v>25</v>
      </c>
      <c r="I9" s="39">
        <f>M9+Q9+U9+Y9+AC9+AG9+AK9+AO9+AS9+AW9+BA9+BE9+BI9+BM9+BQ9+BU9+BY9+CC9+CG9</f>
        <v>3450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>
        <v>15</v>
      </c>
      <c r="AW9" s="39">
        <v>1650</v>
      </c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>
        <v>10</v>
      </c>
      <c r="CC9" s="39">
        <v>1800</v>
      </c>
      <c r="CD9" s="39"/>
      <c r="CE9" s="39"/>
      <c r="CF9" s="39"/>
      <c r="CG9" s="39"/>
    </row>
    <row r="10" spans="1:85" ht="15.75" x14ac:dyDescent="0.25">
      <c r="A10" s="296"/>
      <c r="B10" s="5" t="s">
        <v>15</v>
      </c>
      <c r="C10" s="6" t="s">
        <v>16</v>
      </c>
      <c r="D10" s="6" t="s">
        <v>14</v>
      </c>
      <c r="E10" s="26" t="s">
        <v>10</v>
      </c>
      <c r="F10" s="39">
        <f>J10+N10+R10+V10+Z10+AD10+AH10+AL10+AP10+AT10+AX10+BB10+BF10+BJ10+BN10+BR10+BV10+BZ10+CD10</f>
        <v>900</v>
      </c>
      <c r="G10" s="132">
        <f>K10+O10+S10+W10+AA10+AE10+AI10+AM10+AQ10+AU10+AY10+BC10+BG10+BK10+BO10+BS10+BW10+CA10+CE10</f>
        <v>135000</v>
      </c>
      <c r="H10" s="39">
        <f>L10+P10+T10+X10+AB10+AF10+AJ10+AN10+AR10+AV10+AZ10+BD10+BH10+BL10+BP10+BT10+BX10+CB10+CF10</f>
        <v>60</v>
      </c>
      <c r="I10" s="39">
        <f>M10+Q10+U10+Y10+AC10+AG10+AK10+AO10+AS10+AW10+BA10+BE10+BI10+BM10+BQ10+BU10+BY10+CC10+CG10</f>
        <v>3000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>
        <v>50</v>
      </c>
      <c r="AG10" s="39">
        <v>500</v>
      </c>
      <c r="AH10" s="39">
        <v>900</v>
      </c>
      <c r="AI10" s="39">
        <v>135000</v>
      </c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>
        <v>10</v>
      </c>
      <c r="CC10" s="39">
        <v>2500</v>
      </c>
      <c r="CD10" s="39"/>
      <c r="CE10" s="39"/>
      <c r="CF10" s="39"/>
      <c r="CG10" s="39"/>
    </row>
    <row r="11" spans="1:85" ht="15.75" x14ac:dyDescent="0.25">
      <c r="A11" s="296"/>
      <c r="B11" s="5" t="s">
        <v>15</v>
      </c>
      <c r="C11" s="6" t="s">
        <v>17</v>
      </c>
      <c r="D11" s="6" t="s">
        <v>14</v>
      </c>
      <c r="E11" s="26" t="s">
        <v>18</v>
      </c>
      <c r="F11" s="39">
        <f>J11+N11+R11+V11+Z11+AD11+AH11+AL11+AP11+AT11+AX11+BB11+BF11+BJ11+BN11+BR11+BV11+BZ11+CD11</f>
        <v>25160</v>
      </c>
      <c r="G11" s="132">
        <f>K11+O11+S11+W11+AA11+AE11+AI11+AM11+AQ11+AU11+AY11+BC11+BG11+BK11+BO11+BS11+BW11+CA11+CE11</f>
        <v>35586</v>
      </c>
      <c r="H11" s="39">
        <f>L11+P11+T11+X11+AB11+AF11+AJ11+AN11+AR11+AV11+AZ11+BD11+BH11+BL11+BP11+BT11+BX11+CB11+CF11</f>
        <v>1200</v>
      </c>
      <c r="I11" s="39">
        <f>M11+Q11+U11+Y11+AC11+AG11+AK11+AO11+AS11+AW11+BA11+BE11+BI11+BM11+BQ11+BU11+BY11+CC11+CG11</f>
        <v>2380</v>
      </c>
      <c r="J11" s="39"/>
      <c r="K11" s="39"/>
      <c r="L11" s="39"/>
      <c r="M11" s="39"/>
      <c r="N11" s="39"/>
      <c r="O11" s="39"/>
      <c r="P11" s="39"/>
      <c r="Q11" s="39"/>
      <c r="R11" s="39">
        <v>3040</v>
      </c>
      <c r="S11" s="39">
        <v>4785</v>
      </c>
      <c r="T11" s="39">
        <v>1000</v>
      </c>
      <c r="U11" s="39">
        <v>1580</v>
      </c>
      <c r="V11" s="39">
        <v>21560</v>
      </c>
      <c r="W11" s="39">
        <v>29267</v>
      </c>
      <c r="X11" s="39"/>
      <c r="Y11" s="39"/>
      <c r="Z11" s="39">
        <v>380</v>
      </c>
      <c r="AA11" s="39">
        <v>1102</v>
      </c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>
        <v>180</v>
      </c>
      <c r="CA11" s="39">
        <v>432</v>
      </c>
      <c r="CB11" s="39">
        <v>200</v>
      </c>
      <c r="CC11" s="39">
        <v>800</v>
      </c>
      <c r="CD11" s="39"/>
      <c r="CE11" s="39"/>
      <c r="CF11" s="39"/>
      <c r="CG11" s="39"/>
    </row>
    <row r="12" spans="1:85" ht="15.75" x14ac:dyDescent="0.25">
      <c r="A12" s="296"/>
      <c r="B12" s="5" t="s">
        <v>15</v>
      </c>
      <c r="C12" s="6" t="s">
        <v>19</v>
      </c>
      <c r="D12" s="6" t="s">
        <v>14</v>
      </c>
      <c r="E12" s="26" t="s">
        <v>18</v>
      </c>
      <c r="F12" s="39">
        <f>J12+N12+R12+V12+Z12+AD12+AH12+AL12+AP12+AT12+AX12+BB12+BF12+BJ12+BN12+BR12+BV12+BZ12+CD12</f>
        <v>1300</v>
      </c>
      <c r="G12" s="132">
        <f>K12+O12+S12+W12+AA12+AE12+AI12+AM12+AQ12+AU12+AY12+BC12+BG12+BK12+BO12+BS12+BW12+CA12+CE12</f>
        <v>4717.62</v>
      </c>
      <c r="H12" s="39">
        <f>L12+P12+T12+X12+AB12+AF12+AJ12+AN12+AR12+AV12+AZ12+BD12+BH12+BL12+BP12+BT12+BX12+CB12+CF12</f>
        <v>920</v>
      </c>
      <c r="I12" s="39">
        <f>M12+Q12+U12+Y12+AC12+AG12+AK12+AO12+AS12+AW12+BA12+BE12+BI12+BM12+BQ12+BU12+BY12+CC12+CG12</f>
        <v>3211.54</v>
      </c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>
        <v>100</v>
      </c>
      <c r="AE12" s="39">
        <v>292.95</v>
      </c>
      <c r="AF12" s="39">
        <v>200</v>
      </c>
      <c r="AG12" s="39">
        <v>600</v>
      </c>
      <c r="AH12" s="39"/>
      <c r="AI12" s="39"/>
      <c r="AJ12" s="39"/>
      <c r="AK12" s="39"/>
      <c r="AL12" s="39"/>
      <c r="AM12" s="39"/>
      <c r="AN12" s="39"/>
      <c r="AO12" s="39"/>
      <c r="AP12" s="39">
        <v>1160</v>
      </c>
      <c r="AQ12" s="39">
        <v>4304.67</v>
      </c>
      <c r="AR12" s="39"/>
      <c r="AS12" s="39"/>
      <c r="AT12" s="39"/>
      <c r="AU12" s="39"/>
      <c r="AV12" s="39">
        <v>500</v>
      </c>
      <c r="AW12" s="39">
        <v>1550</v>
      </c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>
        <v>40</v>
      </c>
      <c r="BW12" s="39">
        <v>120</v>
      </c>
      <c r="BX12" s="39">
        <v>20</v>
      </c>
      <c r="BY12" s="39">
        <v>61.54</v>
      </c>
      <c r="BZ12" s="39"/>
      <c r="CA12" s="39"/>
      <c r="CB12" s="39">
        <v>200</v>
      </c>
      <c r="CC12" s="39">
        <v>1000</v>
      </c>
      <c r="CD12" s="39"/>
      <c r="CE12" s="39"/>
      <c r="CF12" s="39"/>
      <c r="CG12" s="39"/>
    </row>
    <row r="13" spans="1:85" ht="15.75" x14ac:dyDescent="0.25">
      <c r="A13" s="296">
        <v>3</v>
      </c>
      <c r="B13" s="5" t="s">
        <v>20</v>
      </c>
      <c r="C13" s="6" t="s">
        <v>21</v>
      </c>
      <c r="D13" s="6" t="s">
        <v>22</v>
      </c>
      <c r="E13" s="27" t="s">
        <v>10</v>
      </c>
      <c r="F13" s="39">
        <f>J13+N13+R13+V13+Z13+AD13+AH13+AL13+AP13+AT13+AX13+BB13+BF13+BJ13+BN13+BR13+BV13+BZ13+CD13</f>
        <v>0</v>
      </c>
      <c r="G13" s="132">
        <f>K13+O13+S13+W13+AA13+AE13+AI13+AM13+AQ13+AU13+AY13+BC13+BG13+BK13+BO13+BS13+BW13+CA13+CE13</f>
        <v>0</v>
      </c>
      <c r="H13" s="39">
        <f>L13+P13+T13+X13+AB13+AF13+AJ13+AN13+AR13+AV13+AZ13+BD13+BH13+BL13+BP13+BT13+BX13+CB13+CF13</f>
        <v>10</v>
      </c>
      <c r="I13" s="39">
        <f>M13+Q13+U13+Y13+AC13+AG13+AK13+AO13+AS13+AW13+BA13+BE13+BI13+BM13+BQ13+BU13+BY13+CC13+CG13</f>
        <v>1800</v>
      </c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>
        <v>10</v>
      </c>
      <c r="CC13" s="39">
        <v>1800</v>
      </c>
      <c r="CD13" s="39"/>
      <c r="CE13" s="39"/>
      <c r="CF13" s="39"/>
      <c r="CG13" s="39"/>
    </row>
    <row r="14" spans="1:85" ht="15.75" x14ac:dyDescent="0.25">
      <c r="A14" s="296"/>
      <c r="B14" s="5" t="s">
        <v>23</v>
      </c>
      <c r="C14" s="6" t="s">
        <v>24</v>
      </c>
      <c r="D14" s="6" t="s">
        <v>22</v>
      </c>
      <c r="E14" s="27" t="s">
        <v>10</v>
      </c>
      <c r="F14" s="39">
        <f>J14+N14+R14+V14+Z14+AD14+AH14+AL14+AP14+AT14+AX14+BB14+BF14+BJ14+BN14+BR14+BV14+BZ14+CD14</f>
        <v>51</v>
      </c>
      <c r="G14" s="132">
        <f>K14+O14+S14+W14+AA14+AE14+AI14+AM14+AQ14+AU14+AY14+BC14+BG14+BK14+BO14+BS14+BW14+CA14+CE14</f>
        <v>4335</v>
      </c>
      <c r="H14" s="39">
        <f>L14+P14+T14+X14+AB14+AF14+AJ14+AN14+AR14+AV14+AZ14+BD14+BH14+BL14+BP14+BT14+BX14+CB14+CF14</f>
        <v>35</v>
      </c>
      <c r="I14" s="39">
        <f>M14+Q14+U14+Y14+AC14+AG14+AK14+AO14+AS14+AW14+BA14+BE14+BI14+BM14+BQ14+BU14+BY14+CC14+CG14</f>
        <v>5275</v>
      </c>
      <c r="J14" s="39"/>
      <c r="K14" s="39"/>
      <c r="L14" s="39"/>
      <c r="M14" s="39"/>
      <c r="N14" s="39"/>
      <c r="O14" s="39"/>
      <c r="P14" s="39"/>
      <c r="Q14" s="39"/>
      <c r="R14" s="39">
        <v>51</v>
      </c>
      <c r="S14" s="39">
        <v>4335</v>
      </c>
      <c r="T14" s="39">
        <v>15</v>
      </c>
      <c r="U14" s="39">
        <v>1275</v>
      </c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>
        <v>10</v>
      </c>
      <c r="BE14" s="39">
        <v>1500</v>
      </c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>
        <v>10</v>
      </c>
      <c r="CC14" s="39">
        <v>2500</v>
      </c>
      <c r="CD14" s="39"/>
      <c r="CE14" s="39"/>
      <c r="CF14" s="39"/>
      <c r="CG14" s="39"/>
    </row>
    <row r="15" spans="1:85" ht="15.75" x14ac:dyDescent="0.25">
      <c r="A15" s="296"/>
      <c r="B15" s="5" t="s">
        <v>23</v>
      </c>
      <c r="C15" s="6" t="s">
        <v>25</v>
      </c>
      <c r="D15" s="6" t="s">
        <v>22</v>
      </c>
      <c r="E15" s="27" t="s">
        <v>10</v>
      </c>
      <c r="F15" s="39">
        <f>J15+N15+R15+V15+Z15+AD15+AH15+AL15+AP15+AT15+AX15+BB15+BF15+BJ15+BN15+BR15+BV15+BZ15+CD15</f>
        <v>0</v>
      </c>
      <c r="G15" s="132">
        <f>K15+O15+S15+W15+AA15+AE15+AI15+AM15+AQ15+AU15+AY15+BC15+BG15+BK15+BO15+BS15+BW15+CA15+CE15</f>
        <v>0</v>
      </c>
      <c r="H15" s="39">
        <f>L15+P15+T15+X15+AB15+AF15+AJ15+AN15+AR15+AV15+AZ15+BD15+BH15+BL15+BP15+BT15+BX15+CB15+CF15</f>
        <v>364</v>
      </c>
      <c r="I15" s="39">
        <f>M15+Q15+U15+Y15+AC15+AG15+AK15+AO15+AS15+AW15+BA15+BE15+BI15+BM15+BQ15+BU15+BY15+CC15+CG15</f>
        <v>36400</v>
      </c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>
        <v>364</v>
      </c>
      <c r="CG15" s="39">
        <v>36400</v>
      </c>
    </row>
    <row r="16" spans="1:85" ht="15.75" x14ac:dyDescent="0.25">
      <c r="A16" s="296"/>
      <c r="B16" s="5" t="s">
        <v>23</v>
      </c>
      <c r="C16" s="6" t="s">
        <v>26</v>
      </c>
      <c r="D16" s="6" t="s">
        <v>22</v>
      </c>
      <c r="E16" s="27" t="s">
        <v>10</v>
      </c>
      <c r="F16" s="39">
        <f>J16+N16+R16+V16+Z16+AD16+AH16+AL16+AP16+AT16+AX16+BB16+BF16+BJ16+BN16+BR16+BV16+BZ16+CD16</f>
        <v>35</v>
      </c>
      <c r="G16" s="132">
        <f>K16+O16+S16+W16+AA16+AE16+AI16+AM16+AQ16+AU16+AY16+BC16+BG16+BK16+BO16+BS16+BW16+CA16+CE16</f>
        <v>3850</v>
      </c>
      <c r="H16" s="39">
        <f>L16+P16+T16+X16+AB16+AF16+AJ16+AN16+AR16+AV16+AZ16+BD16+BH16+BL16+BP16+BT16+BX16+CB16+CF16</f>
        <v>200</v>
      </c>
      <c r="I16" s="39">
        <f>M16+Q16+U16+Y16+AC16+AG16+AK16+AO16+AS16+AW16+BA16+BE16+BI16+BM16+BQ16+BU16+BY16+CC16+CG16</f>
        <v>30000</v>
      </c>
      <c r="J16" s="39">
        <v>35</v>
      </c>
      <c r="K16" s="39">
        <v>3850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>
        <v>200</v>
      </c>
      <c r="AG16" s="39">
        <v>30000</v>
      </c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</row>
    <row r="17" spans="1:85" ht="15.75" x14ac:dyDescent="0.25">
      <c r="A17" s="296"/>
      <c r="B17" s="5" t="s">
        <v>23</v>
      </c>
      <c r="C17" s="6" t="s">
        <v>27</v>
      </c>
      <c r="D17" s="6" t="s">
        <v>22</v>
      </c>
      <c r="E17" s="27" t="s">
        <v>18</v>
      </c>
      <c r="F17" s="39">
        <f>J17+N17+R17+V17+Z17+AD17+AH17+AL17+AP17+AT17+AX17+BB17+BF17+BJ17+BN17+BR17+BV17+BZ17+CD17</f>
        <v>80</v>
      </c>
      <c r="G17" s="132">
        <f>K17+O17+S17+W17+AA17+AE17+AI17+AM17+AQ17+AU17+AY17+BC17+BG17+BK17+BO17+BS17+BW17+CA17+CE17</f>
        <v>200</v>
      </c>
      <c r="H17" s="39">
        <f>L17+P17+T17+X17+AB17+AF17+AJ17+AN17+AR17+AV17+AZ17+BD17+BH17+BL17+BP17+BT17+BX17+CB17+CF17</f>
        <v>100</v>
      </c>
      <c r="I17" s="39">
        <f>M17+Q17+U17+Y17+AC17+AG17+AK17+AO17+AS17+AW17+BA17+BE17+BI17+BM17+BQ17+BU17+BY17+CC17+CG17</f>
        <v>5000</v>
      </c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>
        <v>80</v>
      </c>
      <c r="BK17" s="39">
        <v>200</v>
      </c>
      <c r="BL17" s="39">
        <v>100</v>
      </c>
      <c r="BM17" s="39">
        <v>5000</v>
      </c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</row>
    <row r="18" spans="1:85" ht="15.75" x14ac:dyDescent="0.25">
      <c r="A18" s="296"/>
      <c r="B18" s="5" t="s">
        <v>23</v>
      </c>
      <c r="C18" s="6" t="s">
        <v>28</v>
      </c>
      <c r="D18" s="6" t="s">
        <v>22</v>
      </c>
      <c r="E18" s="27" t="s">
        <v>18</v>
      </c>
      <c r="F18" s="39">
        <f>J18+N18+R18+V18+Z18+AD18+AH18+AL18+AP18+AT18+AX18+BB18+BF18+BJ18+BN18+BR18+BV18+BZ18+CD18</f>
        <v>440</v>
      </c>
      <c r="G18" s="132">
        <f>K18+O18+S18+W18+AA18+AE18+AI18+AM18+AQ18+AU18+AY18+BC18+BG18+BK18+BO18+BS18+BW18+CA18+CE18</f>
        <v>1523</v>
      </c>
      <c r="H18" s="39">
        <f>L18+P18+T18+X18+AB18+AF18+AJ18+AN18+AR18+AV18+AZ18+BD18+BH18+BL18+BP18+BT18+BX18+CB18+CF18</f>
        <v>100</v>
      </c>
      <c r="I18" s="39">
        <f>M18+Q18+U18+Y18+AC18+AG18+AK18+AO18+AS18+AW18+BA18+BE18+BI18+BM18+BQ18+BU18+BY18+CC18+CG18</f>
        <v>7000</v>
      </c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>
        <v>340</v>
      </c>
      <c r="BC18" s="39">
        <v>1173</v>
      </c>
      <c r="BD18" s="39"/>
      <c r="BE18" s="39"/>
      <c r="BF18" s="39"/>
      <c r="BG18" s="39"/>
      <c r="BH18" s="39"/>
      <c r="BI18" s="39"/>
      <c r="BJ18" s="39">
        <v>100</v>
      </c>
      <c r="BK18" s="39">
        <v>350</v>
      </c>
      <c r="BL18" s="39">
        <v>100</v>
      </c>
      <c r="BM18" s="39">
        <v>7000</v>
      </c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</row>
    <row r="19" spans="1:85" ht="15.75" x14ac:dyDescent="0.25">
      <c r="A19" s="296"/>
      <c r="B19" s="5" t="s">
        <v>23</v>
      </c>
      <c r="C19" s="6" t="s">
        <v>29</v>
      </c>
      <c r="D19" s="6" t="s">
        <v>22</v>
      </c>
      <c r="E19" s="27" t="s">
        <v>18</v>
      </c>
      <c r="F19" s="39">
        <f>J19+N19+R19+V19+Z19+AD19+AH19+AL19+AP19+AT19+AX19+BB19+BF19+BJ19+BN19+BR19+BV19+BZ19+CD19</f>
        <v>0</v>
      </c>
      <c r="G19" s="132">
        <f>K19+O19+S19+W19+AA19+AE19+AI19+AM19+AQ19+AU19+AY19+BC19+BG19+BK19+BO19+BS19+BW19+CA19+CE19</f>
        <v>0</v>
      </c>
      <c r="H19" s="39">
        <f>L19+P19+T19+X19+AB19+AF19+AJ19+AN19+AR19+AV19+AZ19+BD19+BH19+BL19+BP19+BT19+BX19+CB19+CF19</f>
        <v>1000</v>
      </c>
      <c r="I19" s="39">
        <f>M19+Q19+U19+Y19+AC19+AG19+AK19+AO19+AS19+AW19+BA19+BE19+BI19+BM19+BQ19+BU19+BY19+CC19+CG19</f>
        <v>11280</v>
      </c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>
        <v>1000</v>
      </c>
      <c r="CG19" s="39">
        <v>11280</v>
      </c>
    </row>
    <row r="20" spans="1:85" ht="15.75" x14ac:dyDescent="0.25">
      <c r="A20" s="296">
        <v>4</v>
      </c>
      <c r="B20" s="8" t="s">
        <v>30</v>
      </c>
      <c r="C20" s="6" t="s">
        <v>31</v>
      </c>
      <c r="D20" s="6" t="s">
        <v>14</v>
      </c>
      <c r="E20" s="26" t="s">
        <v>10</v>
      </c>
      <c r="F20" s="39">
        <f>J20+N20+R20+V20+Z20+AD20+AH20+AL20+AP20+AT20+AX20+BB20+BF20+BJ20+BN20+BR20+BV20+BZ20+CD20</f>
        <v>54630</v>
      </c>
      <c r="G20" s="132">
        <f>K20+O20+S20+W20+AA20+AE20+AI20+AM20+AQ20+AU20+AY20+BC20+BG20+BK20+BO20+BS20+BW20+CA20+CE20</f>
        <v>762081</v>
      </c>
      <c r="H20" s="39">
        <f>L20+P20+T20+X20+AB20+AF20+AJ20+AN20+AR20+AV20+AZ20+BD20+BH20+BL20+BP20+BT20+BX20+CB20+CF20</f>
        <v>13234</v>
      </c>
      <c r="I20" s="39">
        <f>M20+Q20+U20+Y20+AC20+AG20+AK20+AO20+AS20+AW20+BA20+BE20+BI20+BM20+BQ20+BU20+BY20+CC20+CG20</f>
        <v>171626</v>
      </c>
      <c r="J20" s="39"/>
      <c r="K20" s="39"/>
      <c r="L20" s="39"/>
      <c r="M20" s="39"/>
      <c r="N20" s="39">
        <v>19100</v>
      </c>
      <c r="O20" s="39">
        <v>243600</v>
      </c>
      <c r="P20" s="39"/>
      <c r="Q20" s="39"/>
      <c r="R20" s="39">
        <v>3000</v>
      </c>
      <c r="S20" s="39">
        <v>42600</v>
      </c>
      <c r="T20" s="39">
        <v>2000</v>
      </c>
      <c r="U20" s="39">
        <v>28400</v>
      </c>
      <c r="V20" s="39">
        <v>11820</v>
      </c>
      <c r="W20" s="39">
        <v>175641</v>
      </c>
      <c r="X20" s="39"/>
      <c r="Y20" s="39"/>
      <c r="Z20" s="39">
        <v>10000</v>
      </c>
      <c r="AA20" s="39">
        <v>130000</v>
      </c>
      <c r="AB20" s="39"/>
      <c r="AC20" s="39"/>
      <c r="AD20" s="39">
        <v>2250</v>
      </c>
      <c r="AE20" s="39">
        <v>36720</v>
      </c>
      <c r="AF20" s="39">
        <v>5000</v>
      </c>
      <c r="AG20" s="39">
        <v>50000</v>
      </c>
      <c r="AH20" s="39">
        <v>2100</v>
      </c>
      <c r="AI20" s="39">
        <v>27720</v>
      </c>
      <c r="AJ20" s="39"/>
      <c r="AK20" s="39"/>
      <c r="AL20" s="39"/>
      <c r="AM20" s="39"/>
      <c r="AN20" s="39">
        <v>1000</v>
      </c>
      <c r="AO20" s="39">
        <v>9000</v>
      </c>
      <c r="AP20" s="39">
        <v>10</v>
      </c>
      <c r="AQ20" s="39">
        <v>144</v>
      </c>
      <c r="AR20" s="39">
        <v>1350</v>
      </c>
      <c r="AS20" s="39">
        <v>22950</v>
      </c>
      <c r="AT20" s="39">
        <v>3500</v>
      </c>
      <c r="AU20" s="39">
        <v>39060</v>
      </c>
      <c r="AV20" s="39">
        <v>1000</v>
      </c>
      <c r="AW20" s="39">
        <v>14900</v>
      </c>
      <c r="AX20" s="39"/>
      <c r="AY20" s="39"/>
      <c r="AZ20" s="39"/>
      <c r="BA20" s="39"/>
      <c r="BB20" s="39"/>
      <c r="BC20" s="39"/>
      <c r="BD20" s="39"/>
      <c r="BE20" s="39"/>
      <c r="BF20" s="39">
        <v>1450</v>
      </c>
      <c r="BG20" s="39">
        <v>35960</v>
      </c>
      <c r="BH20" s="39">
        <v>600</v>
      </c>
      <c r="BI20" s="39">
        <v>10788</v>
      </c>
      <c r="BJ20" s="39">
        <v>1000</v>
      </c>
      <c r="BK20" s="39">
        <v>25000</v>
      </c>
      <c r="BL20" s="39">
        <v>200</v>
      </c>
      <c r="BM20" s="39">
        <v>5000</v>
      </c>
      <c r="BN20" s="39"/>
      <c r="BO20" s="39"/>
      <c r="BP20" s="39"/>
      <c r="BQ20" s="39"/>
      <c r="BR20" s="39"/>
      <c r="BS20" s="39"/>
      <c r="BT20" s="39"/>
      <c r="BU20" s="39"/>
      <c r="BV20" s="39">
        <v>400</v>
      </c>
      <c r="BW20" s="39">
        <v>5636</v>
      </c>
      <c r="BX20" s="39">
        <v>500</v>
      </c>
      <c r="BY20" s="39">
        <v>5644</v>
      </c>
      <c r="BZ20" s="39"/>
      <c r="CA20" s="39"/>
      <c r="CB20" s="39">
        <v>400</v>
      </c>
      <c r="CC20" s="39">
        <v>6000</v>
      </c>
      <c r="CD20" s="39"/>
      <c r="CE20" s="39"/>
      <c r="CF20" s="39">
        <v>1184</v>
      </c>
      <c r="CG20" s="39">
        <v>18944</v>
      </c>
    </row>
    <row r="21" spans="1:85" ht="15.75" x14ac:dyDescent="0.25">
      <c r="A21" s="296"/>
      <c r="B21" s="8" t="s">
        <v>32</v>
      </c>
      <c r="C21" s="6" t="s">
        <v>33</v>
      </c>
      <c r="D21" s="6" t="s">
        <v>14</v>
      </c>
      <c r="E21" s="26" t="s">
        <v>10</v>
      </c>
      <c r="F21" s="39">
        <f>J21+N21+R21+V21+Z21+AD21+AH21+AL21+AP21+AT21+AX21+BB21+BF21+BJ21+BN21+BR21+BV21+BZ21+CD21</f>
        <v>68605</v>
      </c>
      <c r="G21" s="132">
        <f>K21+O21+S21+W21+AA21+AE21+AI21+AM21+AQ21+AU21+AY21+BC21+BG21+BK21+BO21+BS21+BW21+CA21+CE21</f>
        <v>1126914.0899999999</v>
      </c>
      <c r="H21" s="39">
        <f>L21+P21+T21+X21+AB21+AF21+AJ21+AN21+AR21+AV21+AZ21+BD21+BH21+BL21+BP21+BT21+BX21+CB21+CF21</f>
        <v>9200</v>
      </c>
      <c r="I21" s="39">
        <f>M21+Q21+U21+Y21+AC21+AG21+AK21+AO21+AS21+AW21+BA21+BE21+BI21+BM21+BQ21+BU21+BY21+CC21+CG21</f>
        <v>135868.5</v>
      </c>
      <c r="J21" s="39"/>
      <c r="K21" s="39"/>
      <c r="L21" s="39"/>
      <c r="M21" s="39"/>
      <c r="N21" s="39">
        <v>15260</v>
      </c>
      <c r="O21" s="39">
        <v>300600</v>
      </c>
      <c r="P21" s="39"/>
      <c r="Q21" s="39"/>
      <c r="R21" s="39"/>
      <c r="S21" s="39"/>
      <c r="T21" s="39"/>
      <c r="U21" s="39"/>
      <c r="V21" s="39">
        <v>6390</v>
      </c>
      <c r="W21" s="39">
        <v>73106</v>
      </c>
      <c r="X21" s="39"/>
      <c r="Y21" s="39"/>
      <c r="Z21" s="39">
        <v>13000</v>
      </c>
      <c r="AA21" s="39">
        <v>192164</v>
      </c>
      <c r="AB21" s="39"/>
      <c r="AC21" s="39"/>
      <c r="AD21" s="39">
        <v>8000</v>
      </c>
      <c r="AE21" s="39">
        <v>128300</v>
      </c>
      <c r="AF21" s="39">
        <v>5000</v>
      </c>
      <c r="AG21" s="39">
        <v>60000</v>
      </c>
      <c r="AH21" s="39">
        <v>1200</v>
      </c>
      <c r="AI21" s="39">
        <v>17496</v>
      </c>
      <c r="AJ21" s="39"/>
      <c r="AK21" s="39"/>
      <c r="AL21" s="39">
        <v>800</v>
      </c>
      <c r="AM21" s="39">
        <v>12392</v>
      </c>
      <c r="AN21" s="39">
        <v>1000</v>
      </c>
      <c r="AO21" s="39">
        <v>15000</v>
      </c>
      <c r="AP21" s="39">
        <v>5930</v>
      </c>
      <c r="AQ21" s="39">
        <v>95102.37</v>
      </c>
      <c r="AR21" s="39"/>
      <c r="AS21" s="39"/>
      <c r="AT21" s="39">
        <v>3700</v>
      </c>
      <c r="AU21" s="39">
        <v>49913</v>
      </c>
      <c r="AV21" s="39">
        <v>1000</v>
      </c>
      <c r="AW21" s="39">
        <v>18890</v>
      </c>
      <c r="AX21" s="39">
        <v>1200</v>
      </c>
      <c r="AY21" s="39">
        <v>24147.72</v>
      </c>
      <c r="AZ21" s="39">
        <v>500</v>
      </c>
      <c r="BA21" s="39">
        <v>7830</v>
      </c>
      <c r="BB21" s="39">
        <v>3095</v>
      </c>
      <c r="BC21" s="39">
        <v>64964</v>
      </c>
      <c r="BD21" s="39"/>
      <c r="BE21" s="39"/>
      <c r="BF21" s="39">
        <v>490</v>
      </c>
      <c r="BG21" s="39"/>
      <c r="BH21" s="39">
        <v>500</v>
      </c>
      <c r="BI21" s="39">
        <v>12000</v>
      </c>
      <c r="BJ21" s="39">
        <v>2100</v>
      </c>
      <c r="BK21" s="39">
        <v>46200</v>
      </c>
      <c r="BL21" s="39">
        <v>300</v>
      </c>
      <c r="BM21" s="39">
        <v>6600</v>
      </c>
      <c r="BN21" s="39">
        <v>3000</v>
      </c>
      <c r="BO21" s="39">
        <v>44850</v>
      </c>
      <c r="BP21" s="39"/>
      <c r="BQ21" s="39"/>
      <c r="BR21" s="39"/>
      <c r="BS21" s="39"/>
      <c r="BT21" s="39"/>
      <c r="BU21" s="39"/>
      <c r="BV21" s="39">
        <v>1495</v>
      </c>
      <c r="BW21" s="39">
        <v>27807</v>
      </c>
      <c r="BX21" s="39">
        <v>500</v>
      </c>
      <c r="BY21" s="39">
        <v>7548.5</v>
      </c>
      <c r="BZ21" s="39">
        <v>2945</v>
      </c>
      <c r="CA21" s="39">
        <v>49872</v>
      </c>
      <c r="CB21" s="39">
        <v>400</v>
      </c>
      <c r="CC21" s="39">
        <v>8000</v>
      </c>
      <c r="CD21" s="39"/>
      <c r="CE21" s="39"/>
      <c r="CF21" s="39"/>
      <c r="CG21" s="39"/>
    </row>
    <row r="22" spans="1:85" ht="15.75" x14ac:dyDescent="0.25">
      <c r="A22" s="296">
        <v>5</v>
      </c>
      <c r="B22" s="5" t="s">
        <v>34</v>
      </c>
      <c r="C22" s="6" t="s">
        <v>35</v>
      </c>
      <c r="D22" s="6" t="s">
        <v>36</v>
      </c>
      <c r="E22" s="27" t="s">
        <v>18</v>
      </c>
      <c r="F22" s="39">
        <f>J22+N22+R22+V22+Z22+AD22+AH22+AL22+AP22+AT22+AX22+BB22+BF22+BJ22+BN22+BR22+BV22+BZ22+CD22</f>
        <v>2080</v>
      </c>
      <c r="G22" s="132">
        <f>K22+O22+S22+W22+AA22+AE22+AI22+AM22+AQ22+AU22+AY22+BC22+BG22+BK22+BO22+BS22+BW22+CA22+CE22</f>
        <v>3927.2</v>
      </c>
      <c r="H22" s="39">
        <f>L22+P22+T22+X22+AB22+AF22+AJ22+AN22+AR22+AV22+AZ22+BD22+BH22+BL22+BP22+BT22+BX22+CB22+CF22</f>
        <v>700</v>
      </c>
      <c r="I22" s="39">
        <f>M22+Q22+U22+Y22+AC22+AG22+AK22+AO22+AS22+AW22+BA22+BE22+BI22+BM22+BQ22+BU22+BY22+CC22+CG22</f>
        <v>1480</v>
      </c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>
        <v>360</v>
      </c>
      <c r="BC22" s="39">
        <v>331.2</v>
      </c>
      <c r="BD22" s="39"/>
      <c r="BE22" s="39"/>
      <c r="BF22" s="39"/>
      <c r="BG22" s="39"/>
      <c r="BH22" s="39"/>
      <c r="BI22" s="39"/>
      <c r="BJ22" s="39">
        <v>400</v>
      </c>
      <c r="BK22" s="39">
        <v>520</v>
      </c>
      <c r="BL22" s="39">
        <v>100</v>
      </c>
      <c r="BM22" s="39">
        <v>130</v>
      </c>
      <c r="BN22" s="39"/>
      <c r="BO22" s="39"/>
      <c r="BP22" s="39"/>
      <c r="BQ22" s="39"/>
      <c r="BR22" s="39"/>
      <c r="BS22" s="39"/>
      <c r="BT22" s="39"/>
      <c r="BU22" s="39"/>
      <c r="BV22" s="39">
        <v>1000</v>
      </c>
      <c r="BW22" s="39">
        <v>2500</v>
      </c>
      <c r="BX22" s="39">
        <v>300</v>
      </c>
      <c r="BY22" s="39">
        <v>750</v>
      </c>
      <c r="BZ22" s="39">
        <v>320</v>
      </c>
      <c r="CA22" s="39">
        <v>576</v>
      </c>
      <c r="CB22" s="39">
        <v>300</v>
      </c>
      <c r="CC22" s="39">
        <v>600</v>
      </c>
      <c r="CD22" s="39"/>
      <c r="CE22" s="39"/>
      <c r="CF22" s="39"/>
      <c r="CG22" s="39"/>
    </row>
    <row r="23" spans="1:85" ht="15.75" x14ac:dyDescent="0.25">
      <c r="A23" s="296"/>
      <c r="B23" s="5" t="s">
        <v>37</v>
      </c>
      <c r="C23" s="6" t="s">
        <v>38</v>
      </c>
      <c r="D23" s="6" t="s">
        <v>36</v>
      </c>
      <c r="E23" s="27" t="s">
        <v>18</v>
      </c>
      <c r="F23" s="39">
        <f>J23+N23+R23+V23+Z23+AD23+AH23+AL23+AP23+AT23+AX23+BB23+BF23+BJ23+BN23+BR23+BV23+BZ23+CD23</f>
        <v>3000</v>
      </c>
      <c r="G23" s="132">
        <f>K23+O23+S23+W23+AA23+AE23+AI23+AM23+AQ23+AU23+AY23+BC23+BG23+BK23+BO23+BS23+BW23+CA23+CE23</f>
        <v>2340</v>
      </c>
      <c r="H23" s="39">
        <f>L23+P23+T23+X23+AB23+AF23+AJ23+AN23+AR23+AV23+AZ23+BD23+BH23+BL23+BP23+BT23+BX23+CB23+CF23</f>
        <v>0</v>
      </c>
      <c r="I23" s="39">
        <f>M23+Q23+U23+Y23+AC23+AG23+AK23+AO23+AS23+AW23+BA23+BE23+BI23+BM23+BQ23+BU23+BY23+CC23+CG23</f>
        <v>0</v>
      </c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>
        <v>3000</v>
      </c>
      <c r="W23" s="39">
        <v>2340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</row>
    <row r="24" spans="1:85" ht="15.75" x14ac:dyDescent="0.25">
      <c r="A24" s="296"/>
      <c r="B24" s="5" t="s">
        <v>37</v>
      </c>
      <c r="C24" s="6" t="s">
        <v>39</v>
      </c>
      <c r="D24" s="6" t="s">
        <v>36</v>
      </c>
      <c r="E24" s="27" t="s">
        <v>18</v>
      </c>
      <c r="F24" s="39">
        <f>J24+N24+R24+V24+Z24+AD24+AH24+AL24+AP24+AT24+AX24+BB24+BF24+BJ24+BN24+BR24+BV24+BZ24+CD24</f>
        <v>0</v>
      </c>
      <c r="G24" s="132">
        <f>K24+O24+S24+W24+AA24+AE24+AI24+AM24+AQ24+AU24+AY24+BC24+BG24+BK24+BO24+BS24+BW24+CA24+CE24</f>
        <v>0</v>
      </c>
      <c r="H24" s="39">
        <f>L24+P24+T24+X24+AB24+AF24+AJ24+AN24+AR24+AV24+AZ24+BD24+BH24+BL24+BP24+BT24+BX24+CB24+CF24</f>
        <v>0</v>
      </c>
      <c r="I24" s="39">
        <f>M24+Q24+U24+Y24+AC24+AG24+AK24+AO24+AS24+AW24+BA24+BE24+BI24+BM24+BQ24+BU24+BY24+CC24+CG24</f>
        <v>0</v>
      </c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</row>
    <row r="25" spans="1:85" ht="15.75" x14ac:dyDescent="0.25">
      <c r="A25" s="296"/>
      <c r="B25" s="5" t="s">
        <v>37</v>
      </c>
      <c r="C25" s="6" t="s">
        <v>40</v>
      </c>
      <c r="D25" s="6" t="s">
        <v>36</v>
      </c>
      <c r="E25" s="27" t="s">
        <v>18</v>
      </c>
      <c r="F25" s="39">
        <f>J25+N25+R25+V25+Z25+AD25+AH25+AL25+AP25+AT25+AX25+BB25+BF25+BJ25+BN25+BR25+BV25+BZ25+CD25</f>
        <v>0</v>
      </c>
      <c r="G25" s="132">
        <f>K25+O25+S25+W25+AA25+AE25+AI25+AM25+AQ25+AU25+AY25+BC25+BG25+BK25+BO25+BS25+BW25+CA25+CE25</f>
        <v>0</v>
      </c>
      <c r="H25" s="39">
        <f>L25+P25+T25+X25+AB25+AF25+AJ25+AN25+AR25+AV25+AZ25+BD25+BH25+BL25+BP25+BT25+BX25+CB25+CF25</f>
        <v>0</v>
      </c>
      <c r="I25" s="39">
        <f>M25+Q25+U25+Y25+AC25+AG25+AK25+AO25+AS25+AW25+BA25+BE25+BI25+BM25+BQ25+BU25+BY25+CC25+CG25</f>
        <v>0</v>
      </c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</row>
    <row r="26" spans="1:85" ht="15.75" x14ac:dyDescent="0.25">
      <c r="A26" s="296"/>
      <c r="B26" s="5" t="s">
        <v>37</v>
      </c>
      <c r="C26" s="6" t="s">
        <v>41</v>
      </c>
      <c r="D26" s="6" t="s">
        <v>36</v>
      </c>
      <c r="E26" s="27" t="s">
        <v>18</v>
      </c>
      <c r="F26" s="39">
        <f>J26+N26+R26+V26+Z26+AD26+AH26+AL26+AP26+AT26+AX26+BB26+BF26+BJ26+BN26+BR26+BV26+BZ26+CD26</f>
        <v>7874</v>
      </c>
      <c r="G26" s="132">
        <f>K26+O26+S26+W26+AA26+AE26+AI26+AM26+AQ26+AU26+AY26+BC26+BG26+BK26+BO26+BS26+BW26+CA26+CE26</f>
        <v>5745.78</v>
      </c>
      <c r="H26" s="39">
        <f>L26+P26+T26+X26+AB26+AF26+AJ26+AN26+AR26+AV26+AZ26+BD26+BH26+BL26+BP26+BT26+BX26+CB26+CF26</f>
        <v>1440</v>
      </c>
      <c r="I26" s="39">
        <f>M26+Q26+U26+Y26+AC26+AG26+AK26+AO26+AS26+AW26+BA26+BE26+BI26+BM26+BQ26+BU26+BY26+CC26+CG26</f>
        <v>2925.16</v>
      </c>
      <c r="J26" s="39"/>
      <c r="K26" s="39"/>
      <c r="L26" s="39"/>
      <c r="M26" s="39"/>
      <c r="N26" s="39">
        <v>480</v>
      </c>
      <c r="O26" s="39">
        <v>354</v>
      </c>
      <c r="P26" s="39"/>
      <c r="Q26" s="39"/>
      <c r="R26" s="39">
        <v>100</v>
      </c>
      <c r="S26" s="39">
        <v>100</v>
      </c>
      <c r="T26" s="39">
        <v>50</v>
      </c>
      <c r="U26" s="39">
        <v>50</v>
      </c>
      <c r="V26" s="39"/>
      <c r="W26" s="39"/>
      <c r="X26" s="39"/>
      <c r="Y26" s="39"/>
      <c r="Z26" s="39">
        <v>2700</v>
      </c>
      <c r="AA26" s="39">
        <v>2049</v>
      </c>
      <c r="AB26" s="39"/>
      <c r="AC26" s="39"/>
      <c r="AD26" s="39">
        <v>670</v>
      </c>
      <c r="AE26" s="39">
        <v>469</v>
      </c>
      <c r="AF26" s="39">
        <v>1000</v>
      </c>
      <c r="AG26" s="39">
        <v>1000</v>
      </c>
      <c r="AH26" s="39">
        <v>114</v>
      </c>
      <c r="AI26" s="39">
        <v>50</v>
      </c>
      <c r="AJ26" s="39"/>
      <c r="AK26" s="39"/>
      <c r="AL26" s="39">
        <v>460</v>
      </c>
      <c r="AM26" s="39">
        <v>230</v>
      </c>
      <c r="AN26" s="39">
        <v>20</v>
      </c>
      <c r="AO26" s="39">
        <v>10</v>
      </c>
      <c r="AP26" s="39">
        <v>890</v>
      </c>
      <c r="AQ26" s="39">
        <v>601</v>
      </c>
      <c r="AR26" s="39"/>
      <c r="AS26" s="39"/>
      <c r="AT26" s="39">
        <v>450</v>
      </c>
      <c r="AU26" s="39">
        <v>337.5</v>
      </c>
      <c r="AV26" s="39">
        <v>200</v>
      </c>
      <c r="AW26" s="39">
        <v>1600</v>
      </c>
      <c r="AX26" s="39">
        <v>30</v>
      </c>
      <c r="AY26" s="39">
        <v>46.88</v>
      </c>
      <c r="AZ26" s="39">
        <v>60</v>
      </c>
      <c r="BA26" s="39">
        <v>35.159999999999997</v>
      </c>
      <c r="BB26" s="39"/>
      <c r="BC26" s="39"/>
      <c r="BD26" s="39"/>
      <c r="BE26" s="39"/>
      <c r="BF26" s="39">
        <v>1150</v>
      </c>
      <c r="BG26" s="39">
        <v>774</v>
      </c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>
        <v>30</v>
      </c>
      <c r="BW26" s="39">
        <v>17.399999999999999</v>
      </c>
      <c r="BX26" s="39">
        <v>10</v>
      </c>
      <c r="BY26" s="39">
        <v>30</v>
      </c>
      <c r="BZ26" s="39">
        <v>800</v>
      </c>
      <c r="CA26" s="39">
        <v>717</v>
      </c>
      <c r="CB26" s="39">
        <v>100</v>
      </c>
      <c r="CC26" s="39">
        <v>200</v>
      </c>
      <c r="CD26" s="39"/>
      <c r="CE26" s="39"/>
      <c r="CF26" s="39"/>
      <c r="CG26" s="39"/>
    </row>
    <row r="27" spans="1:85" ht="15.75" x14ac:dyDescent="0.25">
      <c r="A27" s="296">
        <v>6</v>
      </c>
      <c r="B27" s="5" t="s">
        <v>43</v>
      </c>
      <c r="C27" s="6" t="s">
        <v>44</v>
      </c>
      <c r="D27" s="6" t="s">
        <v>45</v>
      </c>
      <c r="E27" s="27" t="s">
        <v>10</v>
      </c>
      <c r="F27" s="39">
        <f>J27+N27+R27+V27+Z27+AD27+AH27+AL27+AP27+AT27+AX27+BB27+BF27+BJ27+BN27+BR27+BV27+BZ27+CD27</f>
        <v>0</v>
      </c>
      <c r="G27" s="132">
        <f>K27+O27+S27+W27+AA27+AE27+AI27+AM27+AQ27+AU27+AY27+BC27+BG27+BK27+BO27+BS27+BW27+CA27+CE27</f>
        <v>0</v>
      </c>
      <c r="H27" s="39">
        <f>L27+P27+T27+X27+AB27+AF27+AJ27+AN27+AR27+AV27+AZ27+BD27+BH27+BL27+BP27+BT27+BX27+CB27+CF27</f>
        <v>0</v>
      </c>
      <c r="I27" s="39">
        <f>M27+Q27+U27+Y27+AC27+AG27+AK27+AO27+AS27+AW27+BA27+BE27+BI27+BM27+BQ27+BU27+BY27+CC27+CG27</f>
        <v>0</v>
      </c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</row>
    <row r="28" spans="1:85" ht="15.75" x14ac:dyDescent="0.25">
      <c r="A28" s="296"/>
      <c r="B28" s="5" t="s">
        <v>46</v>
      </c>
      <c r="C28" s="6" t="s">
        <v>47</v>
      </c>
      <c r="D28" s="6" t="s">
        <v>45</v>
      </c>
      <c r="E28" s="27" t="s">
        <v>10</v>
      </c>
      <c r="F28" s="39">
        <f>J28+N28+R28+V28+Z28+AD28+AH28+AL28+AP28+AT28+AX28+BB28+BF28+BJ28+BN28+BR28+BV28+BZ28+CD28</f>
        <v>200</v>
      </c>
      <c r="G28" s="132">
        <f>K28+O28+S28+W28+AA28+AE28+AI28+AM28+AQ28+AU28+AY28+BC28+BG28+BK28+BO28+BS28+BW28+CA28+CE28</f>
        <v>100000</v>
      </c>
      <c r="H28" s="39">
        <f>L28+P28+T28+X28+AB28+AF28+AJ28+AN28+AR28+AV28+AZ28+BD28+BH28+BL28+BP28+BT28+BX28+CB28+CF28</f>
        <v>200</v>
      </c>
      <c r="I28" s="39">
        <f>M28+Q28+U28+Y28+AC28+AG28+AK28+AO28+AS28+AW28+BA28+BE28+BI28+BM28+BQ28+BU28+BY28+CC28+CG28</f>
        <v>38000</v>
      </c>
      <c r="J28" s="39"/>
      <c r="K28" s="39"/>
      <c r="L28" s="39"/>
      <c r="M28" s="39"/>
      <c r="N28" s="39"/>
      <c r="O28" s="39"/>
      <c r="P28" s="39"/>
      <c r="Q28" s="39"/>
      <c r="R28" s="39">
        <v>200</v>
      </c>
      <c r="S28" s="39">
        <v>100000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>
        <v>100</v>
      </c>
      <c r="CC28" s="39">
        <v>4000</v>
      </c>
      <c r="CD28" s="39"/>
      <c r="CE28" s="39"/>
      <c r="CF28" s="39">
        <v>100</v>
      </c>
      <c r="CG28" s="39">
        <v>34000</v>
      </c>
    </row>
    <row r="29" spans="1:85" ht="15.75" x14ac:dyDescent="0.25">
      <c r="A29" s="296"/>
      <c r="B29" s="5" t="s">
        <v>46</v>
      </c>
      <c r="C29" s="6" t="s">
        <v>48</v>
      </c>
      <c r="D29" s="6" t="s">
        <v>45</v>
      </c>
      <c r="E29" s="27" t="s">
        <v>10</v>
      </c>
      <c r="F29" s="39">
        <f>J29+N29+R29+V29+Z29+AD29+AH29+AL29+AP29+AT29+AX29+BB29+BF29+BJ29+BN29+BR29+BV29+BZ29+CD29</f>
        <v>753</v>
      </c>
      <c r="G29" s="132">
        <f>K29+O29+S29+W29+AA29+AE29+AI29+AM29+AQ29+AU29+AY29+BC29+BG29+BK29+BO29+BS29+BW29+CA29+CE29</f>
        <v>234296</v>
      </c>
      <c r="H29" s="39">
        <f>L29+P29+T29+X29+AB29+AF29+AJ29+AN29+AR29+AV29+AZ29+BD29+BH29+BL29+BP29+BT29+BX29+CB29+CF29</f>
        <v>150</v>
      </c>
      <c r="I29" s="39">
        <f>M29+Q29+U29+Y29+AC29+AG29+AK29+AO29+AS29+AW29+BA29+BE29+BI29+BM29+BQ29+BU29+BY29+CC29+CG29</f>
        <v>12340</v>
      </c>
      <c r="J29" s="39"/>
      <c r="K29" s="39"/>
      <c r="L29" s="39"/>
      <c r="M29" s="39"/>
      <c r="N29" s="39"/>
      <c r="O29" s="39"/>
      <c r="P29" s="39"/>
      <c r="Q29" s="39"/>
      <c r="R29" s="39">
        <v>100</v>
      </c>
      <c r="S29" s="39">
        <v>16700</v>
      </c>
      <c r="T29" s="39">
        <v>20</v>
      </c>
      <c r="U29" s="39">
        <v>3340</v>
      </c>
      <c r="V29" s="39"/>
      <c r="W29" s="39"/>
      <c r="X29" s="39"/>
      <c r="Y29" s="39"/>
      <c r="Z29" s="39"/>
      <c r="AA29" s="39"/>
      <c r="AB29" s="39"/>
      <c r="AC29" s="39"/>
      <c r="AD29" s="39">
        <v>199</v>
      </c>
      <c r="AE29" s="39">
        <v>47163</v>
      </c>
      <c r="AF29" s="39">
        <v>30</v>
      </c>
      <c r="AG29" s="39">
        <v>3000</v>
      </c>
      <c r="AH29" s="39"/>
      <c r="AI29" s="39"/>
      <c r="AJ29" s="39"/>
      <c r="AK29" s="39"/>
      <c r="AL29" s="39">
        <v>230</v>
      </c>
      <c r="AM29" s="39">
        <v>114770</v>
      </c>
      <c r="AN29" s="39"/>
      <c r="AO29" s="39"/>
      <c r="AP29" s="39">
        <v>199</v>
      </c>
      <c r="AQ29" s="39">
        <v>47163</v>
      </c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>
        <v>100</v>
      </c>
      <c r="CC29" s="39">
        <v>6000</v>
      </c>
      <c r="CD29" s="39">
        <v>25</v>
      </c>
      <c r="CE29" s="39">
        <v>8500</v>
      </c>
      <c r="CF29" s="39"/>
      <c r="CG29" s="39"/>
    </row>
    <row r="30" spans="1:85" ht="15.75" x14ac:dyDescent="0.25">
      <c r="A30" s="296">
        <v>7</v>
      </c>
      <c r="B30" s="5" t="s">
        <v>49</v>
      </c>
      <c r="C30" s="6" t="s">
        <v>50</v>
      </c>
      <c r="D30" s="6" t="s">
        <v>51</v>
      </c>
      <c r="E30" s="27" t="s">
        <v>52</v>
      </c>
      <c r="F30" s="39">
        <f>J30+N30+R30+V30+Z30+AD30+AH30+AL30+AP30+AT30+AX30+BB30+BF30+BJ30+BN30+BR30+BV30+BZ30+CD30</f>
        <v>242</v>
      </c>
      <c r="G30" s="132">
        <f>K30+O30+S30+W30+AA30+AE30+AI30+AM30+AQ30+AU30+AY30+BC30+BG30+BK30+BO30+BS30+BW30+CA30+CE30</f>
        <v>27141</v>
      </c>
      <c r="H30" s="39">
        <f>L30+P30+T30+X30+AB30+AF30+AJ30+AN30+AR30+AV30+AZ30+BD30+BH30+BL30+BP30+BT30+BX30+CB30+CF30</f>
        <v>100</v>
      </c>
      <c r="I30" s="39">
        <f>M30+Q30+U30+Y30+AC30+AG30+AK30+AO30+AS30+AW30+BA30+BE30+BI30+BM30+BQ30+BU30+BY30+CC30+CG30</f>
        <v>6000</v>
      </c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>
        <v>242</v>
      </c>
      <c r="BG30" s="39">
        <v>27141</v>
      </c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>
        <v>100</v>
      </c>
      <c r="CC30" s="39">
        <v>6000</v>
      </c>
      <c r="CD30" s="39"/>
      <c r="CE30" s="39"/>
      <c r="CF30" s="39"/>
      <c r="CG30" s="39"/>
    </row>
    <row r="31" spans="1:85" ht="15.75" x14ac:dyDescent="0.25">
      <c r="A31" s="296"/>
      <c r="B31" s="5" t="s">
        <v>53</v>
      </c>
      <c r="C31" s="6" t="s">
        <v>54</v>
      </c>
      <c r="D31" s="6" t="s">
        <v>51</v>
      </c>
      <c r="E31" s="27" t="s">
        <v>52</v>
      </c>
      <c r="F31" s="39">
        <f>J31+N31+R31+V31+Z31+AD31+AH31+AL31+AP31+AT31+AX31+BB31+BF31+BJ31+BN31+BR31+BV31+BZ31+CD31</f>
        <v>3211</v>
      </c>
      <c r="G31" s="132">
        <f>K31+O31+S31+W31+AA31+AE31+AI31+AM31+AQ31+AU31+AY31+BC31+BG31+BK31+BO31+BS31+BW31+CA31+CE31</f>
        <v>983855.2</v>
      </c>
      <c r="H31" s="39">
        <f>L31+P31+T31+X31+AB31+AF31+AJ31+AN31+AR31+AV31+AZ31+BD31+BH31+BL31+BP31+BT31+BX31+CB31+CF31</f>
        <v>60</v>
      </c>
      <c r="I31" s="39">
        <f>M31+Q31+U31+Y31+AC31+AG31+AK31+AO31+AS31+AW31+BA31+BE31+BI31+BM31+BQ31+BU31+BY31+CC31+CG31</f>
        <v>15701.4</v>
      </c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>
        <v>2495</v>
      </c>
      <c r="AI31" s="39">
        <v>719308</v>
      </c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>
        <v>160</v>
      </c>
      <c r="AU31" s="39">
        <v>48960</v>
      </c>
      <c r="AV31" s="39">
        <v>40</v>
      </c>
      <c r="AW31" s="39">
        <v>12240</v>
      </c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>
        <v>10</v>
      </c>
      <c r="BK31" s="39">
        <v>900</v>
      </c>
      <c r="BL31" s="39">
        <v>10</v>
      </c>
      <c r="BM31" s="39">
        <v>900</v>
      </c>
      <c r="BN31" s="39"/>
      <c r="BO31" s="39"/>
      <c r="BP31" s="39"/>
      <c r="BQ31" s="39"/>
      <c r="BR31" s="39"/>
      <c r="BS31" s="39"/>
      <c r="BT31" s="39"/>
      <c r="BU31" s="39"/>
      <c r="BV31" s="39">
        <v>546</v>
      </c>
      <c r="BW31" s="39">
        <v>214687.2</v>
      </c>
      <c r="BX31" s="39">
        <v>10</v>
      </c>
      <c r="BY31" s="39">
        <v>2561.4</v>
      </c>
      <c r="BZ31" s="39"/>
      <c r="CA31" s="39"/>
      <c r="CB31" s="39"/>
      <c r="CC31" s="39"/>
      <c r="CD31" s="39"/>
      <c r="CE31" s="39"/>
      <c r="CF31" s="39"/>
      <c r="CG31" s="39"/>
    </row>
    <row r="32" spans="1:85" ht="15.75" x14ac:dyDescent="0.25">
      <c r="A32" s="296"/>
      <c r="B32" s="5" t="s">
        <v>53</v>
      </c>
      <c r="C32" s="6" t="s">
        <v>55</v>
      </c>
      <c r="D32" s="6" t="s">
        <v>51</v>
      </c>
      <c r="E32" s="27" t="s">
        <v>52</v>
      </c>
      <c r="F32" s="39">
        <f>J32+N32+R32+V32+Z32+AD32+AH32+AL32+AP32+AT32+AX32+BB32+BF32+BJ32+BN32+BR32+BV32+BZ32+CD32</f>
        <v>25</v>
      </c>
      <c r="G32" s="132">
        <f>K32+O32+S32+W32+AA32+AE32+AI32+AM32+AQ32+AU32+AY32+BC32+BG32+BK32+BO32+BS32+BW32+CA32+CE32</f>
        <v>1920</v>
      </c>
      <c r="H32" s="39">
        <f>L32+P32+T32+X32+AB32+AF32+AJ32+AN32+AR32+AV32+AZ32+BD32+BH32+BL32+BP32+BT32+BX32+CB32+CF32</f>
        <v>100</v>
      </c>
      <c r="I32" s="39">
        <f>M32+Q32+U32+Y32+AC32+AG32+AK32+AO32+AS32+AW32+BA32+BE32+BI32+BM32+BQ32+BU32+BY32+CC32+CG32</f>
        <v>30000</v>
      </c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>
        <v>25</v>
      </c>
      <c r="BG32" s="39">
        <v>1920</v>
      </c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>
        <v>100</v>
      </c>
      <c r="CG32" s="39">
        <v>30000</v>
      </c>
    </row>
    <row r="33" spans="1:85" ht="15.75" x14ac:dyDescent="0.25">
      <c r="A33" s="296"/>
      <c r="B33" s="5" t="s">
        <v>53</v>
      </c>
      <c r="C33" s="6" t="s">
        <v>56</v>
      </c>
      <c r="D33" s="6" t="s">
        <v>51</v>
      </c>
      <c r="E33" s="27" t="s">
        <v>52</v>
      </c>
      <c r="F33" s="39">
        <f>J33+N33+R33+V33+Z33+AD33+AH33+AL33+AP33+AT33+AX33+BB33+BF33+BJ33+BN33+BR33+BV33+BZ33+CD33</f>
        <v>3429</v>
      </c>
      <c r="G33" s="132">
        <f>K33+O33+S33+W33+AA33+AE33+AI33+AM33+AQ33+AU33+AY33+BC33+BG33+BK33+BO33+BS33+BW33+CA33+CE33</f>
        <v>977850.2</v>
      </c>
      <c r="H33" s="39">
        <f>L33+P33+T33+X33+AB33+AF33+AJ33+AN33+AR33+AV33+AZ33+BD33+BH33+BL33+BP33+BT33+BX33+CB33+CF33</f>
        <v>685</v>
      </c>
      <c r="I33" s="39">
        <f>M33+Q33+U33+Y33+AC33+AG33+AK33+AO33+AS33+AW33+BA33+BE33+BI33+BM33+BQ33+BU33+BY33+CC33+CG33</f>
        <v>196440</v>
      </c>
      <c r="J33" s="39"/>
      <c r="K33" s="39"/>
      <c r="L33" s="39"/>
      <c r="M33" s="39"/>
      <c r="N33" s="39">
        <v>780</v>
      </c>
      <c r="O33" s="39">
        <v>207800</v>
      </c>
      <c r="P33" s="39"/>
      <c r="Q33" s="39"/>
      <c r="R33" s="39">
        <v>357</v>
      </c>
      <c r="S33" s="39">
        <v>95961</v>
      </c>
      <c r="T33" s="39"/>
      <c r="U33" s="39"/>
      <c r="V33" s="39">
        <v>296</v>
      </c>
      <c r="W33" s="39">
        <v>65120</v>
      </c>
      <c r="X33" s="39"/>
      <c r="Y33" s="39"/>
      <c r="Z33" s="39">
        <v>205</v>
      </c>
      <c r="AA33" s="39">
        <v>52275</v>
      </c>
      <c r="AB33" s="39"/>
      <c r="AC33" s="39"/>
      <c r="AD33" s="39">
        <v>370</v>
      </c>
      <c r="AE33" s="39">
        <v>99456</v>
      </c>
      <c r="AF33" s="39">
        <v>500</v>
      </c>
      <c r="AG33" s="39">
        <v>150000</v>
      </c>
      <c r="AH33" s="39"/>
      <c r="AI33" s="39"/>
      <c r="AJ33" s="39"/>
      <c r="AK33" s="39"/>
      <c r="AL33" s="39">
        <v>246</v>
      </c>
      <c r="AM33" s="39">
        <v>66274</v>
      </c>
      <c r="AN33" s="39">
        <v>30</v>
      </c>
      <c r="AO33" s="39">
        <v>7500</v>
      </c>
      <c r="AP33" s="39"/>
      <c r="AQ33" s="39"/>
      <c r="AR33" s="39"/>
      <c r="AS33" s="39"/>
      <c r="AT33" s="39"/>
      <c r="AU33" s="39"/>
      <c r="AV33" s="39"/>
      <c r="AW33" s="39"/>
      <c r="AX33" s="39">
        <v>340</v>
      </c>
      <c r="AY33" s="39">
        <v>95155.199999999997</v>
      </c>
      <c r="AZ33" s="39">
        <v>50</v>
      </c>
      <c r="BA33" s="39">
        <v>13440</v>
      </c>
      <c r="BB33" s="39">
        <v>2</v>
      </c>
      <c r="BC33" s="39">
        <v>200</v>
      </c>
      <c r="BD33" s="39">
        <v>5</v>
      </c>
      <c r="BE33" s="39">
        <v>500</v>
      </c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>
        <v>233</v>
      </c>
      <c r="CA33" s="39">
        <v>115609</v>
      </c>
      <c r="CB33" s="39">
        <v>100</v>
      </c>
      <c r="CC33" s="39">
        <v>25000</v>
      </c>
      <c r="CD33" s="39">
        <v>600</v>
      </c>
      <c r="CE33" s="39">
        <v>180000</v>
      </c>
      <c r="CF33" s="39"/>
      <c r="CG33" s="39"/>
    </row>
    <row r="34" spans="1:85" ht="15.75" x14ac:dyDescent="0.25">
      <c r="A34" s="70">
        <v>8</v>
      </c>
      <c r="B34" s="6" t="s">
        <v>57</v>
      </c>
      <c r="C34" s="6" t="s">
        <v>58</v>
      </c>
      <c r="D34" s="6" t="s">
        <v>59</v>
      </c>
      <c r="E34" s="27" t="s">
        <v>52</v>
      </c>
      <c r="F34" s="39">
        <f>J34+N34+R34+V34+Z34+AD34+AH34+AL34+AP34+AT34+AX34+BB34+BF34+BJ34+BN34+BR34+BV34+BZ34+CD34</f>
        <v>1750</v>
      </c>
      <c r="G34" s="132">
        <f>K34+O34+S34+W34+AA34+AE34+AI34+AM34+AQ34+AU34+AY34+BC34+BG34+BK34+BO34+BS34+BW34+CA34+CE34</f>
        <v>8050</v>
      </c>
      <c r="H34" s="39">
        <f>L34+P34+T34+X34+AB34+AF34+AJ34+AN34+AR34+AV34+AZ34+BD34+BH34+BL34+BP34+BT34+BX34+CB34+CF34</f>
        <v>620</v>
      </c>
      <c r="I34" s="39">
        <f>M34+Q34+U34+Y34+AC34+AG34+AK34+AO34+AS34+AW34+BA34+BE34+BI34+BM34+BQ34+BU34+BY34+CC34+CG34</f>
        <v>7460</v>
      </c>
      <c r="J34" s="39">
        <v>1700</v>
      </c>
      <c r="K34" s="39">
        <v>6750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>
        <v>50</v>
      </c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>
        <v>50</v>
      </c>
      <c r="CA34" s="39">
        <v>1300</v>
      </c>
      <c r="CB34" s="39">
        <v>50</v>
      </c>
      <c r="CC34" s="39">
        <v>2000</v>
      </c>
      <c r="CD34" s="39"/>
      <c r="CE34" s="39"/>
      <c r="CF34" s="39">
        <v>520</v>
      </c>
      <c r="CG34" s="39">
        <v>5460</v>
      </c>
    </row>
    <row r="35" spans="1:85" ht="15.75" x14ac:dyDescent="0.25">
      <c r="A35" s="70">
        <v>9</v>
      </c>
      <c r="B35" s="8" t="s">
        <v>60</v>
      </c>
      <c r="C35" s="11" t="s">
        <v>61</v>
      </c>
      <c r="D35" s="41" t="s">
        <v>62</v>
      </c>
      <c r="E35" s="27" t="s">
        <v>52</v>
      </c>
      <c r="F35" s="39">
        <f>J35+N35+R35+V35+Z35+AD35+AH35+AL35+AP35+AT35+AX35+BB35+BF35+BJ35+BN35+BR35+BV35+BZ35+CD35</f>
        <v>26975</v>
      </c>
      <c r="G35" s="132">
        <f>K35+O35+S35+W35+AA35+AE35+AI35+AM35+AQ35+AU35+AY35+BC35+BG35+BK35+BO35+BS35+BW35+CA35+CE35</f>
        <v>262199.56</v>
      </c>
      <c r="H35" s="39">
        <f>L35+P35+T35+X35+AB35+AF35+AJ35+AN35+AR35+AV35+AZ35+BD35+BH35+BL35+BP35+BT35+BX35+CB35+CF35</f>
        <v>5750</v>
      </c>
      <c r="I35" s="39">
        <f>M35+Q35+U35+Y35+AC35+AG35+AK35+AO35+AS35+AW35+BA35+BE35+BI35+BM35+BQ35+BU35+BY35+CC35+CG35</f>
        <v>66724.399999999994</v>
      </c>
      <c r="J35" s="39"/>
      <c r="K35" s="39"/>
      <c r="L35" s="39"/>
      <c r="M35" s="39"/>
      <c r="N35" s="39"/>
      <c r="O35" s="39"/>
      <c r="P35" s="39"/>
      <c r="Q35" s="39"/>
      <c r="R35" s="39">
        <v>50</v>
      </c>
      <c r="S35" s="39">
        <v>750</v>
      </c>
      <c r="T35" s="39">
        <v>2000</v>
      </c>
      <c r="U35" s="39">
        <v>30000</v>
      </c>
      <c r="V35" s="39">
        <v>3945</v>
      </c>
      <c r="W35" s="39">
        <v>39374</v>
      </c>
      <c r="X35" s="39"/>
      <c r="Y35" s="39"/>
      <c r="Z35" s="39">
        <v>9500</v>
      </c>
      <c r="AA35" s="39">
        <v>77330</v>
      </c>
      <c r="AB35" s="39"/>
      <c r="AC35" s="39"/>
      <c r="AD35" s="39">
        <v>1450</v>
      </c>
      <c r="AE35" s="39">
        <v>13372.05</v>
      </c>
      <c r="AF35" s="39">
        <v>1000</v>
      </c>
      <c r="AG35" s="39">
        <v>10000</v>
      </c>
      <c r="AH35" s="39">
        <v>3190</v>
      </c>
      <c r="AI35" s="39">
        <v>26467</v>
      </c>
      <c r="AJ35" s="39"/>
      <c r="AK35" s="39"/>
      <c r="AL35" s="39">
        <v>134</v>
      </c>
      <c r="AM35" s="39">
        <v>12884</v>
      </c>
      <c r="AN35" s="39">
        <v>300</v>
      </c>
      <c r="AO35" s="39">
        <v>2400</v>
      </c>
      <c r="AP35" s="39">
        <v>210</v>
      </c>
      <c r="AQ35" s="39">
        <v>1936.65</v>
      </c>
      <c r="AR35" s="39"/>
      <c r="AS35" s="39"/>
      <c r="AT35" s="39">
        <v>1055</v>
      </c>
      <c r="AU35" s="39">
        <v>9917</v>
      </c>
      <c r="AV35" s="39">
        <v>500</v>
      </c>
      <c r="AW35" s="39">
        <v>4800</v>
      </c>
      <c r="AX35" s="39">
        <v>2510</v>
      </c>
      <c r="AY35" s="39">
        <v>22252.86</v>
      </c>
      <c r="AZ35" s="39">
        <v>500</v>
      </c>
      <c r="BA35" s="39">
        <v>4263</v>
      </c>
      <c r="BB35" s="39"/>
      <c r="BC35" s="39"/>
      <c r="BD35" s="39"/>
      <c r="BE35" s="39"/>
      <c r="BF35" s="39">
        <v>1540</v>
      </c>
      <c r="BG35" s="39">
        <v>19712</v>
      </c>
      <c r="BH35" s="39">
        <v>200</v>
      </c>
      <c r="BI35" s="39">
        <v>2560</v>
      </c>
      <c r="BJ35" s="39">
        <v>1230</v>
      </c>
      <c r="BK35" s="39">
        <v>13530</v>
      </c>
      <c r="BL35" s="39">
        <v>200</v>
      </c>
      <c r="BM35" s="39">
        <v>2200</v>
      </c>
      <c r="BN35" s="39">
        <v>82</v>
      </c>
      <c r="BO35" s="39">
        <v>8036</v>
      </c>
      <c r="BP35" s="39"/>
      <c r="BQ35" s="39"/>
      <c r="BR35" s="39"/>
      <c r="BS35" s="39"/>
      <c r="BT35" s="39"/>
      <c r="BU35" s="39"/>
      <c r="BV35" s="39"/>
      <c r="BW35" s="39"/>
      <c r="BX35" s="39">
        <v>50</v>
      </c>
      <c r="BY35" s="39">
        <v>501.4</v>
      </c>
      <c r="BZ35" s="39">
        <v>2079</v>
      </c>
      <c r="CA35" s="39">
        <v>16638</v>
      </c>
      <c r="CB35" s="39">
        <v>1000</v>
      </c>
      <c r="CC35" s="39">
        <v>10000</v>
      </c>
      <c r="CD35" s="39"/>
      <c r="CE35" s="39"/>
      <c r="CF35" s="39"/>
      <c r="CG35" s="39"/>
    </row>
    <row r="36" spans="1:85" ht="15.75" x14ac:dyDescent="0.25">
      <c r="A36" s="311">
        <v>10</v>
      </c>
      <c r="B36" s="12" t="s">
        <v>63</v>
      </c>
      <c r="C36" s="12" t="s">
        <v>64</v>
      </c>
      <c r="D36" s="12" t="s">
        <v>65</v>
      </c>
      <c r="E36" s="25" t="s">
        <v>10</v>
      </c>
      <c r="F36" s="39">
        <f>J36+N36+R36+V36+Z36+AD36+AH36+AL36+AP36+AT36+AX36+BB36+BF36+BJ36+BN36+BR36+BV36+BZ36+CD36</f>
        <v>75</v>
      </c>
      <c r="G36" s="132">
        <f>K36+O36+S36+W36+AA36+AE36+AI36+AM36+AQ36+AU36+AY36+BC36+BG36+BK36+BO36+BS36+BW36+CA36+CE36</f>
        <v>31246.5</v>
      </c>
      <c r="H36" s="39">
        <f>L36+P36+T36+X36+AB36+AF36+AJ36+AN36+AR36+AV36+AZ36+BD36+BH36+BL36+BP36+BT36+BX36+CB36+CF36</f>
        <v>10</v>
      </c>
      <c r="I36" s="39">
        <f>M36+Q36+U36+Y36+AC36+AG36+AK36+AO36+AS36+AW36+BA36+BE36+BI36+BM36+BQ36+BU36+BY36+CC36+CG36</f>
        <v>3000</v>
      </c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>
        <v>50</v>
      </c>
      <c r="AI36" s="39">
        <v>20831</v>
      </c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>
        <v>25</v>
      </c>
      <c r="BO36" s="39">
        <v>10415.5</v>
      </c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>
        <v>10</v>
      </c>
      <c r="CC36" s="39">
        <v>3000</v>
      </c>
      <c r="CD36" s="39"/>
      <c r="CE36" s="39"/>
      <c r="CF36" s="39"/>
      <c r="CG36" s="39"/>
    </row>
    <row r="37" spans="1:85" ht="15.75" x14ac:dyDescent="0.25">
      <c r="A37" s="312"/>
      <c r="B37" s="12" t="s">
        <v>66</v>
      </c>
      <c r="C37" s="12" t="s">
        <v>67</v>
      </c>
      <c r="D37" s="12" t="s">
        <v>65</v>
      </c>
      <c r="E37" s="25" t="s">
        <v>10</v>
      </c>
      <c r="F37" s="39">
        <f>J37+N37+R37+V37+Z37+AD37+AH37+AL37+AP37+AT37+AX37+BB37+BF37+BJ37+BN37+BR37+BV37+BZ37+CD37</f>
        <v>50</v>
      </c>
      <c r="G37" s="132">
        <f>K37+O37+S37+W37+AA37+AE37+AI37+AM37+AQ37+AU37+AY37+BC37+BG37+BK37+BO37+BS37+BW37+CA37+CE37</f>
        <v>20831</v>
      </c>
      <c r="H37" s="39">
        <f>L37+P37+T37+X37+AB37+AF37+AJ37+AN37+AR37+AV37+AZ37+BD37+BH37+BL37+BP37+BT37+BX37+CB37+CF37</f>
        <v>20</v>
      </c>
      <c r="I37" s="39">
        <f>M37+Q37+U37+Y37+AC37+AG37+AK37+AO37+AS37+AW37+BA37+BE37+BI37+BM37+BQ37+BU37+BY37+CC37+CG37</f>
        <v>2000</v>
      </c>
      <c r="J37" s="39"/>
      <c r="K37" s="39"/>
      <c r="L37" s="39"/>
      <c r="M37" s="39"/>
      <c r="N37" s="39"/>
      <c r="O37" s="39"/>
      <c r="P37" s="39"/>
      <c r="Q37" s="39"/>
      <c r="R37" s="39">
        <v>50</v>
      </c>
      <c r="S37" s="39">
        <v>20831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>
        <v>20</v>
      </c>
      <c r="AG37" s="39">
        <v>2000</v>
      </c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</row>
    <row r="38" spans="1:85" ht="15.75" x14ac:dyDescent="0.25">
      <c r="A38" s="70">
        <v>11</v>
      </c>
      <c r="B38" s="6" t="s">
        <v>68</v>
      </c>
      <c r="C38" s="6" t="s">
        <v>69</v>
      </c>
      <c r="D38" s="12" t="s">
        <v>65</v>
      </c>
      <c r="E38" s="27" t="s">
        <v>10</v>
      </c>
      <c r="F38" s="39">
        <f>J38+N38+R38+V38+Z38+AD38+AH38+AL38+AP38+AT38+AX38+BB38+BF38+BJ38+BN38+BR38+BV38+BZ38+CD38</f>
        <v>4292</v>
      </c>
      <c r="G38" s="132">
        <f>K38+O38+S38+W38+AA38+AE38+AI38+AM38+AQ38+AU38+AY38+BC38+BG38+BK38+BO38+BS38+BW38+CA38+CE38</f>
        <v>135188</v>
      </c>
      <c r="H38" s="39">
        <f>L38+P38+T38+X38+AB38+AF38+AJ38+AN38+AR38+AV38+AZ38+BD38+BH38+BL38+BP38+BT38+BX38+CB38+CF38</f>
        <v>123</v>
      </c>
      <c r="I38" s="39">
        <f>M38+Q38+U38+Y38+AC38+AG38+AK38+AO38+AS38+AW38+BA38+BE38+BI38+BM38+BQ38+BU38+BY38+CC38+CG38</f>
        <v>10180</v>
      </c>
      <c r="J38" s="39">
        <v>3000</v>
      </c>
      <c r="K38" s="39">
        <v>104127</v>
      </c>
      <c r="L38" s="39"/>
      <c r="M38" s="39"/>
      <c r="N38" s="39">
        <v>180</v>
      </c>
      <c r="O38" s="39">
        <v>3640</v>
      </c>
      <c r="P38" s="39"/>
      <c r="Q38" s="39"/>
      <c r="R38" s="39"/>
      <c r="S38" s="39"/>
      <c r="T38" s="39"/>
      <c r="U38" s="39"/>
      <c r="V38" s="39">
        <v>240</v>
      </c>
      <c r="W38" s="39">
        <v>6576</v>
      </c>
      <c r="X38" s="39"/>
      <c r="Y38" s="39"/>
      <c r="Z38" s="39"/>
      <c r="AA38" s="39"/>
      <c r="AB38" s="39"/>
      <c r="AC38" s="39"/>
      <c r="AD38" s="39"/>
      <c r="AE38" s="39"/>
      <c r="AF38" s="39">
        <v>50</v>
      </c>
      <c r="AG38" s="39">
        <v>2500</v>
      </c>
      <c r="AH38" s="39">
        <v>800</v>
      </c>
      <c r="AI38" s="39">
        <v>17172</v>
      </c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>
        <v>10</v>
      </c>
      <c r="AY38" s="39">
        <v>400</v>
      </c>
      <c r="AZ38" s="39">
        <v>3</v>
      </c>
      <c r="BA38" s="39">
        <v>120</v>
      </c>
      <c r="BB38" s="39">
        <v>20</v>
      </c>
      <c r="BC38" s="39">
        <v>1800</v>
      </c>
      <c r="BD38" s="39"/>
      <c r="BE38" s="39"/>
      <c r="BF38" s="39"/>
      <c r="BG38" s="39"/>
      <c r="BH38" s="39"/>
      <c r="BI38" s="39"/>
      <c r="BJ38" s="39"/>
      <c r="BK38" s="39"/>
      <c r="BL38" s="39">
        <v>10</v>
      </c>
      <c r="BM38" s="39">
        <v>5000</v>
      </c>
      <c r="BN38" s="39"/>
      <c r="BO38" s="39"/>
      <c r="BP38" s="39"/>
      <c r="BQ38" s="39"/>
      <c r="BR38" s="39"/>
      <c r="BS38" s="39"/>
      <c r="BT38" s="39"/>
      <c r="BU38" s="39"/>
      <c r="BV38" s="39">
        <v>17</v>
      </c>
      <c r="BW38" s="39">
        <v>782</v>
      </c>
      <c r="BX38" s="39">
        <v>10</v>
      </c>
      <c r="BY38" s="39">
        <v>560</v>
      </c>
      <c r="BZ38" s="39">
        <v>25</v>
      </c>
      <c r="CA38" s="39">
        <v>691</v>
      </c>
      <c r="CB38" s="39">
        <v>50</v>
      </c>
      <c r="CC38" s="39">
        <v>2000</v>
      </c>
      <c r="CD38" s="39"/>
      <c r="CE38" s="39"/>
      <c r="CF38" s="39"/>
      <c r="CG38" s="39"/>
    </row>
    <row r="39" spans="1:85" ht="15.75" x14ac:dyDescent="0.25">
      <c r="A39" s="311">
        <v>12</v>
      </c>
      <c r="B39" s="5" t="s">
        <v>70</v>
      </c>
      <c r="C39" s="6" t="s">
        <v>71</v>
      </c>
      <c r="D39" s="6" t="s">
        <v>72</v>
      </c>
      <c r="E39" s="27" t="s">
        <v>10</v>
      </c>
      <c r="F39" s="39">
        <f>J39+N39+R39+V39+Z39+AD39+AH39+AL39+AP39+AT39+AX39+BB39+BF39+BJ39+BN39+BR39+BV39+BZ39+CD39</f>
        <v>2472</v>
      </c>
      <c r="G39" s="132">
        <f>K39+O39+S39+W39+AA39+AE39+AI39+AM39+AQ39+AU39+AY39+BC39+BG39+BK39+BO39+BS39+BW39+CA39+CE39</f>
        <v>263372.5</v>
      </c>
      <c r="H39" s="39">
        <f>L39+P39+T39+X39+AB39+AF39+AJ39+AN39+AR39+AV39+AZ39+BD39+BH39+BL39+BP39+BT39+BX39+CB39+CF39</f>
        <v>1352</v>
      </c>
      <c r="I39" s="39">
        <f>M39+Q39+U39+Y39+AC39+AG39+AK39+AO39+AS39+AW39+BA39+BE39+BI39+BM39+BQ39+BU39+BY39+CC39+CG39</f>
        <v>57429.599999999999</v>
      </c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>
        <v>659</v>
      </c>
      <c r="W39" s="39">
        <v>87641</v>
      </c>
      <c r="X39" s="39"/>
      <c r="Y39" s="39"/>
      <c r="Z39" s="39">
        <v>9</v>
      </c>
      <c r="AA39" s="39">
        <v>1131</v>
      </c>
      <c r="AB39" s="39"/>
      <c r="AC39" s="39"/>
      <c r="AD39" s="39"/>
      <c r="AE39" s="39"/>
      <c r="AF39" s="39">
        <v>500</v>
      </c>
      <c r="AG39" s="39">
        <v>50000</v>
      </c>
      <c r="AH39" s="39">
        <v>1500</v>
      </c>
      <c r="AI39" s="39">
        <v>150000</v>
      </c>
      <c r="AJ39" s="39"/>
      <c r="AK39" s="39"/>
      <c r="AL39" s="39"/>
      <c r="AM39" s="39"/>
      <c r="AN39" s="39"/>
      <c r="AO39" s="39"/>
      <c r="AP39" s="39">
        <v>131</v>
      </c>
      <c r="AQ39" s="39">
        <v>8908</v>
      </c>
      <c r="AR39" s="39"/>
      <c r="AS39" s="39"/>
      <c r="AT39" s="39">
        <v>135</v>
      </c>
      <c r="AU39" s="39">
        <v>11326.5</v>
      </c>
      <c r="AV39" s="39">
        <v>50</v>
      </c>
      <c r="AW39" s="39">
        <v>3500</v>
      </c>
      <c r="AX39" s="39"/>
      <c r="AY39" s="39"/>
      <c r="AZ39" s="39"/>
      <c r="BA39" s="39"/>
      <c r="BB39" s="39"/>
      <c r="BC39" s="39"/>
      <c r="BD39" s="39"/>
      <c r="BE39" s="39"/>
      <c r="BF39" s="39">
        <v>2</v>
      </c>
      <c r="BG39" s="39">
        <v>118</v>
      </c>
      <c r="BH39" s="39">
        <v>2</v>
      </c>
      <c r="BI39" s="39">
        <v>120</v>
      </c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>
        <v>36</v>
      </c>
      <c r="BW39" s="39">
        <v>4248</v>
      </c>
      <c r="BX39" s="39">
        <v>10</v>
      </c>
      <c r="BY39" s="39">
        <v>1180</v>
      </c>
      <c r="BZ39" s="39"/>
      <c r="CA39" s="39"/>
      <c r="CB39" s="39">
        <v>10</v>
      </c>
      <c r="CC39" s="39">
        <v>1600</v>
      </c>
      <c r="CD39" s="39"/>
      <c r="CE39" s="39"/>
      <c r="CF39" s="39">
        <v>780</v>
      </c>
      <c r="CG39" s="39">
        <v>1029.6000000000001</v>
      </c>
    </row>
    <row r="40" spans="1:85" ht="15.75" x14ac:dyDescent="0.25">
      <c r="A40" s="313"/>
      <c r="B40" s="5" t="s">
        <v>73</v>
      </c>
      <c r="C40" s="6" t="s">
        <v>74</v>
      </c>
      <c r="D40" s="6" t="s">
        <v>72</v>
      </c>
      <c r="E40" s="27" t="s">
        <v>18</v>
      </c>
      <c r="F40" s="39">
        <f>J40+N40+R40+V40+Z40+AD40+AH40+AL40+AP40+AT40+AX40+BB40+BF40+BJ40+BN40+BR40+BV40+BZ40+CD40</f>
        <v>17394</v>
      </c>
      <c r="G40" s="132">
        <f>K40+O40+S40+W40+AA40+AE40+AI40+AM40+AQ40+AU40+AY40+BC40+BG40+BK40+BO40+BS40+BW40+CA40+CE40</f>
        <v>23773.200000000001</v>
      </c>
      <c r="H40" s="39">
        <f>L40+P40+T40+X40+AB40+AF40+AJ40+AN40+AR40+AV40+AZ40+BD40+BH40+BL40+BP40+BT40+BX40+CB40+CF40</f>
        <v>1565</v>
      </c>
      <c r="I40" s="39">
        <f>M40+Q40+U40+Y40+AC40+AG40+AK40+AO40+AS40+AW40+BA40+BE40+BI40+BM40+BQ40+BU40+BY40+CC40+CG40</f>
        <v>13641.6</v>
      </c>
      <c r="J40" s="39"/>
      <c r="K40" s="39"/>
      <c r="L40" s="39"/>
      <c r="M40" s="39"/>
      <c r="N40" s="39"/>
      <c r="O40" s="39"/>
      <c r="P40" s="39"/>
      <c r="Q40" s="39"/>
      <c r="R40" s="39">
        <v>1000</v>
      </c>
      <c r="S40" s="39">
        <v>1500</v>
      </c>
      <c r="T40" s="39">
        <v>250</v>
      </c>
      <c r="U40" s="39">
        <v>375</v>
      </c>
      <c r="V40" s="39">
        <v>15140</v>
      </c>
      <c r="W40" s="39">
        <v>16188</v>
      </c>
      <c r="X40" s="39"/>
      <c r="Y40" s="39"/>
      <c r="Z40" s="39"/>
      <c r="AA40" s="39"/>
      <c r="AB40" s="39"/>
      <c r="AC40" s="39"/>
      <c r="AD40" s="39"/>
      <c r="AE40" s="39"/>
      <c r="AF40" s="39">
        <v>1000</v>
      </c>
      <c r="AG40" s="39">
        <v>10000</v>
      </c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>
        <v>100</v>
      </c>
      <c r="BA40" s="39"/>
      <c r="BB40" s="39"/>
      <c r="BC40" s="39"/>
      <c r="BD40" s="39"/>
      <c r="BE40" s="39"/>
      <c r="BF40" s="39"/>
      <c r="BG40" s="39"/>
      <c r="BH40" s="39"/>
      <c r="BI40" s="39"/>
      <c r="BJ40" s="39">
        <v>10</v>
      </c>
      <c r="BK40" s="39">
        <v>2050</v>
      </c>
      <c r="BL40" s="39">
        <v>15</v>
      </c>
      <c r="BM40" s="39">
        <v>3075</v>
      </c>
      <c r="BN40" s="39">
        <v>44</v>
      </c>
      <c r="BO40" s="39">
        <v>2596</v>
      </c>
      <c r="BP40" s="39"/>
      <c r="BQ40" s="39"/>
      <c r="BR40" s="39"/>
      <c r="BS40" s="39"/>
      <c r="BT40" s="39"/>
      <c r="BU40" s="39"/>
      <c r="BV40" s="39">
        <v>400</v>
      </c>
      <c r="BW40" s="39">
        <v>383.2</v>
      </c>
      <c r="BX40" s="39">
        <v>200</v>
      </c>
      <c r="BY40" s="39">
        <v>191.6</v>
      </c>
      <c r="BZ40" s="39"/>
      <c r="CA40" s="39"/>
      <c r="CB40" s="39"/>
      <c r="CC40" s="39"/>
      <c r="CD40" s="39">
        <v>800</v>
      </c>
      <c r="CE40" s="39">
        <v>1056</v>
      </c>
      <c r="CF40" s="39"/>
      <c r="CG40" s="39"/>
    </row>
    <row r="41" spans="1:85" ht="15.75" x14ac:dyDescent="0.25">
      <c r="A41" s="313"/>
      <c r="B41" s="5" t="s">
        <v>73</v>
      </c>
      <c r="C41" s="6" t="s">
        <v>75</v>
      </c>
      <c r="D41" s="6" t="s">
        <v>72</v>
      </c>
      <c r="E41" s="27" t="s">
        <v>18</v>
      </c>
      <c r="F41" s="39">
        <f>J41+N41+R41+V41+Z41+AD41+AH41+AL41+AP41+AT41+AX41+BB41+BF41+BJ41+BN41+BR41+BV41+BZ41+CD41</f>
        <v>0</v>
      </c>
      <c r="G41" s="132">
        <f>K41+O41+S41+W41+AA41+AE41+AI41+AM41+AQ41+AU41+AY41+BC41+BG41+BK41+BO41+BS41+BW41+CA41+CE41</f>
        <v>0</v>
      </c>
      <c r="H41" s="39">
        <f>L41+P41+T41+X41+AB41+AF41+AJ41+AN41+AR41+AV41+AZ41+BD41+BH41+BL41+BP41+BT41+BX41+CB41+CF41</f>
        <v>0</v>
      </c>
      <c r="I41" s="39">
        <f>M41+Q41+U41+Y41+AC41+AG41+AK41+AO41+AS41+AW41+BA41+BE41+BI41+BM41+BQ41+BU41+BY41+CC41+CG41</f>
        <v>0</v>
      </c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</row>
    <row r="42" spans="1:85" ht="15.75" x14ac:dyDescent="0.25">
      <c r="A42" s="313"/>
      <c r="B42" s="5" t="s">
        <v>73</v>
      </c>
      <c r="C42" s="6" t="s">
        <v>76</v>
      </c>
      <c r="D42" s="6" t="s">
        <v>72</v>
      </c>
      <c r="E42" s="27" t="s">
        <v>18</v>
      </c>
      <c r="F42" s="39">
        <f>J42+N42+R42+V42+Z42+AD42+AH42+AL42+AP42+AT42+AX42+BB42+BF42+BJ42+BN42+BR42+BV42+BZ42+CD42</f>
        <v>0</v>
      </c>
      <c r="G42" s="132">
        <f>K42+O42+S42+W42+AA42+AE42+AI42+AM42+AQ42+AU42+AY42+BC42+BG42+BK42+BO42+BS42+BW42+CA42+CE42</f>
        <v>0</v>
      </c>
      <c r="H42" s="39">
        <f>L42+P42+T42+X42+AB42+AF42+AJ42+AN42+AR42+AV42+AZ42+BD42+BH42+BL42+BP42+BT42+BX42+CB42+CF42</f>
        <v>200</v>
      </c>
      <c r="I42" s="39">
        <f>M42+Q42+U42+Y42+AC42+AG42+AK42+AO42+AS42+AW42+BA42+BE42+BI42+BM42+BQ42+BU42+BY42+CC42+CG42</f>
        <v>600</v>
      </c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>
        <v>100</v>
      </c>
      <c r="BE42" s="39">
        <v>300</v>
      </c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>
        <v>100</v>
      </c>
      <c r="CC42" s="39">
        <v>300</v>
      </c>
      <c r="CD42" s="39"/>
      <c r="CE42" s="39"/>
      <c r="CF42" s="39"/>
      <c r="CG42" s="39"/>
    </row>
    <row r="43" spans="1:85" ht="15.75" x14ac:dyDescent="0.25">
      <c r="A43" s="313"/>
      <c r="B43" s="53" t="s">
        <v>73</v>
      </c>
      <c r="C43" s="63" t="s">
        <v>501</v>
      </c>
      <c r="D43" s="6" t="s">
        <v>72</v>
      </c>
      <c r="E43" s="27" t="s">
        <v>451</v>
      </c>
      <c r="F43" s="39">
        <f>J43+N43+R43+V43+Z43+AD43+AH43+AL43+AP43+AT43+AX43+BB43+BF43+BJ43+BN43+BR43+BV43+BZ43+CD43</f>
        <v>0</v>
      </c>
      <c r="G43" s="132">
        <f>K43+O43+S43+W43+AA43+AE43+AI43+AM43+AQ43+AU43+AY43+BC43+BG43+BK43+BO43+BS43+BW43+CA43+CE43</f>
        <v>0</v>
      </c>
      <c r="H43" s="39">
        <f>L43+P43+T43+X43+AB43+AF43+AJ43+AN43+AR43+AV43+AZ43+BD43+BH43+BL43+BP43+BT43+BX43+CB43+CF43</f>
        <v>200</v>
      </c>
      <c r="I43" s="39">
        <f>M43+Q43+U43+Y43+AC43+AG43+AK43+AO43+AS43+AW43+BA43+BE43+BI43+BM43+BQ43+BU43+BY43+CC43+CG43</f>
        <v>20000</v>
      </c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>
        <v>200</v>
      </c>
      <c r="AG43" s="39">
        <v>20000</v>
      </c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</row>
    <row r="44" spans="1:85" ht="15.75" x14ac:dyDescent="0.25">
      <c r="A44" s="312"/>
      <c r="B44" s="53" t="s">
        <v>73</v>
      </c>
      <c r="C44" s="63" t="s">
        <v>502</v>
      </c>
      <c r="D44" s="6" t="s">
        <v>72</v>
      </c>
      <c r="E44" s="27" t="s">
        <v>451</v>
      </c>
      <c r="F44" s="39">
        <f>J44+N44+R44+V44+Z44+AD44+AH44+AL44+AP44+AT44+AX44+BB44+BF44+BJ44+BN44+BR44+BV44+BZ44+CD44</f>
        <v>50</v>
      </c>
      <c r="G44" s="132">
        <f>K44+O44+S44+W44+AA44+AE44+AI44+AM44+AQ44+AU44+AY44+BC44+BG44+BK44+BO44+BS44+BW44+CA44+CE44</f>
        <v>5000</v>
      </c>
      <c r="H44" s="39">
        <f>L44+P44+T44+X44+AB44+AF44+AJ44+AN44+AR44+AV44+AZ44+BD44+BH44+BL44+BP44+BT44+BX44+CB44+CF44</f>
        <v>20</v>
      </c>
      <c r="I44" s="39">
        <f>M44+Q44+U44+Y44+AC44+AG44+AK44+AO44+AS44+AW44+BA44+BE44+BI44+BM44+BQ44+BU44+BY44+CC44+CG44</f>
        <v>2000</v>
      </c>
      <c r="J44" s="39"/>
      <c r="K44" s="39"/>
      <c r="L44" s="39"/>
      <c r="M44" s="39"/>
      <c r="N44" s="39"/>
      <c r="O44" s="39"/>
      <c r="P44" s="39"/>
      <c r="Q44" s="39"/>
      <c r="R44" s="39">
        <v>50</v>
      </c>
      <c r="S44" s="39">
        <v>5000</v>
      </c>
      <c r="T44" s="39">
        <v>20</v>
      </c>
      <c r="U44" s="39">
        <v>2000</v>
      </c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</row>
    <row r="45" spans="1:85" ht="15.75" x14ac:dyDescent="0.25">
      <c r="A45" s="296">
        <v>13</v>
      </c>
      <c r="B45" s="5" t="s">
        <v>77</v>
      </c>
      <c r="C45" s="6" t="s">
        <v>78</v>
      </c>
      <c r="D45" s="6" t="s">
        <v>79</v>
      </c>
      <c r="E45" s="27" t="s">
        <v>10</v>
      </c>
      <c r="F45" s="39">
        <f>J45+N45+R45+V45+Z45+AD45+AH45+AL45+AP45+AT45+AX45+BB45+BF45+BJ45+BN45+BR45+BV45+BZ45+CD45</f>
        <v>0</v>
      </c>
      <c r="G45" s="132">
        <f>K45+O45+S45+W45+AA45+AE45+AI45+AM45+AQ45+AU45+AY45+BC45+BG45+BK45+BO45+BS45+BW45+CA45+CE45</f>
        <v>0</v>
      </c>
      <c r="H45" s="39">
        <f>L45+P45+T45+X45+AB45+AF45+AJ45+AN45+AR45+AV45+AZ45+BD45+BH45+BL45+BP45+BT45+BX45+CB45+CF45</f>
        <v>75</v>
      </c>
      <c r="I45" s="39">
        <f>M45+Q45+U45+Y45+AC45+AG45+AK45+AO45+AS45+AW45+BA45+BE45+BI45+BM45+BQ45+BU45+BY45+CC45+CG45</f>
        <v>28875</v>
      </c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>
        <v>75</v>
      </c>
      <c r="CG45" s="39">
        <v>28875</v>
      </c>
    </row>
    <row r="46" spans="1:85" ht="15.75" x14ac:dyDescent="0.25">
      <c r="A46" s="296"/>
      <c r="B46" s="5" t="s">
        <v>80</v>
      </c>
      <c r="C46" s="6" t="s">
        <v>81</v>
      </c>
      <c r="D46" s="6" t="s">
        <v>79</v>
      </c>
      <c r="E46" s="27" t="s">
        <v>10</v>
      </c>
      <c r="F46" s="39">
        <f>J46+N46+R46+V46+Z46+AD46+AH46+AL46+AP46+AT46+AX46+BB46+BF46+BJ46+BN46+BR46+BV46+BZ46+CD46</f>
        <v>0</v>
      </c>
      <c r="G46" s="132">
        <f>K46+O46+S46+W46+AA46+AE46+AI46+AM46+AQ46+AU46+AY46+BC46+BG46+BK46+BO46+BS46+BW46+CA46+CE46</f>
        <v>0</v>
      </c>
      <c r="H46" s="39">
        <f>L46+P46+T46+X46+AB46+AF46+AJ46+AN46+AR46+AV46+AZ46+BD46+BH46+BL46+BP46+BT46+BX46+CB46+CF46</f>
        <v>200</v>
      </c>
      <c r="I46" s="39">
        <f>M46+Q46+U46+Y46+AC46+AG46+AK46+AO46+AS46+AW46+BA46+BE46+BI46+BM46+BQ46+BU46+BY46+CC46+CG46</f>
        <v>25000</v>
      </c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>
        <v>100</v>
      </c>
      <c r="AG46" s="39">
        <v>10000</v>
      </c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>
        <v>100</v>
      </c>
      <c r="CC46" s="39">
        <v>15000</v>
      </c>
      <c r="CD46" s="39"/>
      <c r="CE46" s="39"/>
      <c r="CF46" s="39"/>
      <c r="CG46" s="39"/>
    </row>
    <row r="47" spans="1:85" ht="15.75" x14ac:dyDescent="0.25">
      <c r="A47" s="296"/>
      <c r="B47" s="5" t="s">
        <v>82</v>
      </c>
      <c r="C47" s="6" t="s">
        <v>83</v>
      </c>
      <c r="D47" s="6" t="s">
        <v>79</v>
      </c>
      <c r="E47" s="27" t="s">
        <v>10</v>
      </c>
      <c r="F47" s="39">
        <f>J47+N47+R47+V47+Z47+AD47+AH47+AL47+AP47+AT47+AX47+BB47+BF47+BJ47+BN47+BR47+BV47+BZ47+CD47</f>
        <v>200</v>
      </c>
      <c r="G47" s="132">
        <f>K47+O47+S47+W47+AA47+AE47+AI47+AM47+AQ47+AU47+AY47+BC47+BG47+BK47+BO47+BS47+BW47+CA47+CE47</f>
        <v>70380</v>
      </c>
      <c r="H47" s="39">
        <f>L47+P47+T47+X47+AB47+AF47+AJ47+AN47+AR47+AV47+AZ47+BD47+BH47+BL47+BP47+BT47+BX47+CB47+CF47</f>
        <v>200</v>
      </c>
      <c r="I47" s="39">
        <f>M47+Q47+U47+Y47+AC47+AG47+AK47+AO47+AS47+AW47+BA47+BE47+BI47+BM47+BQ47+BU47+BY47+CC47+CG47</f>
        <v>35000</v>
      </c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>
        <v>100</v>
      </c>
      <c r="AG47" s="39">
        <v>15000</v>
      </c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>
        <v>200</v>
      </c>
      <c r="CA47" s="39">
        <v>70380</v>
      </c>
      <c r="CB47" s="39">
        <v>100</v>
      </c>
      <c r="CC47" s="39">
        <v>20000</v>
      </c>
      <c r="CD47" s="39"/>
      <c r="CE47" s="39"/>
      <c r="CF47" s="39"/>
      <c r="CG47" s="39"/>
    </row>
    <row r="48" spans="1:85" ht="15.75" x14ac:dyDescent="0.25">
      <c r="A48" s="70">
        <v>14</v>
      </c>
      <c r="B48" s="6" t="s">
        <v>84</v>
      </c>
      <c r="C48" s="6" t="s">
        <v>85</v>
      </c>
      <c r="D48" s="6" t="s">
        <v>86</v>
      </c>
      <c r="E48" s="27" t="s">
        <v>87</v>
      </c>
      <c r="F48" s="39">
        <f>J48+N48+R48+V48+Z48+AD48+AH48+AL48+AP48+AT48+AX48+BB48+BF48+BJ48+BN48+BR48+BV48+BZ48+CD48</f>
        <v>43</v>
      </c>
      <c r="G48" s="132">
        <f>K48+O48+S48+W48+AA48+AE48+AI48+AM48+AQ48+AU48+AY48+BC48+BG48+BK48+BO48+BS48+BW48+CA48+CE48</f>
        <v>30210</v>
      </c>
      <c r="H48" s="39">
        <f>L48+P48+T48+X48+AB48+AF48+AJ48+AN48+AR48+AV48+AZ48+BD48+BH48+BL48+BP48+BT48+BX48+CB48+CF48</f>
        <v>1020</v>
      </c>
      <c r="I48" s="39">
        <f>M48+Q48+U48+Y48+AC48+AG48+AK48+AO48+AS48+AW48+BA48+BE48+BI48+BM48+BQ48+BU48+BY48+CC48+CG48</f>
        <v>120000</v>
      </c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>
        <v>8</v>
      </c>
      <c r="W48" s="39">
        <v>4000</v>
      </c>
      <c r="X48" s="39"/>
      <c r="Y48" s="39"/>
      <c r="Z48" s="39">
        <v>29</v>
      </c>
      <c r="AA48" s="39">
        <v>14210</v>
      </c>
      <c r="AB48" s="39"/>
      <c r="AC48" s="39"/>
      <c r="AD48" s="39"/>
      <c r="AE48" s="39"/>
      <c r="AF48" s="39">
        <v>1000</v>
      </c>
      <c r="AG48" s="39">
        <v>100000</v>
      </c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>
        <v>6</v>
      </c>
      <c r="BK48" s="39">
        <v>12000</v>
      </c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>
        <v>20</v>
      </c>
      <c r="CC48" s="39">
        <v>20000</v>
      </c>
      <c r="CD48" s="39"/>
      <c r="CE48" s="39"/>
      <c r="CF48" s="39"/>
      <c r="CG48" s="39"/>
    </row>
    <row r="49" spans="1:85" ht="15.75" x14ac:dyDescent="0.25">
      <c r="A49" s="296">
        <v>15</v>
      </c>
      <c r="B49" s="6" t="s">
        <v>88</v>
      </c>
      <c r="C49" s="6" t="s">
        <v>89</v>
      </c>
      <c r="D49" s="6" t="s">
        <v>90</v>
      </c>
      <c r="E49" s="27" t="s">
        <v>10</v>
      </c>
      <c r="F49" s="39">
        <f>J49+N49+R49+V49+Z49+AD49+AH49+AL49+AP49+AT49+AX49+BB49+BF49+BJ49+BN49+BR49+BV49+BZ49+CD49</f>
        <v>10</v>
      </c>
      <c r="G49" s="132">
        <f>K49+O49+S49+W49+AA49+AE49+AI49+AM49+AQ49+AU49+AY49+BC49+BG49+BK49+BO49+BS49+BW49+CA49+CE49</f>
        <v>430</v>
      </c>
      <c r="H49" s="39">
        <f>L49+P49+T49+X49+AB49+AF49+AJ49+AN49+AR49+AV49+AZ49+BD49+BH49+BL49+BP49+BT49+BX49+CB49+CF49</f>
        <v>50</v>
      </c>
      <c r="I49" s="39">
        <f>M49+Q49+U49+Y49+AC49+AG49+AK49+AO49+AS49+AW49+BA49+BE49+BI49+BM49+BQ49+BU49+BY49+CC49+CG49</f>
        <v>2150</v>
      </c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>
        <v>10</v>
      </c>
      <c r="BK49" s="39">
        <v>430</v>
      </c>
      <c r="BL49" s="39">
        <v>50</v>
      </c>
      <c r="BM49" s="39">
        <v>2150</v>
      </c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</row>
    <row r="50" spans="1:85" ht="15.75" x14ac:dyDescent="0.25">
      <c r="A50" s="296"/>
      <c r="B50" s="6" t="s">
        <v>91</v>
      </c>
      <c r="C50" s="6" t="s">
        <v>92</v>
      </c>
      <c r="D50" s="6" t="s">
        <v>90</v>
      </c>
      <c r="E50" s="27" t="s">
        <v>10</v>
      </c>
      <c r="F50" s="39">
        <f>J50+N50+R50+V50+Z50+AD50+AH50+AL50+AP50+AT50+AX50+BB50+BF50+BJ50+BN50+BR50+BV50+BZ50+CD50</f>
        <v>0</v>
      </c>
      <c r="G50" s="132">
        <f>K50+O50+S50+W50+AA50+AE50+AI50+AM50+AQ50+AU50+AY50+BC50+BG50+BK50+BO50+BS50+BW50+CA50+CE50</f>
        <v>0</v>
      </c>
      <c r="H50" s="39">
        <f>L50+P50+T50+X50+AB50+AF50+AJ50+AN50+AR50+AV50+AZ50+BD50+BH50+BL50+BP50+BT50+BX50+CB50+CF50</f>
        <v>0</v>
      </c>
      <c r="I50" s="39">
        <f>M50+Q50+U50+Y50+AC50+AG50+AK50+AO50+AS50+AW50+BA50+BE50+BI50+BM50+BQ50+BU50+BY50+CC50+CG50</f>
        <v>0</v>
      </c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</row>
    <row r="51" spans="1:85" ht="15.75" x14ac:dyDescent="0.25">
      <c r="A51" s="296"/>
      <c r="B51" s="6" t="s">
        <v>91</v>
      </c>
      <c r="C51" s="6" t="s">
        <v>93</v>
      </c>
      <c r="D51" s="6" t="s">
        <v>90</v>
      </c>
      <c r="E51" s="27" t="s">
        <v>10</v>
      </c>
      <c r="F51" s="39">
        <f>J51+N51+R51+V51+Z51+AD51+AH51+AL51+AP51+AT51+AX51+BB51+BF51+BJ51+BN51+BR51+BV51+BZ51+CD51</f>
        <v>0</v>
      </c>
      <c r="G51" s="132">
        <f>K51+O51+S51+W51+AA51+AE51+AI51+AM51+AQ51+AU51+AY51+BC51+BG51+BK51+BO51+BS51+BW51+CA51+CE51</f>
        <v>0</v>
      </c>
      <c r="H51" s="39">
        <f>L51+P51+T51+X51+AB51+AF51+AJ51+AN51+AR51+AV51+AZ51+BD51+BH51+BL51+BP51+BT51+BX51+CB51+CF51</f>
        <v>0</v>
      </c>
      <c r="I51" s="39">
        <f>M51+Q51+U51+Y51+AC51+AG51+AK51+AO51+AS51+AW51+BA51+BE51+BI51+BM51+BQ51+BU51+BY51+CC51+CG51</f>
        <v>0</v>
      </c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</row>
    <row r="52" spans="1:85" ht="15.75" x14ac:dyDescent="0.25">
      <c r="A52" s="296"/>
      <c r="B52" s="6" t="s">
        <v>91</v>
      </c>
      <c r="C52" s="6" t="s">
        <v>94</v>
      </c>
      <c r="D52" s="6" t="s">
        <v>90</v>
      </c>
      <c r="E52" s="27" t="s">
        <v>10</v>
      </c>
      <c r="F52" s="39">
        <f>J52+N52+R52+V52+Z52+AD52+AH52+AL52+AP52+AT52+AX52+BB52+BF52+BJ52+BN52+BR52+BV52+BZ52+CD52</f>
        <v>0</v>
      </c>
      <c r="G52" s="132">
        <f>K52+O52+S52+W52+AA52+AE52+AI52+AM52+AQ52+AU52+AY52+BC52+BG52+BK52+BO52+BS52+BW52+CA52+CE52</f>
        <v>0</v>
      </c>
      <c r="H52" s="39">
        <f>L52+P52+T52+X52+AB52+AF52+AJ52+AN52+AR52+AV52+AZ52+BD52+BH52+BL52+BP52+BT52+BX52+CB52+CF52</f>
        <v>0</v>
      </c>
      <c r="I52" s="39">
        <f>M52+Q52+U52+Y52+AC52+AG52+AK52+AO52+AS52+AW52+BA52+BE52+BI52+BM52+BQ52+BU52+BY52+CC52+CG52</f>
        <v>0</v>
      </c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</row>
    <row r="53" spans="1:85" ht="15.75" x14ac:dyDescent="0.25">
      <c r="A53" s="296"/>
      <c r="B53" s="6" t="s">
        <v>91</v>
      </c>
      <c r="C53" s="6" t="s">
        <v>95</v>
      </c>
      <c r="D53" s="6" t="s">
        <v>90</v>
      </c>
      <c r="E53" s="27" t="s">
        <v>18</v>
      </c>
      <c r="F53" s="39">
        <f>J53+N53+R53+V53+Z53+AD53+AH53+AL53+AP53+AT53+AX53+BB53+BF53+BJ53+BN53+BR53+BV53+BZ53+CD53</f>
        <v>54</v>
      </c>
      <c r="G53" s="132">
        <f>K53+O53+S53+W53+AA53+AE53+AI53+AM53+AQ53+AU53+AY53+BC53+BG53+BK53+BO53+BS53+BW53+CA53+CE53</f>
        <v>4158</v>
      </c>
      <c r="H53" s="39">
        <f>L53+P53+T53+X53+AB53+AF53+AJ53+AN53+AR53+AV53+AZ53+BD53+BH53+BL53+BP53+BT53+BX53+CB53+CF53</f>
        <v>0</v>
      </c>
      <c r="I53" s="39">
        <f>M53+Q53+U53+Y53+AC53+AG53+AK53+AO53+AS53+AW53+BA53+BE53+BI53+BM53+BQ53+BU53+BY53+CC53+CG53</f>
        <v>0</v>
      </c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>
        <v>54</v>
      </c>
      <c r="CA53" s="39">
        <v>4158</v>
      </c>
      <c r="CB53" s="39"/>
      <c r="CC53" s="39"/>
      <c r="CD53" s="39"/>
      <c r="CE53" s="39"/>
      <c r="CF53" s="39"/>
      <c r="CG53" s="39"/>
    </row>
    <row r="54" spans="1:85" ht="15.75" x14ac:dyDescent="0.25">
      <c r="A54" s="296"/>
      <c r="B54" s="6" t="s">
        <v>91</v>
      </c>
      <c r="C54" s="6" t="s">
        <v>96</v>
      </c>
      <c r="D54" s="6" t="s">
        <v>90</v>
      </c>
      <c r="E54" s="27" t="s">
        <v>18</v>
      </c>
      <c r="F54" s="39">
        <f>J54+N54+R54+V54+Z54+AD54+AH54+AL54+AP54+AT54+AX54+BB54+BF54+BJ54+BN54+BR54+BV54+BZ54+CD54</f>
        <v>280</v>
      </c>
      <c r="G54" s="132">
        <f>K54+O54+S54+W54+AA54+AE54+AI54+AM54+AQ54+AU54+AY54+BC54+BG54+BK54+BO54+BS54+BW54+CA54+CE54</f>
        <v>7772</v>
      </c>
      <c r="H54" s="39">
        <f>L54+P54+T54+X54+AB54+AF54+AJ54+AN54+AR54+AV54+AZ54+BD54+BH54+BL54+BP54+BT54+BX54+CB54+CF54</f>
        <v>20</v>
      </c>
      <c r="I54" s="39">
        <f>M54+Q54+U54+Y54+AC54+AG54+AK54+AO54+AS54+AW54+BA54+BE54+BI54+BM54+BQ54+BU54+BY54+CC54+CG54</f>
        <v>15.4</v>
      </c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>
        <v>280</v>
      </c>
      <c r="AM54" s="39">
        <v>7772</v>
      </c>
      <c r="AN54" s="39"/>
      <c r="AO54" s="39"/>
      <c r="AP54" s="39"/>
      <c r="AQ54" s="39"/>
      <c r="AR54" s="39"/>
      <c r="AS54" s="39"/>
      <c r="AT54" s="39"/>
      <c r="AU54" s="39"/>
      <c r="AV54" s="39">
        <v>20</v>
      </c>
      <c r="AW54" s="39">
        <v>15.4</v>
      </c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</row>
    <row r="55" spans="1:85" ht="15.75" x14ac:dyDescent="0.25">
      <c r="A55" s="296"/>
      <c r="B55" s="6" t="s">
        <v>91</v>
      </c>
      <c r="C55" s="6" t="s">
        <v>97</v>
      </c>
      <c r="D55" s="6" t="s">
        <v>90</v>
      </c>
      <c r="E55" s="27" t="s">
        <v>10</v>
      </c>
      <c r="F55" s="39">
        <f>J55+N55+R55+V55+Z55+AD55+AH55+AL55+AP55+AT55+AX55+BB55+BF55+BJ55+BN55+BR55+BV55+BZ55+CD55</f>
        <v>0</v>
      </c>
      <c r="G55" s="132">
        <f>K55+O55+S55+W55+AA55+AE55+AI55+AM55+AQ55+AU55+AY55+BC55+BG55+BK55+BO55+BS55+BW55+CA55+CE55</f>
        <v>0</v>
      </c>
      <c r="H55" s="39">
        <f>L55+P55+T55+X55+AB55+AF55+AJ55+AN55+AR55+AV55+AZ55+BD55+BH55+BL55+BP55+BT55+BX55+CB55+CF55</f>
        <v>0</v>
      </c>
      <c r="I55" s="39">
        <f>M55+Q55+U55+Y55+AC55+AG55+AK55+AO55+AS55+AW55+BA55+BE55+BI55+BM55+BQ55+BU55+BY55+CC55+CG55</f>
        <v>0</v>
      </c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</row>
    <row r="56" spans="1:85" ht="15.75" x14ac:dyDescent="0.25">
      <c r="A56" s="70">
        <v>16</v>
      </c>
      <c r="B56" s="5" t="s">
        <v>98</v>
      </c>
      <c r="C56" s="6" t="s">
        <v>99</v>
      </c>
      <c r="D56" s="6" t="s">
        <v>100</v>
      </c>
      <c r="E56" s="27" t="s">
        <v>18</v>
      </c>
      <c r="F56" s="39">
        <f>J56+N56+R56+V56+Z56+AD56+AH56+AL56+AP56+AT56+AX56+BB56+BF56+BJ56+BN56+BR56+BV56+BZ56+CD56</f>
        <v>0</v>
      </c>
      <c r="G56" s="132">
        <f>K56+O56+S56+W56+AA56+AE56+AI56+AM56+AQ56+AU56+AY56+BC56+BG56+BK56+BO56+BS56+BW56+CA56+CE56</f>
        <v>0</v>
      </c>
      <c r="H56" s="39">
        <f>L56+P56+T56+X56+AB56+AF56+AJ56+AN56+AR56+AV56+AZ56+BD56+BH56+BL56+BP56+BT56+BX56+CB56+CF56</f>
        <v>0</v>
      </c>
      <c r="I56" s="39">
        <f>M56+Q56+U56+Y56+AC56+AG56+AK56+AO56+AS56+AW56+BA56+BE56+BI56+BM56+BQ56+BU56+BY56+CC56+CG56</f>
        <v>0</v>
      </c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</row>
    <row r="57" spans="1:85" ht="15.75" x14ac:dyDescent="0.25">
      <c r="A57" s="296">
        <v>17</v>
      </c>
      <c r="B57" s="6" t="s">
        <v>101</v>
      </c>
      <c r="C57" s="6" t="s">
        <v>102</v>
      </c>
      <c r="D57" s="6" t="s">
        <v>103</v>
      </c>
      <c r="E57" s="26" t="s">
        <v>18</v>
      </c>
      <c r="F57" s="39">
        <f>J57+N57+R57+V57+Z57+AD57+AH57+AL57+AP57+AT57+AX57+BB57+BF57+BJ57+BN57+BR57+BV57+BZ57+CD57</f>
        <v>0</v>
      </c>
      <c r="G57" s="132">
        <f>K57+O57+S57+W57+AA57+AE57+AI57+AM57+AQ57+AU57+AY57+BC57+BG57+BK57+BO57+BS57+BW57+CA57+CE57</f>
        <v>0</v>
      </c>
      <c r="H57" s="39">
        <f>L57+P57+T57+X57+AB57+AF57+AJ57+AN57+AR57+AV57+AZ57+BD57+BH57+BL57+BP57+BT57+BX57+CB57+CF57</f>
        <v>0</v>
      </c>
      <c r="I57" s="39">
        <f>M57+Q57+U57+Y57+AC57+AG57+AK57+AO57+AS57+AW57+BA57+BE57+BI57+BM57+BQ57+BU57+BY57+CC57+CG57</f>
        <v>0</v>
      </c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</row>
    <row r="58" spans="1:85" ht="15.75" x14ac:dyDescent="0.25">
      <c r="A58" s="296"/>
      <c r="B58" s="6" t="s">
        <v>101</v>
      </c>
      <c r="C58" s="6" t="s">
        <v>104</v>
      </c>
      <c r="D58" s="6" t="s">
        <v>103</v>
      </c>
      <c r="E58" s="27" t="s">
        <v>10</v>
      </c>
      <c r="F58" s="39">
        <f>J58+N58+R58+V58+Z58+AD58+AH58+AL58+AP58+AT58+AX58+BB58+BF58+BJ58+BN58+BR58+BV58+BZ58+CD58</f>
        <v>1570</v>
      </c>
      <c r="G58" s="132">
        <f>K58+O58+S58+W58+AA58+AE58+AI58+AM58+AQ58+AU58+AY58+BC58+BG58+BK58+BO58+BS58+BW58+CA58+CE58</f>
        <v>2198400</v>
      </c>
      <c r="H58" s="39">
        <f>L58+P58+T58+X58+AB58+AF58+AJ58+AN58+AR58+AV58+AZ58+BD58+BH58+BL58+BP58+BT58+BX58+CB58+CF58</f>
        <v>150</v>
      </c>
      <c r="I58" s="39">
        <f>M58+Q58+U58+Y58+AC58+AG58+AK58+AO58+AS58+AW58+BA58+BE58+BI58+BM58+BQ58+BU58+BY58+CC58+CG58</f>
        <v>70000</v>
      </c>
      <c r="J58" s="39"/>
      <c r="K58" s="39"/>
      <c r="L58" s="39"/>
      <c r="M58" s="39"/>
      <c r="N58" s="39"/>
      <c r="O58" s="39"/>
      <c r="P58" s="39"/>
      <c r="Q58" s="39"/>
      <c r="R58" s="39">
        <v>20</v>
      </c>
      <c r="S58" s="39">
        <v>4000</v>
      </c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>
        <v>100</v>
      </c>
      <c r="AG58" s="39">
        <v>20000</v>
      </c>
      <c r="AH58" s="39">
        <v>1550</v>
      </c>
      <c r="AI58" s="39">
        <v>2194400</v>
      </c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>
        <v>50</v>
      </c>
      <c r="CC58" s="39">
        <v>50000</v>
      </c>
      <c r="CD58" s="39"/>
      <c r="CE58" s="39"/>
      <c r="CF58" s="39"/>
      <c r="CG58" s="39"/>
    </row>
    <row r="59" spans="1:85" ht="15.75" x14ac:dyDescent="0.25">
      <c r="A59" s="296">
        <v>18</v>
      </c>
      <c r="B59" s="14" t="s">
        <v>105</v>
      </c>
      <c r="C59" s="14" t="s">
        <v>106</v>
      </c>
      <c r="D59" s="10" t="s">
        <v>107</v>
      </c>
      <c r="E59" s="33" t="s">
        <v>18</v>
      </c>
      <c r="F59" s="39">
        <f>J59+N59+R59+V59+Z59+AD59+AH59+AL59+AP59+AT59+AX59+BB59+BF59+BJ59+BN59+BR59+BV59+BZ59+CD59</f>
        <v>0</v>
      </c>
      <c r="G59" s="132">
        <f>K59+O59+S59+W59+AA59+AE59+AI59+AM59+AQ59+AU59+AY59+BC59+BG59+BK59+BO59+BS59+BW59+CA59+CE59</f>
        <v>0</v>
      </c>
      <c r="H59" s="39">
        <f>L59+P59+T59+X59+AB59+AF59+AJ59+AN59+AR59+AV59+AZ59+BD59+BH59+BL59+BP59+BT59+BX59+CB59+CF59</f>
        <v>0</v>
      </c>
      <c r="I59" s="39">
        <f>M59+Q59+U59+Y59+AC59+AG59+AK59+AO59+AS59+AW59+BA59+BE59+BI59+BM59+BQ59+BU59+BY59+CC59+CG59</f>
        <v>0</v>
      </c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</row>
    <row r="60" spans="1:85" ht="15.75" x14ac:dyDescent="0.25">
      <c r="A60" s="296"/>
      <c r="B60" s="14" t="s">
        <v>108</v>
      </c>
      <c r="C60" s="14" t="s">
        <v>109</v>
      </c>
      <c r="D60" s="10" t="s">
        <v>107</v>
      </c>
      <c r="E60" s="33" t="s">
        <v>18</v>
      </c>
      <c r="F60" s="39">
        <f>J60+N60+R60+V60+Z60+AD60+AH60+AL60+AP60+AT60+AX60+BB60+BF60+BJ60+BN60+BR60+BV60+BZ60+CD60</f>
        <v>0</v>
      </c>
      <c r="G60" s="132">
        <f>K60+O60+S60+W60+AA60+AE60+AI60+AM60+AQ60+AU60+AY60+BC60+BG60+BK60+BO60+BS60+BW60+CA60+CE60</f>
        <v>0</v>
      </c>
      <c r="H60" s="39">
        <f>L60+P60+T60+X60+AB60+AF60+AJ60+AN60+AR60+AV60+AZ60+BD60+BH60+BL60+BP60+BT60+BX60+CB60+CF60</f>
        <v>0</v>
      </c>
      <c r="I60" s="39">
        <f>M60+Q60+U60+Y60+AC60+AG60+AK60+AO60+AS60+AW60+BA60+BE60+BI60+BM60+BQ60+BU60+BY60+CC60+CG60</f>
        <v>0</v>
      </c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</row>
    <row r="61" spans="1:85" ht="15.75" x14ac:dyDescent="0.25">
      <c r="A61" s="296"/>
      <c r="B61" s="13" t="s">
        <v>108</v>
      </c>
      <c r="C61" s="13"/>
      <c r="D61" s="10" t="s">
        <v>107</v>
      </c>
      <c r="E61" s="25" t="s">
        <v>52</v>
      </c>
      <c r="F61" s="39">
        <f>J61+N61+R61+V61+Z61+AD61+AH61+AL61+AP61+AT61+AX61+BB61+BF61+BJ61+BN61+BR61+BV61+BZ61+CD61</f>
        <v>0</v>
      </c>
      <c r="G61" s="132">
        <f>K61+O61+S61+W61+AA61+AE61+AI61+AM61+AQ61+AU61+AY61+BC61+BG61+BK61+BO61+BS61+BW61+CA61+CE61</f>
        <v>0</v>
      </c>
      <c r="H61" s="39">
        <f>L61+P61+T61+X61+AB61+AF61+AJ61+AN61+AR61+AV61+AZ61+BD61+BH61+BL61+BP61+BT61+BX61+CB61+CF61</f>
        <v>50</v>
      </c>
      <c r="I61" s="39">
        <f>M61+Q61+U61+Y61+AC61+AG61+AK61+AO61+AS61+AW61+BA61+BE61+BI61+BM61+BQ61+BU61+BY61+CC61+CG61</f>
        <v>24000</v>
      </c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>
        <v>50</v>
      </c>
      <c r="CG61" s="39">
        <v>24000</v>
      </c>
    </row>
    <row r="62" spans="1:85" ht="15.75" x14ac:dyDescent="0.25">
      <c r="A62" s="296">
        <v>19</v>
      </c>
      <c r="B62" s="5" t="s">
        <v>110</v>
      </c>
      <c r="C62" s="6" t="s">
        <v>111</v>
      </c>
      <c r="D62" s="6" t="s">
        <v>112</v>
      </c>
      <c r="E62" s="27" t="s">
        <v>10</v>
      </c>
      <c r="F62" s="39">
        <f>J62+N62+R62+V62+Z62+AD62+AH62+AL62+AP62+AT62+AX62+BB62+BF62+BJ62+BN62+BR62+BV62+BZ62+CD62</f>
        <v>1175</v>
      </c>
      <c r="G62" s="132">
        <f>K62+O62+S62+W62+AA62+AE62+AI62+AM62+AQ62+AU62+AY62+BC62+BG62+BK62+BO62+BS62+BW62+CA62+CE62</f>
        <v>359042</v>
      </c>
      <c r="H62" s="39">
        <f>L62+P62+T62+X62+AB62+AF62+AJ62+AN62+AR62+AV62+AZ62+BD62+BH62+BL62+BP62+BT62+BX62+CB62+CF62</f>
        <v>325</v>
      </c>
      <c r="I62" s="39">
        <f>M62+Q62+U62+Y62+AC62+AG62+AK62+AO62+AS62+AW62+BA62+BE62+BI62+BM62+BQ62+BU62+BY62+CC62+CG62</f>
        <v>79125</v>
      </c>
      <c r="J62" s="39">
        <v>1075</v>
      </c>
      <c r="K62" s="39">
        <v>333250</v>
      </c>
      <c r="L62" s="39"/>
      <c r="M62" s="39"/>
      <c r="N62" s="39"/>
      <c r="O62" s="39"/>
      <c r="P62" s="39"/>
      <c r="Q62" s="39"/>
      <c r="R62" s="39">
        <v>100</v>
      </c>
      <c r="S62" s="39">
        <v>25792</v>
      </c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>
        <v>100</v>
      </c>
      <c r="AG62" s="39">
        <v>10000</v>
      </c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>
        <v>200</v>
      </c>
      <c r="CC62" s="39">
        <v>60000</v>
      </c>
      <c r="CD62" s="39">
        <v>0</v>
      </c>
      <c r="CE62" s="39">
        <v>0</v>
      </c>
      <c r="CF62" s="39">
        <v>25</v>
      </c>
      <c r="CG62" s="39">
        <v>9125</v>
      </c>
    </row>
    <row r="63" spans="1:85" ht="15.75" x14ac:dyDescent="0.25">
      <c r="A63" s="296"/>
      <c r="B63" s="5" t="s">
        <v>113</v>
      </c>
      <c r="C63" s="6" t="s">
        <v>114</v>
      </c>
      <c r="D63" s="6" t="s">
        <v>112</v>
      </c>
      <c r="E63" s="27" t="s">
        <v>10</v>
      </c>
      <c r="F63" s="39">
        <f>J63+N63+R63+V63+Z63+AD63+AH63+AL63+AP63+AT63+AX63+BB63+BF63+BJ63+BN63+BR63+BV63+BZ63+CD63</f>
        <v>0</v>
      </c>
      <c r="G63" s="132">
        <f>K63+O63+S63+W63+AA63+AE63+AI63+AM63+AQ63+AU63+AY63+BC63+BG63+BK63+BO63+BS63+BW63+CA63+CE63</f>
        <v>0</v>
      </c>
      <c r="H63" s="39">
        <f>L63+P63+T63+X63+AB63+AF63+AJ63+AN63+AR63+AV63+AZ63+BD63+BH63+BL63+BP63+BT63+BX63+CB63+CF63</f>
        <v>250</v>
      </c>
      <c r="I63" s="39">
        <f>M63+Q63+U63+Y63+AC63+AG63+AK63+AO63+AS63+AW63+BA63+BE63+BI63+BM63+BQ63+BU63+BY63+CC63+CG63</f>
        <v>112500</v>
      </c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>
        <v>50</v>
      </c>
      <c r="AW63" s="39">
        <v>32500</v>
      </c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>
        <v>200</v>
      </c>
      <c r="CC63" s="39">
        <v>80000</v>
      </c>
      <c r="CD63" s="39"/>
      <c r="CE63" s="39"/>
      <c r="CF63" s="39"/>
      <c r="CG63" s="39"/>
    </row>
    <row r="64" spans="1:85" s="2" customFormat="1" ht="15.75" x14ac:dyDescent="0.25">
      <c r="A64" s="296">
        <v>20</v>
      </c>
      <c r="B64" s="5" t="s">
        <v>115</v>
      </c>
      <c r="C64" s="6" t="s">
        <v>116</v>
      </c>
      <c r="D64" s="6" t="s">
        <v>42</v>
      </c>
      <c r="E64" s="27" t="s">
        <v>52</v>
      </c>
      <c r="F64" s="39">
        <f>J64+N64+R64+V64+Z64+AD64+AH64+AL64+AP64+AT64+AX64+BB64+BF64+BJ64+BN64+BR64+BV64+BZ64+CD64</f>
        <v>0</v>
      </c>
      <c r="G64" s="132">
        <f>K64+O64+S64+W64+AA64+AE64+AI64+AM64+AQ64+AU64+AY64+BC64+BG64+BK64+BO64+BS64+BW64+CA64+CE64</f>
        <v>0</v>
      </c>
      <c r="H64" s="39">
        <f>L64+P64+T64+X64+AB64+AF64+AJ64+AN64+AR64+AV64+AZ64+BD64+BH64+BL64+BP64+BT64+BX64+CB64+CF64</f>
        <v>0</v>
      </c>
      <c r="I64" s="39">
        <f>M64+Q64+U64+Y64+AC64+AG64+AK64+AO64+AS64+AW64+BA64+BE64+BI64+BM64+BQ64+BU64+BY64+CC64+CG64</f>
        <v>0</v>
      </c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</row>
    <row r="65" spans="1:85" s="2" customFormat="1" ht="15.75" x14ac:dyDescent="0.25">
      <c r="A65" s="296"/>
      <c r="B65" s="5" t="s">
        <v>117</v>
      </c>
      <c r="C65" s="6" t="s">
        <v>118</v>
      </c>
      <c r="D65" s="6" t="s">
        <v>42</v>
      </c>
      <c r="E65" s="27" t="s">
        <v>52</v>
      </c>
      <c r="F65" s="39">
        <f>J65+N65+R65+V65+Z65+AD65+AH65+AL65+AP65+AT65+AX65+BB65+BF65+BJ65+BN65+BR65+BV65+BZ65+CD65</f>
        <v>250</v>
      </c>
      <c r="G65" s="132">
        <f>K65+O65+S65+W65+AA65+AE65+AI65+AM65+AQ65+AU65+AY65+BC65+BG65+BK65+BO65+BS65+BW65+CA65+CE65</f>
        <v>21120</v>
      </c>
      <c r="H65" s="39">
        <f>L65+P65+T65+X65+AB65+AF65+AJ65+AN65+AR65+AV65+AZ65+BD65+BH65+BL65+BP65+BT65+BX65+CB65+CF65</f>
        <v>10</v>
      </c>
      <c r="I65" s="39">
        <f>M65+Q65+U65+Y65+AC65+AG65+AK65+AO65+AS65+AW65+BA65+BE65+BI65+BM65+BQ65+BU65+BY65+CC65+CG65</f>
        <v>400</v>
      </c>
      <c r="J65" s="39"/>
      <c r="K65" s="39"/>
      <c r="L65" s="39"/>
      <c r="M65" s="39"/>
      <c r="N65" s="39"/>
      <c r="O65" s="39"/>
      <c r="P65" s="39"/>
      <c r="Q65" s="39"/>
      <c r="R65" s="39">
        <v>250</v>
      </c>
      <c r="S65" s="39">
        <v>21120</v>
      </c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>
        <v>10</v>
      </c>
      <c r="CG65" s="39">
        <v>400</v>
      </c>
    </row>
    <row r="66" spans="1:85" ht="15.75" x14ac:dyDescent="0.25">
      <c r="A66" s="296">
        <v>21</v>
      </c>
      <c r="B66" s="5" t="s">
        <v>119</v>
      </c>
      <c r="C66" s="6" t="s">
        <v>120</v>
      </c>
      <c r="D66" s="6" t="s">
        <v>121</v>
      </c>
      <c r="E66" s="27" t="s">
        <v>52</v>
      </c>
      <c r="F66" s="39">
        <f>J66+N66+R66+V66+Z66+AD66+AH66+AL66+AP66+AT66+AX66+BB66+BF66+BJ66+BN66+BR66+BV66+BZ66+CD66</f>
        <v>3615</v>
      </c>
      <c r="G66" s="132">
        <f>K66+O66+S66+W66+AA66+AE66+AI66+AM66+AQ66+AU66+AY66+BC66+BG66+BK66+BO66+BS66+BW66+CA66+CE66</f>
        <v>139578.82999999999</v>
      </c>
      <c r="H66" s="39">
        <f>L66+P66+T66+X66+AB66+AF66+AJ66+AN66+AR66+AV66+AZ66+BD66+BH66+BL66+BP66+BT66+BX66+CB66+CF66</f>
        <v>172</v>
      </c>
      <c r="I66" s="39">
        <f>M66+Q66+U66+Y66+AC66+AG66+AK66+AO66+AS66+AW66+BA66+BE66+BI66+BM66+BQ66+BU66+BY66+CC66+CG66</f>
        <v>6253.3</v>
      </c>
      <c r="J66" s="39">
        <v>1450</v>
      </c>
      <c r="K66" s="39">
        <v>55211.53</v>
      </c>
      <c r="L66" s="39"/>
      <c r="M66" s="39"/>
      <c r="N66" s="39">
        <v>20</v>
      </c>
      <c r="O66" s="39">
        <v>796</v>
      </c>
      <c r="P66" s="39"/>
      <c r="Q66" s="39"/>
      <c r="R66" s="39"/>
      <c r="S66" s="39"/>
      <c r="T66" s="39"/>
      <c r="U66" s="39"/>
      <c r="V66" s="39">
        <v>300</v>
      </c>
      <c r="W66" s="39">
        <v>10860</v>
      </c>
      <c r="X66" s="39"/>
      <c r="Y66" s="39"/>
      <c r="Z66" s="39">
        <v>431</v>
      </c>
      <c r="AA66" s="39">
        <v>16765</v>
      </c>
      <c r="AB66" s="39"/>
      <c r="AC66" s="39"/>
      <c r="AD66" s="39">
        <v>580</v>
      </c>
      <c r="AE66" s="39">
        <v>24343.56</v>
      </c>
      <c r="AF66" s="39">
        <v>100</v>
      </c>
      <c r="AG66" s="39">
        <v>3000</v>
      </c>
      <c r="AH66" s="39">
        <v>170</v>
      </c>
      <c r="AI66" s="39">
        <v>5355</v>
      </c>
      <c r="AJ66" s="39"/>
      <c r="AK66" s="39"/>
      <c r="AL66" s="39">
        <v>40</v>
      </c>
      <c r="AM66" s="39">
        <v>1680</v>
      </c>
      <c r="AN66" s="39"/>
      <c r="AO66" s="39"/>
      <c r="AP66" s="39">
        <v>460</v>
      </c>
      <c r="AQ66" s="39">
        <v>19306.97</v>
      </c>
      <c r="AR66" s="39"/>
      <c r="AS66" s="39"/>
      <c r="AT66" s="39">
        <v>10</v>
      </c>
      <c r="AU66" s="39">
        <v>398</v>
      </c>
      <c r="AV66" s="39">
        <v>10</v>
      </c>
      <c r="AW66" s="39">
        <v>398</v>
      </c>
      <c r="AX66" s="39">
        <v>46</v>
      </c>
      <c r="AY66" s="39">
        <v>1339.77</v>
      </c>
      <c r="AZ66" s="39">
        <v>10</v>
      </c>
      <c r="BA66" s="39">
        <v>291.3</v>
      </c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>
        <v>50</v>
      </c>
      <c r="BO66" s="39">
        <v>2000</v>
      </c>
      <c r="BP66" s="39"/>
      <c r="BQ66" s="39"/>
      <c r="BR66" s="39"/>
      <c r="BS66" s="39"/>
      <c r="BT66" s="39"/>
      <c r="BU66" s="39"/>
      <c r="BV66" s="39">
        <v>10</v>
      </c>
      <c r="BW66" s="39">
        <v>299</v>
      </c>
      <c r="BX66" s="39">
        <v>2</v>
      </c>
      <c r="BY66" s="39">
        <v>64</v>
      </c>
      <c r="BZ66" s="39">
        <v>48</v>
      </c>
      <c r="CA66" s="39">
        <v>1224</v>
      </c>
      <c r="CB66" s="39">
        <v>50</v>
      </c>
      <c r="CC66" s="39">
        <v>2500</v>
      </c>
      <c r="CD66" s="39"/>
      <c r="CE66" s="39"/>
      <c r="CF66" s="39"/>
      <c r="CG66" s="39"/>
    </row>
    <row r="67" spans="1:85" ht="15.75" x14ac:dyDescent="0.25">
      <c r="A67" s="296"/>
      <c r="B67" s="31" t="s">
        <v>122</v>
      </c>
      <c r="C67" s="41" t="s">
        <v>123</v>
      </c>
      <c r="D67" s="41" t="s">
        <v>503</v>
      </c>
      <c r="E67" s="33" t="s">
        <v>18</v>
      </c>
      <c r="F67" s="39">
        <f>J67+N67+R67+V67+Z67+AD67+AH67+AL67+AP67+AT67+AX67+BB67+BF67+BJ67+BN67+BR67+BV67+BZ67+CD67</f>
        <v>0</v>
      </c>
      <c r="G67" s="132">
        <f>K67+O67+S67+W67+AA67+AE67+AI67+AM67+AQ67+AU67+AY67+BC67+BG67+BK67+BO67+BS67+BW67+CA67+CE67</f>
        <v>0</v>
      </c>
      <c r="H67" s="39">
        <f>L67+P67+T67+X67+AB67+AF67+AJ67+AN67+AR67+AV67+AZ67+BD67+BH67+BL67+BP67+BT67+BX67+CB67+CF67</f>
        <v>0</v>
      </c>
      <c r="I67" s="39">
        <f>M67+Q67+U67+Y67+AC67+AG67+AK67+AO67+AS67+AW67+BA67+BE67+BI67+BM67+BQ67+BU67+BY67+CC67+CG67</f>
        <v>0</v>
      </c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</row>
    <row r="68" spans="1:85" ht="15.75" x14ac:dyDescent="0.25">
      <c r="A68" s="296"/>
      <c r="B68" s="31" t="s">
        <v>122</v>
      </c>
      <c r="C68" s="41" t="s">
        <v>124</v>
      </c>
      <c r="D68" s="41" t="s">
        <v>503</v>
      </c>
      <c r="E68" s="33" t="s">
        <v>18</v>
      </c>
      <c r="F68" s="39">
        <f>J68+N68+R68+V68+Z68+AD68+AH68+AL68+AP68+AT68+AX68+BB68+BF68+BJ68+BN68+BR68+BV68+BZ68+CD68</f>
        <v>80</v>
      </c>
      <c r="G68" s="132">
        <f>K68+O68+S68+W68+AA68+AE68+AI68+AM68+AQ68+AU68+AY68+BC68+BG68+BK68+BO68+BS68+BW68+CA68+CE68</f>
        <v>2496</v>
      </c>
      <c r="H68" s="39">
        <f>L68+P68+T68+X68+AB68+AF68+AJ68+AN68+AR68+AV68+AZ68+BD68+BH68+BL68+BP68+BT68+BX68+CB68+CF68</f>
        <v>50</v>
      </c>
      <c r="I68" s="39">
        <f>M68+Q68+U68+Y68+AC68+AG68+AK68+AO68+AS68+AW68+BA68+BE68+BI68+BM68+BQ68+BU68+BY68+CC68+CG68</f>
        <v>5000</v>
      </c>
      <c r="J68" s="39"/>
      <c r="K68" s="39"/>
      <c r="L68" s="39"/>
      <c r="M68" s="39"/>
      <c r="N68" s="39"/>
      <c r="O68" s="39"/>
      <c r="P68" s="39"/>
      <c r="Q68" s="39"/>
      <c r="R68" s="39">
        <v>80</v>
      </c>
      <c r="S68" s="39">
        <v>2496</v>
      </c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>
        <v>50</v>
      </c>
      <c r="CC68" s="39">
        <v>5000</v>
      </c>
      <c r="CD68" s="39"/>
      <c r="CE68" s="39"/>
      <c r="CF68" s="39"/>
      <c r="CG68" s="39"/>
    </row>
    <row r="69" spans="1:85" ht="15.75" x14ac:dyDescent="0.25">
      <c r="A69" s="296"/>
      <c r="B69" s="31" t="s">
        <v>125</v>
      </c>
      <c r="C69" s="41" t="s">
        <v>126</v>
      </c>
      <c r="D69" s="41" t="s">
        <v>503</v>
      </c>
      <c r="E69" s="29" t="s">
        <v>7</v>
      </c>
      <c r="F69" s="39">
        <f>J69+N69+R69+V69+Z69+AD69+AH69+AL69+AP69+AT69+AX69+BB69+BF69+BJ69+BN69+BR69+BV69+BZ69+CD69</f>
        <v>0</v>
      </c>
      <c r="G69" s="132">
        <f>K69+O69+S69+W69+AA69+AE69+AI69+AM69+AQ69+AU69+AY69+BC69+BG69+BK69+BO69+BS69+BW69+CA69+CE69</f>
        <v>0</v>
      </c>
      <c r="H69" s="39">
        <f>L69+P69+T69+X69+AB69+AF69+AJ69+AN69+AR69+AV69+AZ69+BD69+BH69+BL69+BP69+BT69+BX69+CB69+CF69</f>
        <v>0</v>
      </c>
      <c r="I69" s="39">
        <f>M69+Q69+U69+Y69+AC69+AG69+AK69+AO69+AS69+AW69+BA69+BE69+BI69+BM69+BQ69+BU69+BY69+CC69+CG69</f>
        <v>0</v>
      </c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</row>
    <row r="70" spans="1:85" ht="15.75" x14ac:dyDescent="0.25">
      <c r="A70" s="296">
        <v>22</v>
      </c>
      <c r="B70" s="13" t="s">
        <v>127</v>
      </c>
      <c r="C70" s="13" t="s">
        <v>128</v>
      </c>
      <c r="D70" s="6" t="s">
        <v>51</v>
      </c>
      <c r="E70" s="25" t="s">
        <v>52</v>
      </c>
      <c r="F70" s="39">
        <f>J70+N70+R70+V70+Z70+AD70+AH70+AL70+AP70+AT70+AX70+BB70+BF70+BJ70+BN70+BR70+BV70+BZ70+CD70</f>
        <v>1410</v>
      </c>
      <c r="G70" s="132">
        <f>K70+O70+S70+W70+AA70+AE70+AI70+AM70+AQ70+AU70+AY70+BC70+BG70+BK70+BO70+BS70+BW70+CA70+CE70</f>
        <v>404544</v>
      </c>
      <c r="H70" s="39">
        <f>L70+P70+T70+X70+AB70+AF70+AJ70+AN70+AR70+AV70+AZ70+BD70+BH70+BL70+BP70+BT70+BX70+CB70+CF70</f>
        <v>100</v>
      </c>
      <c r="I70" s="39">
        <f>M70+Q70+U70+Y70+AC70+AG70+AK70+AO70+AS70+AW70+BA70+BE70+BI70+BM70+BQ70+BU70+BY70+CC70+CG70</f>
        <v>40000</v>
      </c>
      <c r="J70" s="39"/>
      <c r="K70" s="39"/>
      <c r="L70" s="39"/>
      <c r="M70" s="39"/>
      <c r="N70" s="39"/>
      <c r="O70" s="39"/>
      <c r="P70" s="39"/>
      <c r="Q70" s="39"/>
      <c r="R70" s="39">
        <v>1000</v>
      </c>
      <c r="S70" s="39">
        <v>300000</v>
      </c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>
        <v>410</v>
      </c>
      <c r="CA70" s="39">
        <v>104544</v>
      </c>
      <c r="CB70" s="39">
        <v>100</v>
      </c>
      <c r="CC70" s="39">
        <v>40000</v>
      </c>
      <c r="CD70" s="39"/>
      <c r="CE70" s="39"/>
      <c r="CF70" s="39"/>
      <c r="CG70" s="39"/>
    </row>
    <row r="71" spans="1:85" ht="15.75" x14ac:dyDescent="0.25">
      <c r="A71" s="296"/>
      <c r="B71" s="13" t="s">
        <v>129</v>
      </c>
      <c r="C71" s="13" t="s">
        <v>130</v>
      </c>
      <c r="D71" s="6" t="s">
        <v>51</v>
      </c>
      <c r="E71" s="25" t="s">
        <v>52</v>
      </c>
      <c r="F71" s="39">
        <f>J71+N71+R71+V71+Z71+AD71+AH71+AL71+AP71+AT71+AX71+BB71+BF71+BJ71+BN71+BR71+BV71+BZ71+CD71</f>
        <v>0</v>
      </c>
      <c r="G71" s="132">
        <f>K71+O71+S71+W71+AA71+AE71+AI71+AM71+AQ71+AU71+AY71+BC71+BG71+BK71+BO71+BS71+BW71+CA71+CE71</f>
        <v>0</v>
      </c>
      <c r="H71" s="39">
        <f>L71+P71+T71+X71+AB71+AF71+AJ71+AN71+AR71+AV71+AZ71+BD71+BH71+BL71+BP71+BT71+BX71+CB71+CF71</f>
        <v>0</v>
      </c>
      <c r="I71" s="39">
        <f>M71+Q71+U71+Y71+AC71+AG71+AK71+AO71+AS71+AW71+BA71+BE71+BI71+BM71+BQ71+BU71+BY71+CC71+CG71</f>
        <v>0</v>
      </c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</row>
    <row r="72" spans="1:85" ht="15.75" x14ac:dyDescent="0.25">
      <c r="A72" s="296"/>
      <c r="B72" s="13" t="s">
        <v>127</v>
      </c>
      <c r="C72" s="13" t="s">
        <v>131</v>
      </c>
      <c r="D72" s="6" t="s">
        <v>51</v>
      </c>
      <c r="E72" s="25" t="s">
        <v>52</v>
      </c>
      <c r="F72" s="39">
        <f>J72+N72+R72+V72+Z72+AD72+AH72+AL72+AP72+AT72+AX72+BB72+BF72+BJ72+BN72+BR72+BV72+BZ72+CD72</f>
        <v>0</v>
      </c>
      <c r="G72" s="132">
        <f>K72+O72+S72+W72+AA72+AE72+AI72+AM72+AQ72+AU72+AY72+BC72+BG72+BK72+BO72+BS72+BW72+CA72+CE72</f>
        <v>0</v>
      </c>
      <c r="H72" s="39">
        <f>L72+P72+T72+X72+AB72+AF72+AJ72+AN72+AR72+AV72+AZ72+BD72+BH72+BL72+BP72+BT72+BX72+CB72+CF72</f>
        <v>0</v>
      </c>
      <c r="I72" s="39">
        <f>M72+Q72+U72+Y72+AC72+AG72+AK72+AO72+AS72+AW72+BA72+BE72+BI72+BM72+BQ72+BU72+BY72+CC72+CG72</f>
        <v>0</v>
      </c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</row>
    <row r="73" spans="1:85" ht="15.75" x14ac:dyDescent="0.25">
      <c r="A73" s="296"/>
      <c r="B73" s="13" t="s">
        <v>127</v>
      </c>
      <c r="C73" s="13" t="s">
        <v>132</v>
      </c>
      <c r="D73" s="6" t="s">
        <v>51</v>
      </c>
      <c r="E73" s="25" t="s">
        <v>52</v>
      </c>
      <c r="F73" s="39">
        <f>J73+N73+R73+V73+Z73+AD73+AH73+AL73+AP73+AT73+AX73+BB73+BF73+BJ73+BN73+BR73+BV73+BZ73+CD73</f>
        <v>0</v>
      </c>
      <c r="G73" s="132">
        <f>K73+O73+S73+W73+AA73+AE73+AI73+AM73+AQ73+AU73+AY73+BC73+BG73+BK73+BO73+BS73+BW73+CA73+CE73</f>
        <v>0</v>
      </c>
      <c r="H73" s="39">
        <f>L73+P73+T73+X73+AB73+AF73+AJ73+AN73+AR73+AV73+AZ73+BD73+BH73+BL73+BP73+BT73+BX73+CB73+CF73</f>
        <v>0</v>
      </c>
      <c r="I73" s="39">
        <f>M73+Q73+U73+Y73+AC73+AG73+AK73+AO73+AS73+AW73+BA73+BE73+BI73+BM73+BQ73+BU73+BY73+CC73+CG73</f>
        <v>0</v>
      </c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</row>
    <row r="74" spans="1:85" ht="15.75" x14ac:dyDescent="0.25">
      <c r="A74" s="296">
        <v>23</v>
      </c>
      <c r="B74" s="13" t="s">
        <v>133</v>
      </c>
      <c r="C74" s="13" t="s">
        <v>134</v>
      </c>
      <c r="D74" s="13" t="s">
        <v>135</v>
      </c>
      <c r="E74" s="25" t="s">
        <v>52</v>
      </c>
      <c r="F74" s="39">
        <f>J74+N74+R74+V74+Z74+AD74+AH74+AL74+AP74+AT74+AX74+BB74+BF74+BJ74+BN74+BR74+BV74+BZ74+CD74</f>
        <v>1867</v>
      </c>
      <c r="G74" s="132">
        <f>K74+O74+S74+W74+AA74+AE74+AI74+AM74+AQ74+AU74+AY74+BC74+BG74+BK74+BO74+BS74+BW74+CA74+CE74</f>
        <v>376930.58</v>
      </c>
      <c r="H74" s="39">
        <f>L74+P74+T74+X74+AB74+AF74+AJ74+AN74+AR74+AV74+AZ74+BD74+BH74+BL74+BP74+BT74+BX74+CB74+CF74</f>
        <v>10</v>
      </c>
      <c r="I74" s="39">
        <f>M74+Q74+U74+Y74+AC74+AG74+AK74+AO74+AS74+AW74+BA74+BE74+BI74+BM74+BQ74+BU74+BY74+CC74+CG74</f>
        <v>4000</v>
      </c>
      <c r="J74" s="39">
        <v>1320</v>
      </c>
      <c r="K74" s="39">
        <v>329941</v>
      </c>
      <c r="L74" s="39"/>
      <c r="M74" s="39"/>
      <c r="N74" s="39"/>
      <c r="O74" s="39"/>
      <c r="P74" s="39"/>
      <c r="Q74" s="39"/>
      <c r="R74" s="39">
        <v>215</v>
      </c>
      <c r="S74" s="39">
        <v>5398</v>
      </c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>
        <v>270</v>
      </c>
      <c r="AI74" s="39">
        <v>21200</v>
      </c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>
        <v>40</v>
      </c>
      <c r="BG74" s="39">
        <v>3137.2</v>
      </c>
      <c r="BH74" s="39"/>
      <c r="BI74" s="39"/>
      <c r="BJ74" s="39"/>
      <c r="BK74" s="39"/>
      <c r="BL74" s="39"/>
      <c r="BM74" s="39"/>
      <c r="BN74" s="39">
        <v>22</v>
      </c>
      <c r="BO74" s="39">
        <v>17254.38</v>
      </c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>
        <v>10</v>
      </c>
      <c r="CC74" s="39">
        <v>4000</v>
      </c>
      <c r="CD74" s="39"/>
      <c r="CE74" s="39"/>
      <c r="CF74" s="39"/>
      <c r="CG74" s="39"/>
    </row>
    <row r="75" spans="1:85" ht="15.75" x14ac:dyDescent="0.25">
      <c r="A75" s="296"/>
      <c r="B75" s="13" t="s">
        <v>136</v>
      </c>
      <c r="C75" s="13" t="s">
        <v>137</v>
      </c>
      <c r="D75" s="13" t="s">
        <v>135</v>
      </c>
      <c r="E75" s="25" t="s">
        <v>52</v>
      </c>
      <c r="F75" s="39">
        <f>J75+N75+R75+V75+Z75+AD75+AH75+AL75+AP75+AT75+AX75+BB75+BF75+BJ75+BN75+BR75+BV75+BZ75+CD75</f>
        <v>0</v>
      </c>
      <c r="G75" s="132">
        <f>K75+O75+S75+W75+AA75+AE75+AI75+AM75+AQ75+AU75+AY75+BC75+BG75+BK75+BO75+BS75+BW75+CA75+CE75</f>
        <v>0</v>
      </c>
      <c r="H75" s="39">
        <f>L75+P75+T75+X75+AB75+AF75+AJ75+AN75+AR75+AV75+AZ75+BD75+BH75+BL75+BP75+BT75+BX75+CB75+CF75</f>
        <v>0</v>
      </c>
      <c r="I75" s="39">
        <f>M75+Q75+U75+Y75+AC75+AG75+AK75+AO75+AS75+AW75+BA75+BE75+BI75+BM75+BQ75+BU75+BY75+CC75+CG75</f>
        <v>0</v>
      </c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</row>
    <row r="76" spans="1:85" ht="15.75" x14ac:dyDescent="0.25">
      <c r="A76" s="296"/>
      <c r="B76" s="13" t="s">
        <v>136</v>
      </c>
      <c r="C76" s="13" t="s">
        <v>138</v>
      </c>
      <c r="D76" s="13" t="s">
        <v>135</v>
      </c>
      <c r="E76" s="25" t="s">
        <v>52</v>
      </c>
      <c r="F76" s="39">
        <f>J76+N76+R76+V76+Z76+AD76+AH76+AL76+AP76+AT76+AX76+BB76+BF76+BJ76+BN76+BR76+BV76+BZ76+CD76</f>
        <v>0</v>
      </c>
      <c r="G76" s="132">
        <f>K76+O76+S76+W76+AA76+AE76+AI76+AM76+AQ76+AU76+AY76+BC76+BG76+BK76+BO76+BS76+BW76+CA76+CE76</f>
        <v>0</v>
      </c>
      <c r="H76" s="39">
        <f>L76+P76+T76+X76+AB76+AF76+AJ76+AN76+AR76+AV76+AZ76+BD76+BH76+BL76+BP76+BT76+BX76+CB76+CF76</f>
        <v>0</v>
      </c>
      <c r="I76" s="39">
        <f>M76+Q76+U76+Y76+AC76+AG76+AK76+AO76+AS76+AW76+BA76+BE76+BI76+BM76+BQ76+BU76+BY76+CC76+CG76</f>
        <v>0</v>
      </c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</row>
    <row r="77" spans="1:85" ht="15.75" x14ac:dyDescent="0.25">
      <c r="A77" s="296">
        <v>24</v>
      </c>
      <c r="B77" s="5" t="s">
        <v>139</v>
      </c>
      <c r="C77" s="6" t="s">
        <v>140</v>
      </c>
      <c r="D77" s="6" t="s">
        <v>141</v>
      </c>
      <c r="E77" s="33" t="s">
        <v>18</v>
      </c>
      <c r="F77" s="39">
        <f>J77+N77+R77+V77+Z77+AD77+AH77+AL77+AP77+AT77+AX77+BB77+BF77+BJ77+BN77+BR77+BV77+BZ77+CD77</f>
        <v>26548</v>
      </c>
      <c r="G77" s="132">
        <f>K77+O77+S77+W77+AA77+AE77+AI77+AM77+AQ77+AU77+AY77+BC77+BG77+BK77+BO77+BS77+BW77+CA77+CE77</f>
        <v>73818.86</v>
      </c>
      <c r="H77" s="39">
        <f>L77+P77+T77+X77+AB77+AF77+AJ77+AN77+AR77+AV77+AZ77+BD77+BH77+BL77+BP77+BT77+BX77+CB77+CF77</f>
        <v>4030</v>
      </c>
      <c r="I77" s="39">
        <f>M77+Q77+U77+Y77+AC77+AG77+AK77+AO77+AS77+AW77+BA77+BE77+BI77+BM77+BQ77+BU77+BY77+CC77+CG77</f>
        <v>8778.2999999999993</v>
      </c>
      <c r="J77" s="39"/>
      <c r="K77" s="39"/>
      <c r="L77" s="39"/>
      <c r="M77" s="39"/>
      <c r="N77" s="39">
        <v>4290</v>
      </c>
      <c r="O77" s="39">
        <v>5577</v>
      </c>
      <c r="P77" s="39"/>
      <c r="Q77" s="39"/>
      <c r="R77" s="39"/>
      <c r="S77" s="39"/>
      <c r="T77" s="39"/>
      <c r="U77" s="39"/>
      <c r="V77" s="39">
        <v>5700</v>
      </c>
      <c r="W77" s="39">
        <v>8887.6200000000008</v>
      </c>
      <c r="X77" s="39"/>
      <c r="Y77" s="39"/>
      <c r="Z77" s="39">
        <v>2460</v>
      </c>
      <c r="AA77" s="39">
        <v>31620</v>
      </c>
      <c r="AB77" s="39"/>
      <c r="AC77" s="39"/>
      <c r="AD77" s="39">
        <v>3600</v>
      </c>
      <c r="AE77" s="39">
        <v>4833.68</v>
      </c>
      <c r="AF77" s="39">
        <v>3000</v>
      </c>
      <c r="AG77" s="39">
        <v>6000</v>
      </c>
      <c r="AH77" s="39"/>
      <c r="AI77" s="39"/>
      <c r="AJ77" s="39"/>
      <c r="AK77" s="39"/>
      <c r="AL77" s="39"/>
      <c r="AM77" s="39"/>
      <c r="AN77" s="39"/>
      <c r="AO77" s="39"/>
      <c r="AP77" s="39">
        <v>7350</v>
      </c>
      <c r="AQ77" s="39">
        <v>11357.04</v>
      </c>
      <c r="AR77" s="39"/>
      <c r="AS77" s="39"/>
      <c r="AT77" s="39">
        <v>270</v>
      </c>
      <c r="AU77" s="39">
        <v>486</v>
      </c>
      <c r="AV77" s="39">
        <v>500</v>
      </c>
      <c r="AW77" s="39">
        <v>900</v>
      </c>
      <c r="AX77" s="39">
        <v>60</v>
      </c>
      <c r="AY77" s="39">
        <v>84</v>
      </c>
      <c r="AZ77" s="39">
        <v>300</v>
      </c>
      <c r="BA77" s="39">
        <v>420</v>
      </c>
      <c r="BB77" s="39">
        <v>200</v>
      </c>
      <c r="BC77" s="39">
        <v>320</v>
      </c>
      <c r="BD77" s="39"/>
      <c r="BE77" s="39"/>
      <c r="BF77" s="39">
        <v>2150</v>
      </c>
      <c r="BG77" s="39">
        <v>5592</v>
      </c>
      <c r="BH77" s="39"/>
      <c r="BI77" s="39"/>
      <c r="BJ77" s="39">
        <v>280</v>
      </c>
      <c r="BK77" s="39">
        <v>569.52</v>
      </c>
      <c r="BL77" s="39">
        <v>100</v>
      </c>
      <c r="BM77" s="39">
        <v>203.4</v>
      </c>
      <c r="BN77" s="39">
        <v>98</v>
      </c>
      <c r="BO77" s="39">
        <v>4312</v>
      </c>
      <c r="BP77" s="39"/>
      <c r="BQ77" s="39"/>
      <c r="BR77" s="39"/>
      <c r="BS77" s="39"/>
      <c r="BT77" s="39"/>
      <c r="BU77" s="39"/>
      <c r="BV77" s="39">
        <v>90</v>
      </c>
      <c r="BW77" s="39">
        <v>180</v>
      </c>
      <c r="BX77" s="39">
        <v>30</v>
      </c>
      <c r="BY77" s="39">
        <v>54.9</v>
      </c>
      <c r="BZ77" s="39"/>
      <c r="CA77" s="39"/>
      <c r="CB77" s="39">
        <v>100</v>
      </c>
      <c r="CC77" s="39">
        <v>1200</v>
      </c>
      <c r="CD77" s="39"/>
      <c r="CE77" s="39"/>
      <c r="CF77" s="39"/>
      <c r="CG77" s="39"/>
    </row>
    <row r="78" spans="1:85" ht="15.75" x14ac:dyDescent="0.25">
      <c r="A78" s="296"/>
      <c r="B78" s="5" t="s">
        <v>142</v>
      </c>
      <c r="C78" s="6" t="s">
        <v>143</v>
      </c>
      <c r="D78" s="6" t="s">
        <v>141</v>
      </c>
      <c r="E78" s="33" t="s">
        <v>18</v>
      </c>
      <c r="F78" s="39">
        <f>J78+N78+R78+V78+Z78+AD78+AH78+AL78+AP78+AT78+AX78+BB78+BF78+BJ78+BN78+BR78+BV78+BZ78+CD78</f>
        <v>3000</v>
      </c>
      <c r="G78" s="132">
        <f>K78+O78+S78+W78+AA78+AE78+AI78+AM78+AQ78+AU78+AY78+BC78+BG78+BK78+BO78+BS78+BW78+CA78+CE78</f>
        <v>4899</v>
      </c>
      <c r="H78" s="39">
        <f>L78+P78+T78+X78+AB78+AF78+AJ78+AN78+AR78+AV78+AZ78+BD78+BH78+BL78+BP78+BT78+BX78+CB78+CF78</f>
        <v>1120</v>
      </c>
      <c r="I78" s="39">
        <f>M78+Q78+U78+Y78+AC78+AG78+AK78+AO78+AS78+AW78+BA78+BE78+BI78+BM78+BQ78+BU78+BY78+CC78+CG78</f>
        <v>1910.3200000000002</v>
      </c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>
        <v>600</v>
      </c>
      <c r="U78" s="39">
        <v>1200</v>
      </c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>
        <v>3000</v>
      </c>
      <c r="BG78" s="39">
        <v>4899</v>
      </c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>
        <v>520</v>
      </c>
      <c r="CG78" s="39">
        <v>710.32</v>
      </c>
    </row>
    <row r="79" spans="1:85" ht="15.75" x14ac:dyDescent="0.25">
      <c r="A79" s="296"/>
      <c r="B79" s="5" t="s">
        <v>142</v>
      </c>
      <c r="C79" s="6" t="s">
        <v>144</v>
      </c>
      <c r="D79" s="6" t="s">
        <v>141</v>
      </c>
      <c r="E79" s="27" t="s">
        <v>10</v>
      </c>
      <c r="F79" s="39">
        <f>J79+N79+R79+V79+Z79+AD79+AH79+AL79+AP79+AT79+AX79+BB79+BF79+BJ79+BN79+BR79+BV79+BZ79+CD79</f>
        <v>0</v>
      </c>
      <c r="G79" s="132">
        <f>K79+O79+S79+W79+AA79+AE79+AI79+AM79+AQ79+AU79+AY79+BC79+BG79+BK79+BO79+BS79+BW79+CA79+CE79</f>
        <v>0</v>
      </c>
      <c r="H79" s="39">
        <f>L79+P79+T79+X79+AB79+AF79+AJ79+AN79+AR79+AV79+AZ79+BD79+BH79+BL79+BP79+BT79+BX79+CB79+CF79</f>
        <v>0</v>
      </c>
      <c r="I79" s="39">
        <f>M79+Q79+U79+Y79+AC79+AG79+AK79+AO79+AS79+AW79+BA79+BE79+BI79+BM79+BQ79+BU79+BY79+CC79+CG79</f>
        <v>0</v>
      </c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</row>
    <row r="80" spans="1:85" ht="15.75" x14ac:dyDescent="0.25">
      <c r="A80" s="70">
        <v>25</v>
      </c>
      <c r="B80" s="6" t="s">
        <v>145</v>
      </c>
      <c r="C80" s="6" t="s">
        <v>146</v>
      </c>
      <c r="D80" s="6" t="s">
        <v>141</v>
      </c>
      <c r="E80" s="33" t="s">
        <v>18</v>
      </c>
      <c r="F80" s="39">
        <f>J80+N80+R80+V80+Z80+AD80+AH80+AL80+AP80+AT80+AX80+BB80+BF80+BJ80+BN80+BR80+BV80+BZ80+CD80</f>
        <v>0</v>
      </c>
      <c r="G80" s="132">
        <f>K80+O80+S80+W80+AA80+AE80+AI80+AM80+AQ80+AU80+AY80+BC80+BG80+BK80+BO80+BS80+BW80+CA80+CE80</f>
        <v>0</v>
      </c>
      <c r="H80" s="39">
        <f>L80+P80+T80+X80+AB80+AF80+AJ80+AN80+AR80+AV80+AZ80+BD80+BH80+BL80+BP80+BT80+BX80+CB80+CF80</f>
        <v>300</v>
      </c>
      <c r="I80" s="39">
        <f>M80+Q80+U80+Y80+AC80+AG80+AK80+AO80+AS80+AW80+BA80+BE80+BI80+BM80+BQ80+BU80+BY80+CC80+CG80</f>
        <v>1500</v>
      </c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>
        <v>300</v>
      </c>
      <c r="AG80" s="39">
        <v>1500</v>
      </c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</row>
    <row r="81" spans="1:85" ht="15.75" x14ac:dyDescent="0.25">
      <c r="A81" s="311">
        <v>26</v>
      </c>
      <c r="B81" s="5" t="s">
        <v>147</v>
      </c>
      <c r="C81" s="6" t="s">
        <v>148</v>
      </c>
      <c r="D81" s="6" t="s">
        <v>72</v>
      </c>
      <c r="E81" s="27" t="s">
        <v>10</v>
      </c>
      <c r="F81" s="39">
        <f>J81+N81+R81+V81+Z81+AD81+AH81+AL81+AP81+AT81+AX81+BB81+BF81+BJ81+BN81+BR81+BV81+BZ81+CD81</f>
        <v>0</v>
      </c>
      <c r="G81" s="132">
        <f>K81+O81+S81+W81+AA81+AE81+AI81+AM81+AQ81+AU81+AY81+BC81+BG81+BK81+BO81+BS81+BW81+CA81+CE81</f>
        <v>0</v>
      </c>
      <c r="H81" s="39">
        <f>L81+P81+T81+X81+AB81+AF81+AJ81+AN81+AR81+AV81+AZ81+BD81+BH81+BL81+BP81+BT81+BX81+CB81+CF81</f>
        <v>40</v>
      </c>
      <c r="I81" s="39">
        <f>M81+Q81+U81+Y81+AC81+AG81+AK81+AO81+AS81+AW81+BA81+BE81+BI81+BM81+BQ81+BU81+BY81+CC81+CG81</f>
        <v>2020</v>
      </c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>
        <v>30</v>
      </c>
      <c r="AW81" s="39">
        <v>1440</v>
      </c>
      <c r="AX81" s="39"/>
      <c r="AY81" s="39"/>
      <c r="AZ81" s="39"/>
      <c r="BA81" s="39"/>
      <c r="BB81" s="39"/>
      <c r="BC81" s="39"/>
      <c r="BD81" s="39">
        <v>10</v>
      </c>
      <c r="BE81" s="39">
        <v>580</v>
      </c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</row>
    <row r="82" spans="1:85" ht="15.75" x14ac:dyDescent="0.25">
      <c r="A82" s="313"/>
      <c r="B82" s="5" t="s">
        <v>149</v>
      </c>
      <c r="C82" s="6" t="s">
        <v>74</v>
      </c>
      <c r="D82" s="6" t="s">
        <v>72</v>
      </c>
      <c r="E82" s="33" t="s">
        <v>18</v>
      </c>
      <c r="F82" s="39">
        <f>J82+N82+R82+V82+Z82+AD82+AH82+AL82+AP82+AT82+AX82+BB82+BF82+BJ82+BN82+BR82+BV82+BZ82+CD82</f>
        <v>10330</v>
      </c>
      <c r="G82" s="132">
        <f>K82+O82+S82+W82+AA82+AE82+AI82+AM82+AQ82+AU82+AY82+BC82+BG82+BK82+BO82+BS82+BW82+CA82+CE82</f>
        <v>6486.4</v>
      </c>
      <c r="H82" s="39">
        <f>L82+P82+T82+X82+AB82+AF82+AJ82+AN82+AR82+AV82+AZ82+BD82+BH82+BL82+BP82+BT82+BX82+CB82+CF82</f>
        <v>1752</v>
      </c>
      <c r="I82" s="39">
        <f>M82+Q82+U82+Y82+AC82+AG82+AK82+AO82+AS82+AW82+BA82+BE82+BI82+BM82+BQ82+BU82+BY82+CC82+CG82</f>
        <v>4335.6899999999996</v>
      </c>
      <c r="J82" s="39"/>
      <c r="K82" s="39"/>
      <c r="L82" s="39"/>
      <c r="M82" s="39"/>
      <c r="N82" s="39">
        <v>200</v>
      </c>
      <c r="O82" s="39">
        <v>400</v>
      </c>
      <c r="P82" s="39"/>
      <c r="Q82" s="39"/>
      <c r="R82" s="39">
        <v>4330</v>
      </c>
      <c r="S82" s="39">
        <v>2987</v>
      </c>
      <c r="T82" s="39"/>
      <c r="U82" s="39"/>
      <c r="V82" s="39">
        <v>3530</v>
      </c>
      <c r="W82" s="39">
        <v>1920</v>
      </c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>
        <v>500</v>
      </c>
      <c r="AW82" s="39">
        <v>3420</v>
      </c>
      <c r="AX82" s="39"/>
      <c r="AY82" s="39"/>
      <c r="AZ82" s="39"/>
      <c r="BA82" s="39"/>
      <c r="BB82" s="39"/>
      <c r="BC82" s="39"/>
      <c r="BD82" s="39"/>
      <c r="BE82" s="39"/>
      <c r="BF82" s="39">
        <v>30</v>
      </c>
      <c r="BG82" s="39">
        <v>23.4</v>
      </c>
      <c r="BH82" s="39">
        <v>200</v>
      </c>
      <c r="BI82" s="39">
        <v>140</v>
      </c>
      <c r="BJ82" s="39">
        <v>2000</v>
      </c>
      <c r="BK82" s="39">
        <v>1000</v>
      </c>
      <c r="BL82" s="39">
        <v>300</v>
      </c>
      <c r="BM82" s="39">
        <v>150</v>
      </c>
      <c r="BN82" s="39"/>
      <c r="BO82" s="39"/>
      <c r="BP82" s="39"/>
      <c r="BQ82" s="39"/>
      <c r="BR82" s="39"/>
      <c r="BS82" s="39"/>
      <c r="BT82" s="39"/>
      <c r="BU82" s="39"/>
      <c r="BV82" s="39">
        <v>240</v>
      </c>
      <c r="BW82" s="39">
        <v>156</v>
      </c>
      <c r="BX82" s="39">
        <v>50</v>
      </c>
      <c r="BY82" s="39">
        <v>32.5</v>
      </c>
      <c r="BZ82" s="39"/>
      <c r="CA82" s="39"/>
      <c r="CB82" s="39"/>
      <c r="CC82" s="39"/>
      <c r="CD82" s="39"/>
      <c r="CE82" s="39"/>
      <c r="CF82" s="39">
        <v>702</v>
      </c>
      <c r="CG82" s="39">
        <v>593.18999999999994</v>
      </c>
    </row>
    <row r="83" spans="1:85" ht="15.75" x14ac:dyDescent="0.25">
      <c r="A83" s="313"/>
      <c r="B83" s="5" t="s">
        <v>149</v>
      </c>
      <c r="C83" s="50" t="s">
        <v>150</v>
      </c>
      <c r="D83" s="6" t="s">
        <v>72</v>
      </c>
      <c r="E83" s="33" t="s">
        <v>18</v>
      </c>
      <c r="F83" s="39">
        <f>J83+N83+R83+V83+Z83+AD83+AH83+AL83+AP83+AT83+AX83+BB83+BF83+BJ83+BN83+BR83+BV83+BZ83+CD83</f>
        <v>18655</v>
      </c>
      <c r="G83" s="132">
        <f>K83+O83+S83+W83+AA83+AE83+AI83+AM83+AQ83+AU83+AY83+BC83+BG83+BK83+BO83+BS83+BW83+CA83+CE83</f>
        <v>18315.302100000001</v>
      </c>
      <c r="H83" s="39">
        <f>L83+P83+T83+X83+AB83+AF83+AJ83+AN83+AR83+AV83+AZ83+BD83+BH83+BL83+BP83+BT83+BX83+CB83+CF83</f>
        <v>3580</v>
      </c>
      <c r="I83" s="39">
        <f>M83+Q83+U83+Y83+AC83+AG83+AK83+AO83+AS83+AW83+BA83+BE83+BI83+BM83+BQ83+BU83+BY83+CC83+CG83</f>
        <v>4964.7</v>
      </c>
      <c r="J83" s="39">
        <v>5000</v>
      </c>
      <c r="K83" s="39">
        <v>3499.91</v>
      </c>
      <c r="L83" s="39"/>
      <c r="M83" s="39"/>
      <c r="N83" s="39"/>
      <c r="O83" s="39"/>
      <c r="P83" s="39"/>
      <c r="Q83" s="39"/>
      <c r="R83" s="39"/>
      <c r="S83" s="39"/>
      <c r="T83" s="39">
        <v>500</v>
      </c>
      <c r="U83" s="39">
        <v>500</v>
      </c>
      <c r="V83" s="39">
        <v>2700</v>
      </c>
      <c r="W83" s="39">
        <v>3094</v>
      </c>
      <c r="X83" s="39"/>
      <c r="Y83" s="39"/>
      <c r="Z83" s="39">
        <v>2050</v>
      </c>
      <c r="AA83" s="39">
        <v>2374</v>
      </c>
      <c r="AB83" s="39"/>
      <c r="AC83" s="39"/>
      <c r="AD83" s="39">
        <v>1590</v>
      </c>
      <c r="AE83" s="39">
        <v>1572.51</v>
      </c>
      <c r="AF83" s="39">
        <v>1000</v>
      </c>
      <c r="AG83" s="39">
        <v>1000</v>
      </c>
      <c r="AH83" s="39"/>
      <c r="AI83" s="39"/>
      <c r="AJ83" s="39"/>
      <c r="AK83" s="39"/>
      <c r="AL83" s="39">
        <v>100</v>
      </c>
      <c r="AM83" s="39">
        <v>50</v>
      </c>
      <c r="AN83" s="39">
        <v>150</v>
      </c>
      <c r="AO83" s="39">
        <v>120</v>
      </c>
      <c r="AP83" s="39">
        <v>220</v>
      </c>
      <c r="AQ83" s="39">
        <v>217.5821</v>
      </c>
      <c r="AR83" s="39"/>
      <c r="AS83" s="39"/>
      <c r="AT83" s="39"/>
      <c r="AU83" s="39"/>
      <c r="AV83" s="39">
        <v>1000</v>
      </c>
      <c r="AW83" s="39">
        <v>800</v>
      </c>
      <c r="AX83" s="39">
        <v>100</v>
      </c>
      <c r="AY83" s="39">
        <v>296.39999999999998</v>
      </c>
      <c r="AZ83" s="39">
        <v>80</v>
      </c>
      <c r="BA83" s="39">
        <v>91.2</v>
      </c>
      <c r="BB83" s="39">
        <v>700</v>
      </c>
      <c r="BC83" s="39">
        <v>630</v>
      </c>
      <c r="BD83" s="39"/>
      <c r="BE83" s="39"/>
      <c r="BF83" s="39">
        <v>1000</v>
      </c>
      <c r="BG83" s="39">
        <v>1218</v>
      </c>
      <c r="BH83" s="39">
        <v>300</v>
      </c>
      <c r="BI83" s="39">
        <v>180</v>
      </c>
      <c r="BJ83" s="39">
        <v>510</v>
      </c>
      <c r="BK83" s="39">
        <v>367.2</v>
      </c>
      <c r="BL83" s="39">
        <v>300</v>
      </c>
      <c r="BM83" s="39">
        <v>216</v>
      </c>
      <c r="BN83" s="39">
        <v>107</v>
      </c>
      <c r="BO83" s="39">
        <v>1330</v>
      </c>
      <c r="BP83" s="39"/>
      <c r="BQ83" s="39"/>
      <c r="BR83" s="39"/>
      <c r="BS83" s="39"/>
      <c r="BT83" s="39"/>
      <c r="BU83" s="39"/>
      <c r="BV83" s="39">
        <v>450</v>
      </c>
      <c r="BW83" s="39">
        <v>517.5</v>
      </c>
      <c r="BX83" s="39">
        <v>50</v>
      </c>
      <c r="BY83" s="39">
        <v>57.5</v>
      </c>
      <c r="BZ83" s="39">
        <v>2568</v>
      </c>
      <c r="CA83" s="39">
        <v>1830</v>
      </c>
      <c r="CB83" s="39">
        <v>200</v>
      </c>
      <c r="CC83" s="39">
        <v>2000</v>
      </c>
      <c r="CD83" s="39">
        <v>1560</v>
      </c>
      <c r="CE83" s="39">
        <v>1318.2</v>
      </c>
      <c r="CF83" s="39"/>
      <c r="CG83" s="39"/>
    </row>
    <row r="84" spans="1:85" ht="15.75" x14ac:dyDescent="0.25">
      <c r="A84" s="313"/>
      <c r="B84" s="52" t="s">
        <v>149</v>
      </c>
      <c r="C84" s="64" t="s">
        <v>498</v>
      </c>
      <c r="D84" s="6" t="s">
        <v>72</v>
      </c>
      <c r="E84" s="27" t="s">
        <v>10</v>
      </c>
      <c r="F84" s="39">
        <f>J84+N84+R84+V84+Z84+AD84+AH84+AL84+AP84+AT84+AX84+BB84+BF84+BJ84+BN84+BR84+BV84+BZ84+CD84</f>
        <v>105</v>
      </c>
      <c r="G84" s="132">
        <f>K84+O84+S84+W84+AA84+AE84+AI84+AM84+AQ84+AU84+AY84+BC84+BG84+BK84+BO84+BS84+BW84+CA84+CE84</f>
        <v>16650</v>
      </c>
      <c r="H84" s="39">
        <f>L84+P84+T84+X84+AB84+AF84+AJ84+AN84+AR84+AV84+AZ84+BD84+BH84+BL84+BP84+BT84+BX84+CB84+CF84</f>
        <v>5</v>
      </c>
      <c r="I84" s="39">
        <f>M84+Q84+U84+Y84+AC84+AG84+AK84+AO84+AS84+AW84+BA84+BE84+BI84+BM84+BQ84+BU84+BY84+CC84+CG84</f>
        <v>1545</v>
      </c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>
        <v>50</v>
      </c>
      <c r="BC84" s="39">
        <v>3250</v>
      </c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>
        <v>50</v>
      </c>
      <c r="BW84" s="39">
        <v>11700</v>
      </c>
      <c r="BX84" s="39">
        <v>5</v>
      </c>
      <c r="BY84" s="39">
        <v>1545</v>
      </c>
      <c r="BZ84" s="39">
        <v>5</v>
      </c>
      <c r="CA84" s="39">
        <v>1700</v>
      </c>
      <c r="CB84" s="39"/>
      <c r="CC84" s="39"/>
      <c r="CD84" s="39"/>
      <c r="CE84" s="39"/>
      <c r="CF84" s="39"/>
      <c r="CG84" s="39"/>
    </row>
    <row r="85" spans="1:85" ht="15.75" x14ac:dyDescent="0.25">
      <c r="A85" s="313"/>
      <c r="B85" s="52" t="s">
        <v>149</v>
      </c>
      <c r="C85" s="64" t="s">
        <v>499</v>
      </c>
      <c r="D85" s="6" t="s">
        <v>72</v>
      </c>
      <c r="E85" s="27" t="s">
        <v>10</v>
      </c>
      <c r="F85" s="39">
        <f>J85+N85+R85+V85+Z85+AD85+AH85+AL85+AP85+AT85+AX85+BB85+BF85+BJ85+BN85+BR85+BV85+BZ85+CD85</f>
        <v>0</v>
      </c>
      <c r="G85" s="132">
        <f>K85+O85+S85+W85+AA85+AE85+AI85+AM85+AQ85+AU85+AY85+BC85+BG85+BK85+BO85+BS85+BW85+CA85+CE85</f>
        <v>0</v>
      </c>
      <c r="H85" s="39">
        <f>L85+P85+T85+X85+AB85+AF85+AJ85+AN85+AR85+AV85+AZ85+BD85+BH85+BL85+BP85+BT85+BX85+CB85+CF85</f>
        <v>0</v>
      </c>
      <c r="I85" s="39">
        <f>M85+Q85+U85+Y85+AC85+AG85+AK85+AO85+AS85+AW85+BA85+BE85+BI85+BM85+BQ85+BU85+BY85+CC85+CG85</f>
        <v>0</v>
      </c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</row>
    <row r="86" spans="1:85" ht="15.75" x14ac:dyDescent="0.25">
      <c r="A86" s="312"/>
      <c r="B86" s="52" t="s">
        <v>149</v>
      </c>
      <c r="C86" s="64" t="s">
        <v>500</v>
      </c>
      <c r="D86" s="6" t="s">
        <v>72</v>
      </c>
      <c r="E86" s="27" t="s">
        <v>10</v>
      </c>
      <c r="F86" s="39">
        <f>J86+N86+R86+V86+Z86+AD86+AH86+AL86+AP86+AT86+AX86+BB86+BF86+BJ86+BN86+BR86+BV86+BZ86+CD86</f>
        <v>137</v>
      </c>
      <c r="G86" s="132">
        <f>K86+O86+S86+W86+AA86+AE86+AI86+AM86+AQ86+AU86+AY86+BC86+BG86+BK86+BO86+BS86+BW86+CA86+CE86</f>
        <v>12261</v>
      </c>
      <c r="H86" s="39">
        <f>L86+P86+T86+X86+AB86+AF86+AJ86+AN86+AR86+AV86+AZ86+BD86+BH86+BL86+BP86+BT86+BX86+CB86+CF86</f>
        <v>130</v>
      </c>
      <c r="I86" s="39">
        <f>M86+Q86+U86+Y86+AC86+AG86+AK86+AO86+AS86+AW86+BA86+BE86+BI86+BM86+BQ86+BU86+BY86+CC86+CG86</f>
        <v>16000</v>
      </c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>
        <v>10</v>
      </c>
      <c r="U86" s="39">
        <v>2000</v>
      </c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>
        <v>100</v>
      </c>
      <c r="AG86" s="39">
        <v>10000</v>
      </c>
      <c r="AH86" s="39">
        <v>137</v>
      </c>
      <c r="AI86" s="39">
        <v>12261</v>
      </c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>
        <v>20</v>
      </c>
      <c r="CC86" s="39">
        <v>4000</v>
      </c>
      <c r="CD86" s="39"/>
      <c r="CE86" s="39"/>
      <c r="CF86" s="39"/>
      <c r="CG86" s="39"/>
    </row>
    <row r="87" spans="1:85" ht="15.75" x14ac:dyDescent="0.25">
      <c r="A87" s="296">
        <v>27</v>
      </c>
      <c r="B87" s="13" t="s">
        <v>151</v>
      </c>
      <c r="C87" s="51" t="s">
        <v>152</v>
      </c>
      <c r="D87" s="6" t="s">
        <v>153</v>
      </c>
      <c r="E87" s="25" t="s">
        <v>10</v>
      </c>
      <c r="F87" s="39">
        <f>J87+N87+R87+V87+Z87+AD87+AH87+AL87+AP87+AT87+AX87+BB87+BF87+BJ87+BN87+BR87+BV87+BZ87+CD87</f>
        <v>0</v>
      </c>
      <c r="G87" s="132">
        <f>K87+O87+S87+W87+AA87+AE87+AI87+AM87+AQ87+AU87+AY87+BC87+BG87+BK87+BO87+BS87+BW87+CA87+CE87</f>
        <v>0</v>
      </c>
      <c r="H87" s="39">
        <f>L87+P87+T87+X87+AB87+AF87+AJ87+AN87+AR87+AV87+AZ87+BD87+BH87+BL87+BP87+BT87+BX87+CB87+CF87</f>
        <v>0</v>
      </c>
      <c r="I87" s="39">
        <f>M87+Q87+U87+Y87+AC87+AG87+AK87+AO87+AS87+AW87+BA87+BE87+BI87+BM87+BQ87+BU87+BY87+CC87+CG87</f>
        <v>0</v>
      </c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</row>
    <row r="88" spans="1:85" ht="15.75" x14ac:dyDescent="0.25">
      <c r="A88" s="296"/>
      <c r="B88" s="13" t="s">
        <v>154</v>
      </c>
      <c r="C88" s="13" t="s">
        <v>155</v>
      </c>
      <c r="D88" s="6" t="s">
        <v>153</v>
      </c>
      <c r="E88" s="25" t="s">
        <v>10</v>
      </c>
      <c r="F88" s="39">
        <f>J88+N88+R88+V88+Z88+AD88+AH88+AL88+AP88+AT88+AX88+BB88+BF88+BJ88+BN88+BR88+BV88+BZ88+CD88</f>
        <v>0</v>
      </c>
      <c r="G88" s="132">
        <f>K88+O88+S88+W88+AA88+AE88+AI88+AM88+AQ88+AU88+AY88+BC88+BG88+BK88+BO88+BS88+BW88+CA88+CE88</f>
        <v>0</v>
      </c>
      <c r="H88" s="39">
        <f>L88+P88+T88+X88+AB88+AF88+AJ88+AN88+AR88+AV88+AZ88+BD88+BH88+BL88+BP88+BT88+BX88+CB88+CF88</f>
        <v>0</v>
      </c>
      <c r="I88" s="39">
        <f>M88+Q88+U88+Y88+AC88+AG88+AK88+AO88+AS88+AW88+BA88+BE88+BI88+BM88+BQ88+BU88+BY88+CC88+CG88</f>
        <v>0</v>
      </c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</row>
    <row r="89" spans="1:85" ht="15.75" x14ac:dyDescent="0.25">
      <c r="A89" s="296"/>
      <c r="B89" s="13" t="s">
        <v>154</v>
      </c>
      <c r="C89" s="13" t="s">
        <v>156</v>
      </c>
      <c r="D89" s="6" t="s">
        <v>153</v>
      </c>
      <c r="E89" s="25" t="s">
        <v>10</v>
      </c>
      <c r="F89" s="39">
        <f>J89+N89+R89+V89+Z89+AD89+AH89+AL89+AP89+AT89+AX89+BB89+BF89+BJ89+BN89+BR89+BV89+BZ89+CD89</f>
        <v>0</v>
      </c>
      <c r="G89" s="132">
        <f>K89+O89+S89+W89+AA89+AE89+AI89+AM89+AQ89+AU89+AY89+BC89+BG89+BK89+BO89+BS89+BW89+CA89+CE89</f>
        <v>0</v>
      </c>
      <c r="H89" s="39">
        <f>L89+P89+T89+X89+AB89+AF89+AJ89+AN89+AR89+AV89+AZ89+BD89+BH89+BL89+BP89+BT89+BX89+CB89+CF89</f>
        <v>0</v>
      </c>
      <c r="I89" s="39">
        <f>M89+Q89+U89+Y89+AC89+AG89+AK89+AO89+AS89+AW89+BA89+BE89+BI89+BM89+BQ89+BU89+BY89+CC89+CG89</f>
        <v>0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</row>
    <row r="90" spans="1:85" ht="15.75" x14ac:dyDescent="0.25">
      <c r="A90" s="70">
        <v>28</v>
      </c>
      <c r="B90" s="12" t="s">
        <v>157</v>
      </c>
      <c r="C90" s="13" t="s">
        <v>158</v>
      </c>
      <c r="D90" s="13" t="s">
        <v>159</v>
      </c>
      <c r="E90" s="33" t="s">
        <v>18</v>
      </c>
      <c r="F90" s="39">
        <f>J90+N90+R90+V90+Z90+AD90+AH90+AL90+AP90+AT90+AX90+BB90+BF90+BJ90+BN90+BR90+BV90+BZ90+CD90</f>
        <v>2890</v>
      </c>
      <c r="G90" s="132">
        <f>K90+O90+S90+W90+AA90+AE90+AI90+AM90+AQ90+AU90+AY90+BC90+BG90+BK90+BO90+BS90+BW90+CA90+CE90</f>
        <v>52685.599999999999</v>
      </c>
      <c r="H90" s="39">
        <f>L90+P90+T90+X90+AB90+AF90+AJ90+AN90+AR90+AV90+AZ90+BD90+BH90+BL90+BP90+BT90+BX90+CB90+CF90</f>
        <v>378</v>
      </c>
      <c r="I90" s="39">
        <f>M90+Q90+U90+Y90+AC90+AG90+AK90+AO90+AS90+AW90+BA90+BE90+BI90+BM90+BQ90+BU90+BY90+CC90+CG90</f>
        <v>7470.58</v>
      </c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>
        <v>0</v>
      </c>
      <c r="W90" s="39">
        <v>0</v>
      </c>
      <c r="X90" s="39"/>
      <c r="Y90" s="39"/>
      <c r="Z90" s="39">
        <v>1440</v>
      </c>
      <c r="AA90" s="39">
        <v>14060</v>
      </c>
      <c r="AB90" s="39"/>
      <c r="AC90" s="39"/>
      <c r="AD90" s="39">
        <v>140</v>
      </c>
      <c r="AE90" s="39">
        <v>13650</v>
      </c>
      <c r="AF90" s="39">
        <v>30</v>
      </c>
      <c r="AG90" s="39">
        <v>2925</v>
      </c>
      <c r="AH90" s="39">
        <v>400</v>
      </c>
      <c r="AI90" s="39">
        <v>3900</v>
      </c>
      <c r="AJ90" s="39"/>
      <c r="AK90" s="39"/>
      <c r="AL90" s="39"/>
      <c r="AM90" s="39"/>
      <c r="AN90" s="39"/>
      <c r="AO90" s="39"/>
      <c r="AP90" s="39">
        <v>140</v>
      </c>
      <c r="AQ90" s="39">
        <v>13650</v>
      </c>
      <c r="AR90" s="39"/>
      <c r="AS90" s="39"/>
      <c r="AT90" s="39"/>
      <c r="AU90" s="39"/>
      <c r="AV90" s="39">
        <v>200</v>
      </c>
      <c r="AW90" s="39">
        <v>2180</v>
      </c>
      <c r="AX90" s="39"/>
      <c r="AY90" s="39"/>
      <c r="AZ90" s="39"/>
      <c r="BA90" s="39"/>
      <c r="BB90" s="39"/>
      <c r="BC90" s="39"/>
      <c r="BD90" s="39"/>
      <c r="BE90" s="39"/>
      <c r="BF90" s="39">
        <v>650</v>
      </c>
      <c r="BG90" s="39">
        <v>6337.5</v>
      </c>
      <c r="BH90" s="39">
        <v>50</v>
      </c>
      <c r="BI90" s="39">
        <v>487.5</v>
      </c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>
        <v>120</v>
      </c>
      <c r="BW90" s="39">
        <v>1088.0999999999999</v>
      </c>
      <c r="BX90" s="39">
        <v>20</v>
      </c>
      <c r="BY90" s="39">
        <v>450.68</v>
      </c>
      <c r="BZ90" s="39"/>
      <c r="CA90" s="39"/>
      <c r="CB90" s="39"/>
      <c r="CC90" s="39"/>
      <c r="CD90" s="39"/>
      <c r="CE90" s="39"/>
      <c r="CF90" s="39">
        <v>78</v>
      </c>
      <c r="CG90" s="39">
        <v>1427.4</v>
      </c>
    </row>
    <row r="91" spans="1:85" ht="15.75" x14ac:dyDescent="0.25">
      <c r="A91" s="296">
        <v>29</v>
      </c>
      <c r="B91" s="8" t="s">
        <v>160</v>
      </c>
      <c r="C91" s="6" t="s">
        <v>161</v>
      </c>
      <c r="D91" s="6" t="s">
        <v>162</v>
      </c>
      <c r="E91" s="27" t="s">
        <v>10</v>
      </c>
      <c r="F91" s="39">
        <f>J91+N91+R91+V91+Z91+AD91+AH91+AL91+AP91+AT91+AX91+BB91+BF91+BJ91+BN91+BR91+BV91+BZ91+CD91</f>
        <v>3314</v>
      </c>
      <c r="G91" s="132">
        <f>K91+O91+S91+W91+AA91+AE91+AI91+AM91+AQ91+AU91+AY91+BC91+BG91+BK91+BO91+BS91+BW91+CA91+CE91</f>
        <v>62134.570000000007</v>
      </c>
      <c r="H91" s="39">
        <f>L91+P91+T91+X91+AB91+AF91+AJ91+AN91+AR91+AV91+AZ91+BD91+BH91+BL91+BP91+BT91+BX91+CB91+CF91</f>
        <v>2348</v>
      </c>
      <c r="I91" s="39">
        <f>M91+Q91+U91+Y91+AC91+AG91+AK91+AO91+AS91+AW91+BA91+BE91+BI91+BM91+BQ91+BU91+BY91+CC91+CG91</f>
        <v>55947.89</v>
      </c>
      <c r="J91" s="39">
        <v>1300</v>
      </c>
      <c r="K91" s="39">
        <v>21567</v>
      </c>
      <c r="L91" s="39"/>
      <c r="M91" s="39"/>
      <c r="N91" s="39">
        <v>50</v>
      </c>
      <c r="O91" s="39">
        <v>1500</v>
      </c>
      <c r="P91" s="39"/>
      <c r="Q91" s="39"/>
      <c r="R91" s="39"/>
      <c r="S91" s="39"/>
      <c r="T91" s="39">
        <v>1000</v>
      </c>
      <c r="U91" s="39">
        <v>20000</v>
      </c>
      <c r="V91" s="39"/>
      <c r="W91" s="39"/>
      <c r="X91" s="39"/>
      <c r="Y91" s="39"/>
      <c r="Z91" s="39">
        <v>285</v>
      </c>
      <c r="AA91" s="39">
        <v>5098</v>
      </c>
      <c r="AB91" s="39"/>
      <c r="AC91" s="39"/>
      <c r="AD91" s="39"/>
      <c r="AE91" s="39"/>
      <c r="AF91" s="39">
        <v>500</v>
      </c>
      <c r="AG91" s="39">
        <v>15000</v>
      </c>
      <c r="AH91" s="39"/>
      <c r="AI91" s="39"/>
      <c r="AJ91" s="39"/>
      <c r="AK91" s="39"/>
      <c r="AL91" s="39">
        <v>488</v>
      </c>
      <c r="AM91" s="39">
        <v>8193.52</v>
      </c>
      <c r="AN91" s="39"/>
      <c r="AO91" s="39"/>
      <c r="AP91" s="39"/>
      <c r="AQ91" s="39"/>
      <c r="AR91" s="39"/>
      <c r="AS91" s="39"/>
      <c r="AT91" s="39">
        <v>290</v>
      </c>
      <c r="AU91" s="39">
        <v>5530</v>
      </c>
      <c r="AV91" s="39">
        <v>300</v>
      </c>
      <c r="AW91" s="39">
        <v>5574</v>
      </c>
      <c r="AX91" s="39"/>
      <c r="AY91" s="39"/>
      <c r="AZ91" s="39"/>
      <c r="BA91" s="39"/>
      <c r="BB91" s="39">
        <v>514</v>
      </c>
      <c r="BC91" s="39">
        <v>12803</v>
      </c>
      <c r="BD91" s="39"/>
      <c r="BE91" s="39"/>
      <c r="BF91" s="39">
        <v>1</v>
      </c>
      <c r="BG91" s="39">
        <v>23.25</v>
      </c>
      <c r="BH91" s="39">
        <v>20</v>
      </c>
      <c r="BI91" s="39">
        <v>464.89</v>
      </c>
      <c r="BJ91" s="39">
        <v>45</v>
      </c>
      <c r="BK91" s="39">
        <v>1350</v>
      </c>
      <c r="BL91" s="39">
        <v>300</v>
      </c>
      <c r="BM91" s="39">
        <v>9000</v>
      </c>
      <c r="BN91" s="39"/>
      <c r="BO91" s="39"/>
      <c r="BP91" s="39"/>
      <c r="BQ91" s="39"/>
      <c r="BR91" s="39"/>
      <c r="BS91" s="39"/>
      <c r="BT91" s="39"/>
      <c r="BU91" s="39"/>
      <c r="BV91" s="39">
        <v>341</v>
      </c>
      <c r="BW91" s="39">
        <v>6069.8</v>
      </c>
      <c r="BX91" s="39">
        <v>100</v>
      </c>
      <c r="BY91" s="39">
        <v>1810</v>
      </c>
      <c r="BZ91" s="39"/>
      <c r="CA91" s="39"/>
      <c r="CB91" s="39">
        <v>50</v>
      </c>
      <c r="CC91" s="39">
        <v>2500</v>
      </c>
      <c r="CD91" s="39"/>
      <c r="CE91" s="39"/>
      <c r="CF91" s="39">
        <v>78</v>
      </c>
      <c r="CG91" s="39">
        <v>1599</v>
      </c>
    </row>
    <row r="92" spans="1:85" ht="15.75" x14ac:dyDescent="0.25">
      <c r="A92" s="296"/>
      <c r="B92" s="8" t="s">
        <v>163</v>
      </c>
      <c r="C92" s="6" t="s">
        <v>164</v>
      </c>
      <c r="D92" s="6" t="s">
        <v>162</v>
      </c>
      <c r="E92" s="27" t="s">
        <v>10</v>
      </c>
      <c r="F92" s="39">
        <f>J92+N92+R92+V92+Z92+AD92+AH92+AL92+AP92+AT92+AX92+BB92+BF92+BJ92+BN92+BR92+BV92+BZ92+CD92</f>
        <v>3854</v>
      </c>
      <c r="G92" s="132">
        <f>K92+O92+S92+W92+AA92+AE92+AI92+AM92+AQ92+AU92+AY92+BC92+BG92+BK92+BO92+BS92+BW92+CA92+CE92</f>
        <v>78334.399999999994</v>
      </c>
      <c r="H92" s="39">
        <f>L92+P92+T92+X92+AB92+AF92+AJ92+AN92+AR92+AV92+AZ92+BD92+BH92+BL92+BP92+BT92+BX92+CB92+CF92</f>
        <v>2200</v>
      </c>
      <c r="I92" s="39">
        <f>M92+Q92+U92+Y92+AC92+AG92+AK92+AO92+AS92+AW92+BA92+BE92+BI92+BM92+BQ92+BU92+BY92+CC92+CG92</f>
        <v>65280.799999999996</v>
      </c>
      <c r="J92" s="39">
        <v>1600</v>
      </c>
      <c r="K92" s="39">
        <v>31680</v>
      </c>
      <c r="L92" s="39"/>
      <c r="M92" s="39"/>
      <c r="N92" s="39"/>
      <c r="O92" s="39"/>
      <c r="P92" s="39"/>
      <c r="Q92" s="39"/>
      <c r="R92" s="39"/>
      <c r="S92" s="39"/>
      <c r="T92" s="39">
        <v>600</v>
      </c>
      <c r="U92" s="39">
        <v>13200</v>
      </c>
      <c r="V92" s="39">
        <v>0</v>
      </c>
      <c r="W92" s="39">
        <v>0</v>
      </c>
      <c r="X92" s="39"/>
      <c r="Y92" s="39"/>
      <c r="Z92" s="39">
        <v>1000</v>
      </c>
      <c r="AA92" s="39">
        <v>19800</v>
      </c>
      <c r="AB92" s="39"/>
      <c r="AC92" s="39"/>
      <c r="AD92" s="39"/>
      <c r="AE92" s="39"/>
      <c r="AF92" s="39">
        <v>500</v>
      </c>
      <c r="AG92" s="39">
        <v>18000</v>
      </c>
      <c r="AH92" s="39"/>
      <c r="AI92" s="39"/>
      <c r="AJ92" s="39"/>
      <c r="AK92" s="39"/>
      <c r="AL92" s="39">
        <v>700</v>
      </c>
      <c r="AM92" s="39">
        <v>12460</v>
      </c>
      <c r="AN92" s="39">
        <v>500</v>
      </c>
      <c r="AO92" s="39">
        <v>11000</v>
      </c>
      <c r="AP92" s="39"/>
      <c r="AQ92" s="39"/>
      <c r="AR92" s="39"/>
      <c r="AS92" s="39"/>
      <c r="AT92" s="39">
        <v>60</v>
      </c>
      <c r="AU92" s="39">
        <v>1192</v>
      </c>
      <c r="AV92" s="39">
        <v>100</v>
      </c>
      <c r="AW92" s="39">
        <v>1900</v>
      </c>
      <c r="AX92" s="39">
        <v>0</v>
      </c>
      <c r="AY92" s="39"/>
      <c r="AZ92" s="39">
        <v>40</v>
      </c>
      <c r="BA92" s="39">
        <v>711.2</v>
      </c>
      <c r="BB92" s="39"/>
      <c r="BC92" s="39"/>
      <c r="BD92" s="39"/>
      <c r="BE92" s="39"/>
      <c r="BF92" s="39">
        <v>56</v>
      </c>
      <c r="BG92" s="39">
        <v>4650</v>
      </c>
      <c r="BH92" s="39">
        <v>50</v>
      </c>
      <c r="BI92" s="39">
        <v>900</v>
      </c>
      <c r="BJ92" s="39"/>
      <c r="BK92" s="39"/>
      <c r="BL92" s="39">
        <v>300</v>
      </c>
      <c r="BM92" s="39">
        <v>15000</v>
      </c>
      <c r="BN92" s="39"/>
      <c r="BO92" s="39"/>
      <c r="BP92" s="39"/>
      <c r="BQ92" s="39"/>
      <c r="BR92" s="39"/>
      <c r="BS92" s="39"/>
      <c r="BT92" s="39"/>
      <c r="BU92" s="39"/>
      <c r="BV92" s="39">
        <v>378</v>
      </c>
      <c r="BW92" s="39">
        <v>7484.4</v>
      </c>
      <c r="BX92" s="39">
        <v>80</v>
      </c>
      <c r="BY92" s="39">
        <v>1569.6</v>
      </c>
      <c r="BZ92" s="39">
        <v>60</v>
      </c>
      <c r="CA92" s="39">
        <v>1068</v>
      </c>
      <c r="CB92" s="39">
        <v>30</v>
      </c>
      <c r="CC92" s="39">
        <v>3000</v>
      </c>
      <c r="CD92" s="39"/>
      <c r="CE92" s="39"/>
      <c r="CF92" s="39"/>
      <c r="CG92" s="39"/>
    </row>
    <row r="93" spans="1:85" ht="15.75" x14ac:dyDescent="0.25">
      <c r="A93" s="296"/>
      <c r="B93" s="8" t="s">
        <v>163</v>
      </c>
      <c r="C93" s="6" t="s">
        <v>165</v>
      </c>
      <c r="D93" s="6" t="s">
        <v>162</v>
      </c>
      <c r="E93" s="27" t="s">
        <v>10</v>
      </c>
      <c r="F93" s="39">
        <f>J93+N93+R93+V93+Z93+AD93+AH93+AL93+AP93+AT93+AX93+BB93+BF93+BJ93+BN93+BR93+BV93+BZ93+CD93</f>
        <v>1680</v>
      </c>
      <c r="G93" s="132">
        <f>K93+O93+S93+W93+AA93+AE93+AI93+AM93+AQ93+AU93+AY93+BC93+BG93+BK93+BO93+BS93+BW93+CA93+CE93</f>
        <v>33543</v>
      </c>
      <c r="H93" s="39">
        <f>L93+P93+T93+X93+AB93+AF93+AJ93+AN93+AR93+AV93+AZ93+BD93+BH93+BL93+BP93+BT93+BX93+CB93+CF93</f>
        <v>10</v>
      </c>
      <c r="I93" s="39">
        <f>M93+Q93+U93+Y93+AC93+AG93+AK93+AO93+AS93+AW93+BA93+BE93+BI93+BM93+BQ93+BU93+BY93+CC93+CG93</f>
        <v>1800</v>
      </c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>
        <v>1580</v>
      </c>
      <c r="W93" s="39">
        <v>31363</v>
      </c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>
        <v>100</v>
      </c>
      <c r="CA93" s="39">
        <v>2180</v>
      </c>
      <c r="CB93" s="39"/>
      <c r="CC93" s="39"/>
      <c r="CD93" s="39"/>
      <c r="CE93" s="39"/>
      <c r="CF93" s="39">
        <v>10</v>
      </c>
      <c r="CG93" s="39">
        <v>1800</v>
      </c>
    </row>
    <row r="94" spans="1:85" ht="15.75" x14ac:dyDescent="0.25">
      <c r="A94" s="70">
        <v>30</v>
      </c>
      <c r="B94" s="5" t="s">
        <v>166</v>
      </c>
      <c r="C94" s="6" t="s">
        <v>167</v>
      </c>
      <c r="D94" s="6" t="s">
        <v>168</v>
      </c>
      <c r="E94" s="27" t="s">
        <v>169</v>
      </c>
      <c r="F94" s="39">
        <f>J94+N94+R94+V94+Z94+AD94+AH94+AL94+AP94+AT94+AX94+BB94+BF94+BJ94+BN94+BR94+BV94+BZ94+CD94</f>
        <v>891</v>
      </c>
      <c r="G94" s="132">
        <f>K94+O94+S94+W94+AA94+AE94+AI94+AM94+AQ94+AU94+AY94+BC94+BG94+BK94+BO94+BS94+BW94+CA94+CE94</f>
        <v>88418.319999999992</v>
      </c>
      <c r="H94" s="39">
        <f>L94+P94+T94+X94+AB94+AF94+AJ94+AN94+AR94+AV94+AZ94+BD94+BH94+BL94+BP94+BT94+BX94+CB94+CF94</f>
        <v>192</v>
      </c>
      <c r="I94" s="39">
        <f>M94+Q94+U94+Y94+AC94+AG94+AK94+AO94+AS94+AW94+BA94+BE94+BI94+BM94+BQ94+BU94+BY94+CC94+CG94</f>
        <v>24843.599999999999</v>
      </c>
      <c r="J94" s="39"/>
      <c r="K94" s="39"/>
      <c r="L94" s="39"/>
      <c r="M94" s="39"/>
      <c r="N94" s="39"/>
      <c r="O94" s="39"/>
      <c r="P94" s="39"/>
      <c r="Q94" s="39"/>
      <c r="R94" s="39">
        <v>14</v>
      </c>
      <c r="S94" s="39">
        <v>1400</v>
      </c>
      <c r="T94" s="39"/>
      <c r="U94" s="39"/>
      <c r="V94" s="39">
        <v>288</v>
      </c>
      <c r="W94" s="39">
        <v>20160</v>
      </c>
      <c r="X94" s="39"/>
      <c r="Y94" s="39"/>
      <c r="Z94" s="39">
        <v>113</v>
      </c>
      <c r="AA94" s="39">
        <v>10735</v>
      </c>
      <c r="AB94" s="39"/>
      <c r="AC94" s="39"/>
      <c r="AD94" s="39">
        <v>124</v>
      </c>
      <c r="AE94" s="39">
        <v>13405.53</v>
      </c>
      <c r="AF94" s="39">
        <v>100</v>
      </c>
      <c r="AG94" s="39">
        <v>10000</v>
      </c>
      <c r="AH94" s="39">
        <v>200</v>
      </c>
      <c r="AI94" s="39">
        <v>24180</v>
      </c>
      <c r="AJ94" s="39"/>
      <c r="AK94" s="39"/>
      <c r="AL94" s="39"/>
      <c r="AM94" s="39"/>
      <c r="AN94" s="39">
        <v>25</v>
      </c>
      <c r="AO94" s="39">
        <v>2625</v>
      </c>
      <c r="AP94" s="39">
        <v>21</v>
      </c>
      <c r="AQ94" s="39">
        <v>2270.29</v>
      </c>
      <c r="AR94" s="39"/>
      <c r="AS94" s="39"/>
      <c r="AT94" s="39"/>
      <c r="AU94" s="39"/>
      <c r="AV94" s="39">
        <v>25</v>
      </c>
      <c r="AW94" s="39">
        <v>2528.5</v>
      </c>
      <c r="AX94" s="39">
        <v>0</v>
      </c>
      <c r="AY94" s="39">
        <v>0</v>
      </c>
      <c r="AZ94" s="39">
        <v>10</v>
      </c>
      <c r="BA94" s="39">
        <v>1120</v>
      </c>
      <c r="BB94" s="39">
        <v>23</v>
      </c>
      <c r="BC94" s="39">
        <v>2898</v>
      </c>
      <c r="BD94" s="39"/>
      <c r="BE94" s="39"/>
      <c r="BF94" s="39"/>
      <c r="BG94" s="39"/>
      <c r="BH94" s="39"/>
      <c r="BI94" s="39"/>
      <c r="BJ94" s="39">
        <v>2</v>
      </c>
      <c r="BK94" s="39">
        <v>624</v>
      </c>
      <c r="BL94" s="39">
        <v>20</v>
      </c>
      <c r="BM94" s="39">
        <v>6240</v>
      </c>
      <c r="BN94" s="39">
        <v>84</v>
      </c>
      <c r="BO94" s="39">
        <v>9828</v>
      </c>
      <c r="BP94" s="39"/>
      <c r="BQ94" s="39"/>
      <c r="BR94" s="39"/>
      <c r="BS94" s="39"/>
      <c r="BT94" s="39"/>
      <c r="BU94" s="39"/>
      <c r="BV94" s="39">
        <v>2</v>
      </c>
      <c r="BW94" s="39">
        <v>217.5</v>
      </c>
      <c r="BX94" s="39">
        <v>2</v>
      </c>
      <c r="BY94" s="39">
        <v>330.1</v>
      </c>
      <c r="BZ94" s="39">
        <v>20</v>
      </c>
      <c r="CA94" s="39">
        <v>2700</v>
      </c>
      <c r="CB94" s="39">
        <v>10</v>
      </c>
      <c r="CC94" s="39">
        <v>2000</v>
      </c>
      <c r="CD94" s="39"/>
      <c r="CE94" s="39"/>
      <c r="CF94" s="39"/>
      <c r="CG94" s="39"/>
    </row>
    <row r="95" spans="1:85" ht="15.75" x14ac:dyDescent="0.25">
      <c r="A95" s="70">
        <v>31</v>
      </c>
      <c r="B95" s="13" t="s">
        <v>170</v>
      </c>
      <c r="C95" s="13"/>
      <c r="D95" s="13" t="s">
        <v>171</v>
      </c>
      <c r="E95" s="25" t="s">
        <v>10</v>
      </c>
      <c r="F95" s="39">
        <f>J95+N95+R95+V95+Z95+AD95+AH95+AL95+AP95+AT95+AX95+BB95+BF95+BJ95+BN95+BR95+BV95+BZ95+CD95</f>
        <v>48.174999999999997</v>
      </c>
      <c r="G95" s="132">
        <f>K95+O95+S95+W95+AA95+AE95+AI95+AM95+AQ95+AU95+AY95+BC95+BG95+BK95+BO95+BS95+BW95+CA95+CE95</f>
        <v>144273</v>
      </c>
      <c r="H95" s="39">
        <f>L95+P95+T95+X95+AB95+AF95+AJ95+AN95+AR95+AV95+AZ95+BD95+BH95+BL95+BP95+BT95+BX95+CB95+CF95</f>
        <v>0.84499999999999997</v>
      </c>
      <c r="I95" s="39">
        <f>M95+Q95+U95+Y95+AC95+AG95+AK95+AO95+AS95+AW95+BA95+BE95+BI95+BM95+BQ95+BU95+BY95+CC95+CG95</f>
        <v>4436</v>
      </c>
      <c r="J95" s="39"/>
      <c r="K95" s="39"/>
      <c r="L95" s="39"/>
      <c r="M95" s="39"/>
      <c r="N95" s="39">
        <v>20</v>
      </c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>
        <v>24.3</v>
      </c>
      <c r="AM95" s="39">
        <v>123930</v>
      </c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>
        <v>3.875</v>
      </c>
      <c r="BW95" s="39">
        <v>20343</v>
      </c>
      <c r="BX95" s="39">
        <v>0.84499999999999997</v>
      </c>
      <c r="BY95" s="39">
        <v>4436</v>
      </c>
      <c r="BZ95" s="39"/>
      <c r="CA95" s="39"/>
      <c r="CB95" s="39"/>
      <c r="CC95" s="39"/>
      <c r="CD95" s="39"/>
      <c r="CE95" s="39"/>
      <c r="CF95" s="39"/>
      <c r="CG95" s="39"/>
    </row>
    <row r="96" spans="1:85" ht="15.75" x14ac:dyDescent="0.25">
      <c r="A96" s="296">
        <v>32</v>
      </c>
      <c r="B96" s="5" t="s">
        <v>172</v>
      </c>
      <c r="C96" s="5" t="s">
        <v>513</v>
      </c>
      <c r="D96" s="5" t="s">
        <v>173</v>
      </c>
      <c r="E96" s="34" t="s">
        <v>174</v>
      </c>
      <c r="F96" s="39">
        <f>J96+N96+R96+V96+Z96+AD96+AH96+AL96+AP96+AT96+AX96+BB96+BF96+BJ96+BN96+BR96+BV96+BZ96+CD96</f>
        <v>330</v>
      </c>
      <c r="G96" s="132">
        <f>K96+O96+S96+W96+AA96+AE96+AI96+AM96+AQ96+AU96+AY96+BC96+BG96+BK96+BO96+BS96+BW96+CA96+CE96</f>
        <v>35100</v>
      </c>
      <c r="H96" s="39">
        <f>L96+P96+T96+X96+AB96+AF96+AJ96+AN96+AR96+AV96+AZ96+BD96+BH96+BL96+BP96+BT96+BX96+CB96+CF96</f>
        <v>340</v>
      </c>
      <c r="I96" s="39">
        <f>M96+Q96+U96+Y96+AC96+AG96+AK96+AO96+AS96+AW96+BA96+BE96+BI96+BM96+BQ96+BU96+BY96+CC96+CG96</f>
        <v>15656</v>
      </c>
      <c r="J96" s="39"/>
      <c r="K96" s="39"/>
      <c r="L96" s="39"/>
      <c r="M96" s="39"/>
      <c r="N96" s="39">
        <v>50</v>
      </c>
      <c r="O96" s="39">
        <v>100</v>
      </c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>
        <v>300</v>
      </c>
      <c r="AG96" s="39">
        <v>15000</v>
      </c>
      <c r="AH96" s="39">
        <v>280</v>
      </c>
      <c r="AI96" s="39">
        <v>35000</v>
      </c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>
        <v>40</v>
      </c>
      <c r="BY96" s="39">
        <v>656</v>
      </c>
      <c r="BZ96" s="39"/>
      <c r="CA96" s="39"/>
      <c r="CB96" s="39"/>
      <c r="CC96" s="39"/>
      <c r="CD96" s="39"/>
      <c r="CE96" s="39"/>
      <c r="CF96" s="39"/>
      <c r="CG96" s="39"/>
    </row>
    <row r="97" spans="1:85" ht="15.75" x14ac:dyDescent="0.25">
      <c r="A97" s="296"/>
      <c r="B97" s="5" t="s">
        <v>175</v>
      </c>
      <c r="C97" s="6" t="s">
        <v>511</v>
      </c>
      <c r="D97" s="5" t="s">
        <v>173</v>
      </c>
      <c r="E97" s="27" t="s">
        <v>174</v>
      </c>
      <c r="F97" s="39">
        <f>J97+N97+R97+V97+Z97+AD97+AH97+AL97+AP97+AT97+AX97+BB97+BF97+BJ97+BN97+BR97+BV97+BZ97+CD97</f>
        <v>730</v>
      </c>
      <c r="G97" s="132">
        <f>K97+O97+S97+W97+AA97+AE97+AI97+AM97+AQ97+AU97+AY97+BC97+BG97+BK97+BO97+BS97+BW97+CA97+CE97</f>
        <v>11994.4</v>
      </c>
      <c r="H97" s="39">
        <f>L97+P97+T97+X97+AB97+AF97+AJ97+AN97+AR97+AV97+AZ97+BD97+BH97+BL97+BP97+BT97+BX97+CB97+CF97</f>
        <v>200</v>
      </c>
      <c r="I97" s="39">
        <f>M97+Q97+U97+Y97+AC97+AG97+AK97+AO97+AS97+AW97+BA97+BE97+BI97+BM97+BQ97+BU97+BY97+CC97+CG97</f>
        <v>4160</v>
      </c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>
        <v>310</v>
      </c>
      <c r="W97" s="39">
        <v>4649</v>
      </c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>
        <v>420</v>
      </c>
      <c r="AM97" s="39">
        <v>7345.4</v>
      </c>
      <c r="AN97" s="39">
        <v>100</v>
      </c>
      <c r="AO97" s="39">
        <v>2400</v>
      </c>
      <c r="AP97" s="39"/>
      <c r="AQ97" s="39"/>
      <c r="AR97" s="39"/>
      <c r="AS97" s="39"/>
      <c r="AT97" s="39"/>
      <c r="AU97" s="39"/>
      <c r="AV97" s="39">
        <v>100</v>
      </c>
      <c r="AW97" s="39">
        <v>1760</v>
      </c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</row>
    <row r="98" spans="1:85" ht="15.75" x14ac:dyDescent="0.25">
      <c r="A98" s="296"/>
      <c r="B98" s="5" t="s">
        <v>175</v>
      </c>
      <c r="C98" s="5" t="s">
        <v>512</v>
      </c>
      <c r="D98" s="5" t="s">
        <v>173</v>
      </c>
      <c r="E98" s="34" t="s">
        <v>174</v>
      </c>
      <c r="F98" s="39">
        <f>J98+N98+R98+V98+Z98+AD98+AH98+AL98+AP98+AT98+AX98+BB98+BF98+BJ98+BN98+BR98+BV98+BZ98+CD98</f>
        <v>21</v>
      </c>
      <c r="G98" s="132">
        <f>K98+O98+S98+W98+AA98+AE98+AI98+AM98+AQ98+AU98+AY98+BC98+BG98+BK98+BO98+BS98+BW98+CA98+CE98</f>
        <v>408</v>
      </c>
      <c r="H98" s="39">
        <f>L98+P98+T98+X98+AB98+AF98+AJ98+AN98+AR98+AV98+AZ98+BD98+BH98+BL98+BP98+BT98+BX98+CB98+CF98</f>
        <v>40</v>
      </c>
      <c r="I98" s="39">
        <f>M98+Q98+U98+Y98+AC98+AG98+AK98+AO98+AS98+AW98+BA98+BE98+BI98+BM98+BQ98+BU98+BY98+CC98+CG98</f>
        <v>1200</v>
      </c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>
        <v>21</v>
      </c>
      <c r="BC98" s="39">
        <v>408</v>
      </c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>
        <v>40</v>
      </c>
      <c r="CC98" s="39">
        <v>1200</v>
      </c>
      <c r="CD98" s="39"/>
      <c r="CE98" s="39"/>
      <c r="CF98" s="39"/>
      <c r="CG98" s="39"/>
    </row>
    <row r="99" spans="1:85" ht="15.75" x14ac:dyDescent="0.25">
      <c r="A99" s="296">
        <v>33</v>
      </c>
      <c r="B99" s="5" t="s">
        <v>176</v>
      </c>
      <c r="C99" s="6" t="s">
        <v>177</v>
      </c>
      <c r="D99" s="6" t="s">
        <v>141</v>
      </c>
      <c r="E99" s="33" t="s">
        <v>18</v>
      </c>
      <c r="F99" s="39">
        <f>J99+N99+R99+V99+Z99+AD99+AH99+AL99+AP99+AT99+AX99+BB99+BF99+BJ99+BN99+BR99+BV99+BZ99+CD99</f>
        <v>1590</v>
      </c>
      <c r="G99" s="132">
        <f>K99+O99+S99+W99+AA99+AE99+AI99+AM99+AQ99+AU99+AY99+BC99+BG99+BK99+BO99+BS99+BW99+CA99+CE99</f>
        <v>26169</v>
      </c>
      <c r="H99" s="39">
        <f>L99+P99+T99+X99+AB99+AF99+AJ99+AN99+AR99+AV99+AZ99+BD99+BH99+BL99+BP99+BT99+BX99+CB99+CF99</f>
        <v>33</v>
      </c>
      <c r="I99" s="39">
        <f>M99+Q99+U99+Y99+AC99+AG99+AK99+AO99+AS99+AW99+BA99+BE99+BI99+BM99+BQ99+BU99+BY99+CC99+CG99</f>
        <v>1972.23</v>
      </c>
      <c r="J99" s="39"/>
      <c r="K99" s="39"/>
      <c r="L99" s="39"/>
      <c r="M99" s="39"/>
      <c r="N99" s="39"/>
      <c r="O99" s="39"/>
      <c r="P99" s="39"/>
      <c r="Q99" s="39"/>
      <c r="R99" s="39">
        <v>50</v>
      </c>
      <c r="S99" s="39">
        <v>125</v>
      </c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>
        <v>1120</v>
      </c>
      <c r="AI99" s="39">
        <v>6000</v>
      </c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>
        <v>10</v>
      </c>
      <c r="BK99" s="39">
        <v>6400</v>
      </c>
      <c r="BL99" s="39">
        <v>3</v>
      </c>
      <c r="BM99" s="39">
        <v>1920</v>
      </c>
      <c r="BN99" s="39"/>
      <c r="BO99" s="39"/>
      <c r="BP99" s="39"/>
      <c r="BQ99" s="39"/>
      <c r="BR99" s="39"/>
      <c r="BS99" s="39"/>
      <c r="BT99" s="39"/>
      <c r="BU99" s="39"/>
      <c r="BV99" s="39">
        <v>140</v>
      </c>
      <c r="BW99" s="39">
        <v>2646</v>
      </c>
      <c r="BX99" s="39">
        <v>30</v>
      </c>
      <c r="BY99" s="39">
        <v>52.23</v>
      </c>
      <c r="BZ99" s="39">
        <v>90</v>
      </c>
      <c r="CA99" s="39">
        <v>10800</v>
      </c>
      <c r="CB99" s="39"/>
      <c r="CC99" s="39"/>
      <c r="CD99" s="39">
        <v>180</v>
      </c>
      <c r="CE99" s="39">
        <v>198.00000000000003</v>
      </c>
      <c r="CF99" s="39"/>
      <c r="CG99" s="39"/>
    </row>
    <row r="100" spans="1:85" ht="15.75" x14ac:dyDescent="0.25">
      <c r="A100" s="296"/>
      <c r="B100" s="5" t="s">
        <v>178</v>
      </c>
      <c r="C100" s="6" t="s">
        <v>179</v>
      </c>
      <c r="D100" s="6" t="s">
        <v>141</v>
      </c>
      <c r="E100" s="33" t="s">
        <v>18</v>
      </c>
      <c r="F100" s="39">
        <f>J100+N100+R100+V100+Z100+AD100+AH100+AL100+AP100+AT100+AX100+BB100+BF100+BJ100+BN100+BR100+BV100+BZ100+CD100</f>
        <v>0</v>
      </c>
      <c r="G100" s="132">
        <f>K100+O100+S100+W100+AA100+AE100+AI100+AM100+AQ100+AU100+AY100+BC100+BG100+BK100+BO100+BS100+BW100+CA100+CE100</f>
        <v>0</v>
      </c>
      <c r="H100" s="39">
        <f>L100+P100+T100+X100+AB100+AF100+AJ100+AN100+AR100+AV100+AZ100+BD100+BH100+BL100+BP100+BT100+BX100+CB100+CF100</f>
        <v>0</v>
      </c>
      <c r="I100" s="39">
        <f>M100+Q100+U100+Y100+AC100+AG100+AK100+AO100+AS100+AW100+BA100+BE100+BI100+BM100+BQ100+BU100+BY100+CC100+CG100</f>
        <v>0</v>
      </c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</row>
    <row r="101" spans="1:85" ht="15.75" x14ac:dyDescent="0.25">
      <c r="A101" s="296"/>
      <c r="B101" s="5" t="s">
        <v>178</v>
      </c>
      <c r="C101" s="6" t="s">
        <v>180</v>
      </c>
      <c r="D101" s="6" t="s">
        <v>141</v>
      </c>
      <c r="E101" s="27" t="s">
        <v>52</v>
      </c>
      <c r="F101" s="39">
        <f>J101+N101+R101+V101+Z101+AD101+AH101+AL101+AP101+AT101+AX101+BB101+BF101+BJ101+BN101+BR101+BV101+BZ101+CD101</f>
        <v>301</v>
      </c>
      <c r="G101" s="132">
        <f>K101+O101+S101+W101+AA101+AE101+AI101+AM101+AQ101+AU101+AY101+BC101+BG101+BK101+BO101+BS101+BW101+CA101+CE101</f>
        <v>32323.67</v>
      </c>
      <c r="H101" s="39">
        <f>L101+P101+T101+X101+AB101+AF101+AJ101+AN101+AR101+AV101+AZ101+BD101+BH101+BL101+BP101+BT101+BX101+CB101+CF101</f>
        <v>300</v>
      </c>
      <c r="I101" s="39">
        <f>M101+Q101+U101+Y101+AC101+AG101+AK101+AO101+AS101+AW101+BA101+BE101+BI101+BM101+BQ101+BU101+BY101+CC101+CG101</f>
        <v>20820</v>
      </c>
      <c r="J101" s="39"/>
      <c r="K101" s="39"/>
      <c r="L101" s="39"/>
      <c r="M101" s="39"/>
      <c r="N101" s="39"/>
      <c r="O101" s="39"/>
      <c r="P101" s="39"/>
      <c r="Q101" s="39"/>
      <c r="R101" s="39">
        <v>30</v>
      </c>
      <c r="S101" s="39">
        <v>3492</v>
      </c>
      <c r="T101" s="39"/>
      <c r="U101" s="39"/>
      <c r="V101" s="39">
        <v>0</v>
      </c>
      <c r="W101" s="39">
        <v>0</v>
      </c>
      <c r="X101" s="39"/>
      <c r="Y101" s="39"/>
      <c r="Z101" s="39"/>
      <c r="AA101" s="39"/>
      <c r="AB101" s="39"/>
      <c r="AC101" s="39"/>
      <c r="AD101" s="39"/>
      <c r="AE101" s="39"/>
      <c r="AF101" s="39">
        <v>50</v>
      </c>
      <c r="AG101" s="39">
        <v>3000</v>
      </c>
      <c r="AH101" s="39">
        <v>75</v>
      </c>
      <c r="AI101" s="39">
        <v>7125</v>
      </c>
      <c r="AJ101" s="39"/>
      <c r="AK101" s="39"/>
      <c r="AL101" s="39"/>
      <c r="AM101" s="39"/>
      <c r="AN101" s="39">
        <v>150</v>
      </c>
      <c r="AO101" s="39">
        <v>6750</v>
      </c>
      <c r="AP101" s="39"/>
      <c r="AQ101" s="39"/>
      <c r="AR101" s="39"/>
      <c r="AS101" s="39"/>
      <c r="AT101" s="39"/>
      <c r="AU101" s="39"/>
      <c r="AV101" s="39">
        <v>30</v>
      </c>
      <c r="AW101" s="39">
        <v>2760</v>
      </c>
      <c r="AX101" s="39">
        <v>170</v>
      </c>
      <c r="AY101" s="39">
        <v>19106.669999999998</v>
      </c>
      <c r="AZ101" s="39">
        <v>50</v>
      </c>
      <c r="BA101" s="39">
        <v>6310</v>
      </c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>
        <v>26</v>
      </c>
      <c r="BW101" s="39">
        <v>2600</v>
      </c>
      <c r="BX101" s="39"/>
      <c r="BY101" s="39"/>
      <c r="BZ101" s="39"/>
      <c r="CA101" s="39"/>
      <c r="CB101" s="39">
        <v>20</v>
      </c>
      <c r="CC101" s="39">
        <v>2000</v>
      </c>
      <c r="CD101" s="39"/>
      <c r="CE101" s="39"/>
      <c r="CF101" s="39"/>
      <c r="CG101" s="39"/>
    </row>
    <row r="102" spans="1:85" s="2" customFormat="1" ht="15.75" x14ac:dyDescent="0.25">
      <c r="A102" s="296">
        <v>34</v>
      </c>
      <c r="B102" s="5" t="s">
        <v>181</v>
      </c>
      <c r="C102" s="6" t="s">
        <v>519</v>
      </c>
      <c r="D102" s="6" t="s">
        <v>182</v>
      </c>
      <c r="E102" s="33" t="s">
        <v>18</v>
      </c>
      <c r="F102" s="39">
        <f>J102+N102+R102+V102+Z102+AD102+AH102+AL102+AP102+AT102+AX102+BB102+BF102+BJ102+BN102+BR102+BV102+BZ102+CD102</f>
        <v>0</v>
      </c>
      <c r="G102" s="132">
        <f>K102+O102+S102+W102+AA102+AE102+AI102+AM102+AQ102+AU102+AY102+BC102+BG102+BK102+BO102+BS102+BW102+CA102+CE102</f>
        <v>0</v>
      </c>
      <c r="H102" s="39">
        <f>L102+P102+T102+X102+AB102+AF102+AJ102+AN102+AR102+AV102+AZ102+BD102+BH102+BL102+BP102+BT102+BX102+CB102+CF102</f>
        <v>5</v>
      </c>
      <c r="I102" s="39">
        <f>M102+Q102+U102+Y102+AC102+AG102+AK102+AO102+AS102+AW102+BA102+BE102+BI102+BM102+BQ102+BU102+BY102+CC102+CG102</f>
        <v>500</v>
      </c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>
        <v>0</v>
      </c>
      <c r="BK102" s="39">
        <v>0</v>
      </c>
      <c r="BL102" s="39">
        <v>5</v>
      </c>
      <c r="BM102" s="39">
        <v>500</v>
      </c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</row>
    <row r="103" spans="1:85" s="2" customFormat="1" ht="15.75" x14ac:dyDescent="0.25">
      <c r="A103" s="296"/>
      <c r="B103" s="5" t="s">
        <v>183</v>
      </c>
      <c r="C103" s="6" t="s">
        <v>520</v>
      </c>
      <c r="D103" s="6" t="s">
        <v>182</v>
      </c>
      <c r="E103" s="33" t="s">
        <v>18</v>
      </c>
      <c r="F103" s="39">
        <f>J103+N103+R103+V103+Z103+AD103+AH103+AL103+AP103+AT103+AX103+BB103+BF103+BJ103+BN103+BR103+BV103+BZ103+CD103</f>
        <v>0</v>
      </c>
      <c r="G103" s="132">
        <f>K103+O103+S103+W103+AA103+AE103+AI103+AM103+AQ103+AU103+AY103+BC103+BG103+BK103+BO103+BS103+BW103+CA103+CE103</f>
        <v>0</v>
      </c>
      <c r="H103" s="39">
        <f>L103+P103+T103+X103+AB103+AF103+AJ103+AN103+AR103+AV103+AZ103+BD103+BH103+BL103+BP103+BT103+BX103+CB103+CF103</f>
        <v>128</v>
      </c>
      <c r="I103" s="39">
        <f>M103+Q103+U103+Y103+AC103+AG103+AK103+AO103+AS103+AW103+BA103+BE103+BI103+BM103+BQ103+BU103+BY103+CC103+CG103</f>
        <v>1758</v>
      </c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>
        <v>100</v>
      </c>
      <c r="AG103" s="39">
        <v>1000</v>
      </c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>
        <v>2</v>
      </c>
      <c r="BI103" s="39">
        <v>186</v>
      </c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>
        <v>26</v>
      </c>
      <c r="CG103" s="39">
        <v>572</v>
      </c>
    </row>
    <row r="104" spans="1:85" s="2" customFormat="1" ht="15.75" x14ac:dyDescent="0.25">
      <c r="A104" s="296"/>
      <c r="B104" s="5" t="s">
        <v>183</v>
      </c>
      <c r="C104" s="6" t="s">
        <v>521</v>
      </c>
      <c r="D104" s="6" t="s">
        <v>182</v>
      </c>
      <c r="E104" s="33" t="s">
        <v>18</v>
      </c>
      <c r="F104" s="39">
        <f>J104+N104+R104+V104+Z104+AD104+AH104+AL104+AP104+AT104+AX104+BB104+BF104+BJ104+BN104+BR104+BV104+BZ104+CD104</f>
        <v>100</v>
      </c>
      <c r="G104" s="132">
        <f>K104+O104+S104+W104+AA104+AE104+AI104+AM104+AQ104+AU104+AY104+BC104+BG104+BK104+BO104+BS104+BW104+CA104+CE104</f>
        <v>5000</v>
      </c>
      <c r="H104" s="39">
        <f>L104+P104+T104+X104+AB104+AF104+AJ104+AN104+AR104+AV104+AZ104+BD104+BH104+BL104+BP104+BT104+BX104+CB104+CF104</f>
        <v>60</v>
      </c>
      <c r="I104" s="39">
        <f>M104+Q104+U104+Y104+AC104+AG104+AK104+AO104+AS104+AW104+BA104+BE104+BI104+BM104+BQ104+BU104+BY104+CC104+CG104</f>
        <v>1808.3</v>
      </c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>
        <v>100</v>
      </c>
      <c r="AQ104" s="39">
        <v>5000</v>
      </c>
      <c r="AR104" s="39"/>
      <c r="AS104" s="39"/>
      <c r="AT104" s="39"/>
      <c r="AU104" s="39"/>
      <c r="AV104" s="39">
        <v>20</v>
      </c>
      <c r="AW104" s="39">
        <v>260</v>
      </c>
      <c r="AX104" s="39">
        <v>0</v>
      </c>
      <c r="AY104" s="39">
        <v>0</v>
      </c>
      <c r="AZ104" s="39">
        <v>10</v>
      </c>
      <c r="BA104" s="39">
        <v>648.29999999999995</v>
      </c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>
        <v>30</v>
      </c>
      <c r="CC104" s="39">
        <v>900</v>
      </c>
      <c r="CD104" s="39"/>
      <c r="CE104" s="39"/>
      <c r="CF104" s="39"/>
      <c r="CG104" s="39"/>
    </row>
    <row r="105" spans="1:85" s="2" customFormat="1" ht="15.75" x14ac:dyDescent="0.25">
      <c r="A105" s="296"/>
      <c r="B105" s="5" t="s">
        <v>183</v>
      </c>
      <c r="C105" s="6" t="s">
        <v>184</v>
      </c>
      <c r="D105" s="6" t="s">
        <v>182</v>
      </c>
      <c r="E105" s="27" t="s">
        <v>52</v>
      </c>
      <c r="F105" s="39">
        <f>J105+N105+R105+V105+Z105+AD105+AH105+AL105+AP105+AT105+AX105+BB105+BF105+BJ105+BN105+BR105+BV105+BZ105+CD105</f>
        <v>231</v>
      </c>
      <c r="G105" s="132">
        <f>K105+O105+S105+W105+AA105+AE105+AI105+AM105+AQ105+AU105+AY105+BC105+BG105+BK105+BO105+BS105+BW105+CA105+CE105</f>
        <v>14223</v>
      </c>
      <c r="H105" s="39">
        <f>L105+P105+T105+X105+AB105+AF105+AJ105+AN105+AR105+AV105+AZ105+BD105+BH105+BL105+BP105+BT105+BX105+CB105+CF105</f>
        <v>0</v>
      </c>
      <c r="I105" s="39">
        <f>M105+Q105+U105+Y105+AC105+AG105+AK105+AO105+AS105+AW105+BA105+BE105+BI105+BM105+BQ105+BU105+BY105+CC105+CG105</f>
        <v>0</v>
      </c>
      <c r="J105" s="39">
        <v>220</v>
      </c>
      <c r="K105" s="39">
        <v>13200</v>
      </c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>
        <v>11</v>
      </c>
      <c r="BG105" s="39">
        <v>1023</v>
      </c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</row>
    <row r="106" spans="1:85" s="2" customFormat="1" ht="15.75" x14ac:dyDescent="0.25">
      <c r="A106" s="296"/>
      <c r="B106" s="5" t="s">
        <v>183</v>
      </c>
      <c r="C106" s="6" t="s">
        <v>185</v>
      </c>
      <c r="D106" s="6" t="s">
        <v>182</v>
      </c>
      <c r="E106" s="27" t="s">
        <v>10</v>
      </c>
      <c r="F106" s="39">
        <f>J106+N106+R106+V106+Z106+AD106+AH106+AL106+AP106+AT106+AX106+BB106+BF106+BJ106+BN106+BR106+BV106+BZ106+CD106</f>
        <v>53</v>
      </c>
      <c r="G106" s="132">
        <f>K106+O106+S106+W106+AA106+AE106+AI106+AM106+AQ106+AU106+AY106+BC106+BG106+BK106+BO106+BS106+BW106+CA106+CE106</f>
        <v>5469</v>
      </c>
      <c r="H106" s="39">
        <f>L106+P106+T106+X106+AB106+AF106+AJ106+AN106+AR106+AV106+AZ106+BD106+BH106+BL106+BP106+BT106+BX106+CB106+CF106</f>
        <v>30</v>
      </c>
      <c r="I106" s="39">
        <f>M106+Q106+U106+Y106+AC106+AG106+AK106+AO106+AS106+AW106+BA106+BE106+BI106+BM106+BQ106+BU106+BY106+CC106+CG106</f>
        <v>2500</v>
      </c>
      <c r="J106" s="39"/>
      <c r="K106" s="39"/>
      <c r="L106" s="39"/>
      <c r="M106" s="39"/>
      <c r="N106" s="39">
        <v>20</v>
      </c>
      <c r="O106" s="39">
        <v>2400</v>
      </c>
      <c r="P106" s="39"/>
      <c r="Q106" s="39"/>
      <c r="R106" s="39"/>
      <c r="S106" s="39"/>
      <c r="T106" s="39"/>
      <c r="U106" s="39"/>
      <c r="V106" s="39">
        <v>0</v>
      </c>
      <c r="W106" s="39">
        <v>0</v>
      </c>
      <c r="X106" s="39"/>
      <c r="Y106" s="39"/>
      <c r="Z106" s="39"/>
      <c r="AA106" s="39"/>
      <c r="AB106" s="39"/>
      <c r="AC106" s="39"/>
      <c r="AD106" s="39"/>
      <c r="AE106" s="39"/>
      <c r="AF106" s="39">
        <v>20</v>
      </c>
      <c r="AG106" s="39">
        <v>1000</v>
      </c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>
        <v>33</v>
      </c>
      <c r="BO106" s="39">
        <v>3069</v>
      </c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>
        <v>10</v>
      </c>
      <c r="CC106" s="39">
        <v>1500</v>
      </c>
      <c r="CD106" s="39"/>
      <c r="CE106" s="39"/>
      <c r="CF106" s="39"/>
      <c r="CG106" s="39"/>
    </row>
    <row r="107" spans="1:85" ht="15.75" x14ac:dyDescent="0.25">
      <c r="A107" s="296">
        <v>35</v>
      </c>
      <c r="B107" s="13" t="s">
        <v>186</v>
      </c>
      <c r="C107" s="6" t="s">
        <v>187</v>
      </c>
      <c r="D107" s="6" t="s">
        <v>188</v>
      </c>
      <c r="E107" s="26" t="s">
        <v>52</v>
      </c>
      <c r="F107" s="39">
        <f>J107+N107+R107+V107+Z107+AD107+AH107+AL107+AP107+AT107+AX107+BB107+BF107+BJ107+BN107+BR107+BV107+BZ107+CD107</f>
        <v>16807</v>
      </c>
      <c r="G107" s="132">
        <f>K107+O107+S107+W107+AA107+AE107+AI107+AM107+AQ107+AU107+AY107+BC107+BG107+BK107+BO107+BS107+BW107+CA107+CE107</f>
        <v>90076.63</v>
      </c>
      <c r="H107" s="39">
        <f>L107+P107+T107+X107+AB107+AF107+AJ107+AN107+AR107+AV107+AZ107+BD107+BH107+BL107+BP107+BT107+BX107+CB107+CF107</f>
        <v>1690</v>
      </c>
      <c r="I107" s="39">
        <f>M107+Q107+U107+Y107+AC107+AG107+AK107+AO107+AS107+AW107+BA107+BE107+BI107+BM107+BQ107+BU107+BY107+CC107+CG107</f>
        <v>8611.7999999999993</v>
      </c>
      <c r="J107" s="39"/>
      <c r="K107" s="39"/>
      <c r="L107" s="39"/>
      <c r="M107" s="39"/>
      <c r="N107" s="39"/>
      <c r="O107" s="39"/>
      <c r="P107" s="39"/>
      <c r="Q107" s="39"/>
      <c r="R107" s="39">
        <v>3500</v>
      </c>
      <c r="S107" s="39">
        <v>15597</v>
      </c>
      <c r="T107" s="39"/>
      <c r="U107" s="39"/>
      <c r="V107" s="39">
        <v>8680</v>
      </c>
      <c r="W107" s="39">
        <v>43662</v>
      </c>
      <c r="X107" s="39"/>
      <c r="Y107" s="39"/>
      <c r="Z107" s="39">
        <v>2280</v>
      </c>
      <c r="AA107" s="39">
        <v>10196</v>
      </c>
      <c r="AB107" s="39"/>
      <c r="AC107" s="39"/>
      <c r="AD107" s="39">
        <v>30</v>
      </c>
      <c r="AE107" s="39">
        <v>122.27</v>
      </c>
      <c r="AF107" s="39">
        <v>1000</v>
      </c>
      <c r="AG107" s="39">
        <v>4000</v>
      </c>
      <c r="AH107" s="39">
        <v>470</v>
      </c>
      <c r="AI107" s="39">
        <v>2252</v>
      </c>
      <c r="AJ107" s="39"/>
      <c r="AK107" s="39"/>
      <c r="AL107" s="39">
        <v>13</v>
      </c>
      <c r="AM107" s="39">
        <v>546</v>
      </c>
      <c r="AN107" s="39">
        <v>150</v>
      </c>
      <c r="AO107" s="39">
        <v>750</v>
      </c>
      <c r="AP107" s="39">
        <v>230</v>
      </c>
      <c r="AQ107" s="39">
        <v>998.74</v>
      </c>
      <c r="AR107" s="39"/>
      <c r="AS107" s="39"/>
      <c r="AT107" s="39"/>
      <c r="AU107" s="39"/>
      <c r="AV107" s="39">
        <v>20</v>
      </c>
      <c r="AW107" s="39">
        <v>1040</v>
      </c>
      <c r="AX107" s="39">
        <v>700</v>
      </c>
      <c r="AY107" s="39">
        <v>3867.22</v>
      </c>
      <c r="AZ107" s="39">
        <v>300</v>
      </c>
      <c r="BA107" s="39">
        <v>1546.8</v>
      </c>
      <c r="BB107" s="39"/>
      <c r="BC107" s="39"/>
      <c r="BD107" s="39"/>
      <c r="BE107" s="39"/>
      <c r="BF107" s="39">
        <v>90</v>
      </c>
      <c r="BG107" s="39">
        <v>1568</v>
      </c>
      <c r="BH107" s="39">
        <v>50</v>
      </c>
      <c r="BI107" s="39">
        <v>280</v>
      </c>
      <c r="BJ107" s="39">
        <v>300</v>
      </c>
      <c r="BK107" s="39">
        <v>1290</v>
      </c>
      <c r="BL107" s="39">
        <v>50</v>
      </c>
      <c r="BM107" s="39">
        <v>215</v>
      </c>
      <c r="BN107" s="39">
        <v>84</v>
      </c>
      <c r="BO107" s="39">
        <v>4607.3999999999996</v>
      </c>
      <c r="BP107" s="39"/>
      <c r="BQ107" s="39"/>
      <c r="BR107" s="39"/>
      <c r="BS107" s="39"/>
      <c r="BT107" s="39"/>
      <c r="BU107" s="39"/>
      <c r="BV107" s="39">
        <v>30</v>
      </c>
      <c r="BW107" s="39">
        <v>120</v>
      </c>
      <c r="BX107" s="39">
        <v>20</v>
      </c>
      <c r="BY107" s="39">
        <v>80</v>
      </c>
      <c r="BZ107" s="39">
        <v>400</v>
      </c>
      <c r="CA107" s="39">
        <v>5250</v>
      </c>
      <c r="CB107" s="39">
        <v>100</v>
      </c>
      <c r="CC107" s="39">
        <v>700</v>
      </c>
      <c r="CD107" s="39"/>
      <c r="CE107" s="39"/>
      <c r="CF107" s="39"/>
      <c r="CG107" s="39"/>
    </row>
    <row r="108" spans="1:85" ht="15.75" x14ac:dyDescent="0.25">
      <c r="A108" s="296"/>
      <c r="B108" s="13" t="s">
        <v>189</v>
      </c>
      <c r="C108" s="6" t="s">
        <v>190</v>
      </c>
      <c r="D108" s="6" t="s">
        <v>188</v>
      </c>
      <c r="E108" s="33" t="s">
        <v>18</v>
      </c>
      <c r="F108" s="39">
        <f>J108+N108+R108+V108+Z108+AD108+AH108+AL108+AP108+AT108+AX108+BB108+BF108+BJ108+BN108+BR108+BV108+BZ108+CD108</f>
        <v>10580</v>
      </c>
      <c r="G108" s="132">
        <f>K108+O108+S108+W108+AA108+AE108+AI108+AM108+AQ108+AU108+AY108+BC108+BG108+BK108+BO108+BS108+BW108+CA108+CE108</f>
        <v>5428</v>
      </c>
      <c r="H108" s="39">
        <f>L108+P108+T108+X108+AB108+AF108+AJ108+AN108+AR108+AV108+AZ108+BD108+BH108+BL108+BP108+BT108+BX108+CB108+CF108</f>
        <v>500</v>
      </c>
      <c r="I108" s="39">
        <f>M108+Q108+U108+Y108+AC108+AG108+AK108+AO108+AS108+AW108+BA108+BE108+BI108+BM108+BQ108+BU108+BY108+CC108+CG108</f>
        <v>1750</v>
      </c>
      <c r="J108" s="39"/>
      <c r="K108" s="39"/>
      <c r="L108" s="39"/>
      <c r="M108" s="39"/>
      <c r="N108" s="39">
        <v>3500</v>
      </c>
      <c r="O108" s="39">
        <v>2030</v>
      </c>
      <c r="P108" s="39"/>
      <c r="Q108" s="39"/>
      <c r="R108" s="39"/>
      <c r="S108" s="39"/>
      <c r="T108" s="39"/>
      <c r="U108" s="39"/>
      <c r="V108" s="39">
        <v>7080</v>
      </c>
      <c r="W108" s="39">
        <v>3398</v>
      </c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>
        <v>500</v>
      </c>
      <c r="CG108" s="39">
        <v>1750</v>
      </c>
    </row>
    <row r="109" spans="1:85" ht="15.75" x14ac:dyDescent="0.25">
      <c r="A109" s="296">
        <v>36</v>
      </c>
      <c r="B109" s="5" t="s">
        <v>191</v>
      </c>
      <c r="C109" s="6" t="s">
        <v>192</v>
      </c>
      <c r="D109" s="6" t="s">
        <v>162</v>
      </c>
      <c r="E109" s="27" t="s">
        <v>52</v>
      </c>
      <c r="F109" s="39">
        <f>J109+N109+R109+V109+Z109+AD109+AH109+AL109+AP109+AT109+AX109+BB109+BF109+BJ109+BN109+BR109+BV109+BZ109+CD109</f>
        <v>21170</v>
      </c>
      <c r="G109" s="132">
        <f>K109+O109+S109+W109+AA109+AE109+AI109+AM109+AQ109+AU109+AY109+BC109+BG109+BK109+BO109+BS109+BW109+CA109+CE109</f>
        <v>67396.77</v>
      </c>
      <c r="H109" s="39">
        <f>L109+P109+T109+X109+AB109+AF109+AJ109+AN109+AR109+AV109+AZ109+BD109+BH109+BL109+BP109+BT109+BX109+CB109+CF109</f>
        <v>2470</v>
      </c>
      <c r="I109" s="39">
        <f>M109+Q109+U109+Y109+AC109+AG109+AK109+AO109+AS109+AW109+BA109+BE109+BI109+BM109+BQ109+BU109+BY109+CC109+CG109</f>
        <v>6098</v>
      </c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>
        <v>7700</v>
      </c>
      <c r="W109" s="39">
        <v>18766</v>
      </c>
      <c r="X109" s="39"/>
      <c r="Y109" s="39"/>
      <c r="Z109" s="39"/>
      <c r="AA109" s="39"/>
      <c r="AB109" s="39"/>
      <c r="AC109" s="39"/>
      <c r="AD109" s="39">
        <v>310</v>
      </c>
      <c r="AE109" s="39">
        <v>721.77</v>
      </c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>
        <v>3700</v>
      </c>
      <c r="AU109" s="39">
        <v>9620</v>
      </c>
      <c r="AV109" s="39">
        <v>1670</v>
      </c>
      <c r="AW109" s="39">
        <v>4008</v>
      </c>
      <c r="AX109" s="39"/>
      <c r="AY109" s="39"/>
      <c r="AZ109" s="39"/>
      <c r="BA109" s="39"/>
      <c r="BB109" s="39">
        <v>8010</v>
      </c>
      <c r="BC109" s="39">
        <v>35244</v>
      </c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>
        <v>1450</v>
      </c>
      <c r="BW109" s="39">
        <v>3045</v>
      </c>
      <c r="BX109" s="39">
        <v>600</v>
      </c>
      <c r="BY109" s="39">
        <v>1290</v>
      </c>
      <c r="BZ109" s="39"/>
      <c r="CA109" s="39"/>
      <c r="CB109" s="39"/>
      <c r="CC109" s="39"/>
      <c r="CD109" s="39"/>
      <c r="CE109" s="39"/>
      <c r="CF109" s="39">
        <v>200</v>
      </c>
      <c r="CG109" s="39">
        <v>800</v>
      </c>
    </row>
    <row r="110" spans="1:85" ht="15.75" x14ac:dyDescent="0.25">
      <c r="A110" s="296"/>
      <c r="B110" s="5" t="s">
        <v>193</v>
      </c>
      <c r="C110" s="6" t="s">
        <v>194</v>
      </c>
      <c r="D110" s="6" t="s">
        <v>162</v>
      </c>
      <c r="E110" s="27" t="s">
        <v>52</v>
      </c>
      <c r="F110" s="39">
        <f>J110+N110+R110+V110+Z110+AD110+AH110+AL110+AP110+AT110+AX110+BB110+BF110+BJ110+BN110+BR110+BV110+BZ110+CD110</f>
        <v>7970</v>
      </c>
      <c r="G110" s="132">
        <f>K110+O110+S110+W110+AA110+AE110+AI110+AM110+AQ110+AU110+AY110+BC110+BG110+BK110+BO110+BS110+BW110+CA110+CE110</f>
        <v>58877.279999999999</v>
      </c>
      <c r="H110" s="39">
        <f>L110+P110+T110+X110+AB110+AF110+AJ110+AN110+AR110+AV110+AZ110+BD110+BH110+BL110+BP110+BT110+BX110+CB110+CF110</f>
        <v>1400</v>
      </c>
      <c r="I110" s="39">
        <f>M110+Q110+U110+Y110+AC110+AG110+AK110+AO110+AS110+AW110+BA110+BE110+BI110+BM110+BQ110+BU110+BY110+CC110+CG110</f>
        <v>8931.1</v>
      </c>
      <c r="J110" s="39"/>
      <c r="K110" s="39"/>
      <c r="L110" s="39"/>
      <c r="M110" s="39"/>
      <c r="N110" s="39"/>
      <c r="O110" s="39"/>
      <c r="P110" s="39"/>
      <c r="Q110" s="39"/>
      <c r="R110" s="39">
        <v>3420</v>
      </c>
      <c r="S110" s="39">
        <v>12654</v>
      </c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>
        <v>200</v>
      </c>
      <c r="AG110" s="39">
        <v>1000</v>
      </c>
      <c r="AH110" s="39">
        <v>2000</v>
      </c>
      <c r="AI110" s="39">
        <v>35340</v>
      </c>
      <c r="AJ110" s="39"/>
      <c r="AK110" s="39"/>
      <c r="AL110" s="39">
        <v>580</v>
      </c>
      <c r="AM110" s="39">
        <v>2285.1999999999998</v>
      </c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>
        <v>480</v>
      </c>
      <c r="AY110" s="39">
        <v>2074.08</v>
      </c>
      <c r="AZ110" s="39">
        <v>100</v>
      </c>
      <c r="BA110" s="39">
        <v>432.1</v>
      </c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>
        <v>1490</v>
      </c>
      <c r="CA110" s="39">
        <v>6524</v>
      </c>
      <c r="CB110" s="39">
        <v>1000</v>
      </c>
      <c r="CC110" s="39">
        <v>6000</v>
      </c>
      <c r="CD110" s="39"/>
      <c r="CE110" s="39"/>
      <c r="CF110" s="39">
        <v>100</v>
      </c>
      <c r="CG110" s="39">
        <v>1499</v>
      </c>
    </row>
    <row r="111" spans="1:85" ht="15.75" x14ac:dyDescent="0.25">
      <c r="A111" s="296"/>
      <c r="B111" s="5" t="s">
        <v>193</v>
      </c>
      <c r="C111" s="6" t="s">
        <v>195</v>
      </c>
      <c r="D111" s="6" t="s">
        <v>162</v>
      </c>
      <c r="E111" s="27" t="s">
        <v>10</v>
      </c>
      <c r="F111" s="39">
        <f>J111+N111+R111+V111+Z111+AD111+AH111+AL111+AP111+AT111+AX111+BB111+BF111+BJ111+BN111+BR111+BV111+BZ111+CD111</f>
        <v>17298</v>
      </c>
      <c r="G111" s="132">
        <f>K111+O111+S111+W111+AA111+AE111+AI111+AM111+AQ111+AU111+AY111+BC111+BG111+BK111+BO111+BS111+BW111+CA111+CE111</f>
        <v>257760.05</v>
      </c>
      <c r="H111" s="39">
        <f>L111+P111+T111+X111+AB111+AF111+AJ111+AN111+AR111+AV111+AZ111+BD111+BH111+BL111+BP111+BT111+BX111+CB111+CF111</f>
        <v>1880</v>
      </c>
      <c r="I111" s="39">
        <f>M111+Q111+U111+Y111+AC111+AG111+AK111+AO111+AS111+AW111+BA111+BE111+BI111+BM111+BQ111+BU111+BY111+CC111+CG111</f>
        <v>29896.799999999999</v>
      </c>
      <c r="J111" s="39">
        <v>6700</v>
      </c>
      <c r="K111" s="39">
        <v>92125</v>
      </c>
      <c r="L111" s="39"/>
      <c r="M111" s="39"/>
      <c r="N111" s="39">
        <v>300</v>
      </c>
      <c r="O111" s="39">
        <v>6000</v>
      </c>
      <c r="P111" s="39"/>
      <c r="Q111" s="39"/>
      <c r="R111" s="39">
        <v>2060</v>
      </c>
      <c r="S111" s="39">
        <v>33990</v>
      </c>
      <c r="T111" s="39"/>
      <c r="U111" s="39"/>
      <c r="V111" s="39">
        <v>290</v>
      </c>
      <c r="W111" s="39">
        <v>4002</v>
      </c>
      <c r="X111" s="39"/>
      <c r="Y111" s="39"/>
      <c r="Z111" s="39">
        <v>1963</v>
      </c>
      <c r="AA111" s="39">
        <v>26344</v>
      </c>
      <c r="AB111" s="39"/>
      <c r="AC111" s="39"/>
      <c r="AD111" s="39">
        <v>189</v>
      </c>
      <c r="AE111" s="39">
        <v>2484.81</v>
      </c>
      <c r="AF111" s="39">
        <v>500</v>
      </c>
      <c r="AG111" s="39">
        <v>10000</v>
      </c>
      <c r="AH111" s="39"/>
      <c r="AI111" s="39"/>
      <c r="AJ111" s="39"/>
      <c r="AK111" s="39"/>
      <c r="AL111" s="39">
        <v>560</v>
      </c>
      <c r="AM111" s="39">
        <v>7728</v>
      </c>
      <c r="AN111" s="39"/>
      <c r="AO111" s="39"/>
      <c r="AP111" s="39">
        <v>5</v>
      </c>
      <c r="AQ111" s="39">
        <v>65.739999999999995</v>
      </c>
      <c r="AR111" s="39"/>
      <c r="AS111" s="39"/>
      <c r="AT111" s="39">
        <v>1270</v>
      </c>
      <c r="AU111" s="39">
        <v>18034</v>
      </c>
      <c r="AV111" s="39">
        <v>1000</v>
      </c>
      <c r="AW111" s="39">
        <v>13850</v>
      </c>
      <c r="AX111" s="39">
        <v>0</v>
      </c>
      <c r="AY111" s="39">
        <v>0</v>
      </c>
      <c r="AZ111" s="39">
        <v>120</v>
      </c>
      <c r="BA111" s="39">
        <v>1726.8</v>
      </c>
      <c r="BB111" s="39">
        <v>2752</v>
      </c>
      <c r="BC111" s="39">
        <v>49536</v>
      </c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>
        <v>280</v>
      </c>
      <c r="BW111" s="39">
        <v>3827.5</v>
      </c>
      <c r="BX111" s="39">
        <v>160</v>
      </c>
      <c r="BY111" s="39">
        <v>2320</v>
      </c>
      <c r="BZ111" s="39">
        <v>429</v>
      </c>
      <c r="CA111" s="39">
        <v>6128</v>
      </c>
      <c r="CB111" s="39">
        <v>100</v>
      </c>
      <c r="CC111" s="39">
        <v>2000</v>
      </c>
      <c r="CD111" s="39">
        <v>500</v>
      </c>
      <c r="CE111" s="39">
        <v>7495</v>
      </c>
      <c r="CF111" s="39"/>
      <c r="CG111" s="39"/>
    </row>
    <row r="112" spans="1:85" ht="15.75" x14ac:dyDescent="0.25">
      <c r="A112" s="296"/>
      <c r="B112" s="5" t="s">
        <v>193</v>
      </c>
      <c r="C112" s="6" t="s">
        <v>196</v>
      </c>
      <c r="D112" s="6" t="s">
        <v>162</v>
      </c>
      <c r="E112" s="27" t="s">
        <v>10</v>
      </c>
      <c r="F112" s="39">
        <f>J112+N112+R112+V112+Z112+AD112+AH112+AL112+AP112+AT112+AX112+BB112+BF112+BJ112+BN112+BR112+BV112+BZ112+CD112</f>
        <v>34457</v>
      </c>
      <c r="G112" s="132">
        <f>K112+O112+S112+W112+AA112+AE112+AI112+AM112+AQ112+AU112+AY112+BC112+BG112+BK112+BO112+BS112+BW112+CA112+CE112</f>
        <v>409899.79000000004</v>
      </c>
      <c r="H112" s="39">
        <f>L112+P112+T112+X112+AB112+AF112+AJ112+AN112+AR112+AV112+AZ112+BD112+BH112+BL112+BP112+BT112+BX112+CB112+CF112</f>
        <v>2540</v>
      </c>
      <c r="I112" s="39">
        <f>M112+Q112+U112+Y112+AC112+AG112+AK112+AO112+AS112+AW112+BA112+BE112+BI112+BM112+BQ112+BU112+BY112+CC112+CG112</f>
        <v>47497</v>
      </c>
      <c r="J112" s="39">
        <v>5800</v>
      </c>
      <c r="K112" s="39">
        <v>65202</v>
      </c>
      <c r="L112" s="39"/>
      <c r="M112" s="39"/>
      <c r="N112" s="39">
        <v>500</v>
      </c>
      <c r="O112" s="39">
        <v>7000</v>
      </c>
      <c r="P112" s="39"/>
      <c r="Q112" s="39"/>
      <c r="R112" s="39">
        <v>2429</v>
      </c>
      <c r="S112" s="39">
        <v>45397</v>
      </c>
      <c r="T112" s="39"/>
      <c r="U112" s="39"/>
      <c r="V112" s="39">
        <v>15614</v>
      </c>
      <c r="W112" s="39">
        <v>135832</v>
      </c>
      <c r="X112" s="39"/>
      <c r="Y112" s="39"/>
      <c r="Z112" s="39">
        <v>1826</v>
      </c>
      <c r="AA112" s="39">
        <v>27361</v>
      </c>
      <c r="AB112" s="39"/>
      <c r="AC112" s="39"/>
      <c r="AD112" s="39">
        <v>1331</v>
      </c>
      <c r="AE112" s="39">
        <v>19604.52</v>
      </c>
      <c r="AF112" s="39">
        <v>500</v>
      </c>
      <c r="AG112" s="39">
        <v>11000</v>
      </c>
      <c r="AH112" s="39">
        <v>2000</v>
      </c>
      <c r="AI112" s="39">
        <v>26860</v>
      </c>
      <c r="AJ112" s="39"/>
      <c r="AK112" s="39"/>
      <c r="AL112" s="39">
        <v>1000</v>
      </c>
      <c r="AM112" s="39">
        <v>14800</v>
      </c>
      <c r="AN112" s="39">
        <v>600</v>
      </c>
      <c r="AO112" s="39">
        <v>12000</v>
      </c>
      <c r="AP112" s="39">
        <v>801</v>
      </c>
      <c r="AQ112" s="39">
        <v>11798.07</v>
      </c>
      <c r="AR112" s="39"/>
      <c r="AS112" s="39"/>
      <c r="AT112" s="39">
        <v>835</v>
      </c>
      <c r="AU112" s="39">
        <v>12358</v>
      </c>
      <c r="AV112" s="39">
        <v>500</v>
      </c>
      <c r="AW112" s="39">
        <v>9000</v>
      </c>
      <c r="AX112" s="39"/>
      <c r="AY112" s="39"/>
      <c r="AZ112" s="39">
        <v>600</v>
      </c>
      <c r="BA112" s="39">
        <v>9417</v>
      </c>
      <c r="BB112" s="39">
        <v>376</v>
      </c>
      <c r="BC112" s="39">
        <v>7068</v>
      </c>
      <c r="BD112" s="39"/>
      <c r="BE112" s="39"/>
      <c r="BF112" s="39">
        <v>490</v>
      </c>
      <c r="BG112" s="39">
        <v>14352</v>
      </c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>
        <v>87</v>
      </c>
      <c r="BW112" s="39">
        <v>1270.2</v>
      </c>
      <c r="BX112" s="39">
        <v>240</v>
      </c>
      <c r="BY112" s="39">
        <v>4080</v>
      </c>
      <c r="BZ112" s="39">
        <v>868</v>
      </c>
      <c r="CA112" s="39">
        <v>12697</v>
      </c>
      <c r="CB112" s="39">
        <v>100</v>
      </c>
      <c r="CC112" s="39">
        <v>2000</v>
      </c>
      <c r="CD112" s="39">
        <v>500</v>
      </c>
      <c r="CE112" s="39">
        <v>8300</v>
      </c>
      <c r="CF112" s="39"/>
      <c r="CG112" s="39"/>
    </row>
    <row r="113" spans="1:85" ht="15.75" x14ac:dyDescent="0.25">
      <c r="A113" s="296"/>
      <c r="B113" s="5" t="s">
        <v>193</v>
      </c>
      <c r="C113" s="6" t="s">
        <v>197</v>
      </c>
      <c r="D113" s="6" t="s">
        <v>162</v>
      </c>
      <c r="E113" s="27" t="s">
        <v>10</v>
      </c>
      <c r="F113" s="39">
        <f>J113+N113+R113+V113+Z113+AD113+AH113+AL113+AP113+AT113+AX113+BB113+BF113+BJ113+BN113+BR113+BV113+BZ113+CD113</f>
        <v>5547</v>
      </c>
      <c r="G113" s="132">
        <f>K113+O113+S113+W113+AA113+AE113+AI113+AM113+AQ113+AU113+AY113+BC113+BG113+BK113+BO113+BS113+BW113+CA113+CE113</f>
        <v>108743.29999999999</v>
      </c>
      <c r="H113" s="39">
        <f>L113+P113+T113+X113+AB113+AF113+AJ113+AN113+AR113+AV113+AZ113+BD113+BH113+BL113+BP113+BT113+BX113+CB113+CF113</f>
        <v>1910</v>
      </c>
      <c r="I113" s="39">
        <f>M113+Q113+U113+Y113+AC113+AG113+AK113+AO113+AS113+AW113+BA113+BE113+BI113+BM113+BQ113+BU113+BY113+CC113+CG113</f>
        <v>119051.2</v>
      </c>
      <c r="J113" s="39"/>
      <c r="K113" s="39"/>
      <c r="L113" s="39"/>
      <c r="M113" s="39"/>
      <c r="N113" s="39"/>
      <c r="O113" s="39"/>
      <c r="P113" s="39"/>
      <c r="Q113" s="39"/>
      <c r="R113" s="39">
        <v>2195</v>
      </c>
      <c r="S113" s="39">
        <v>43200</v>
      </c>
      <c r="T113" s="39"/>
      <c r="U113" s="39"/>
      <c r="V113" s="39">
        <v>574</v>
      </c>
      <c r="W113" s="39">
        <v>9857</v>
      </c>
      <c r="X113" s="39"/>
      <c r="Y113" s="39"/>
      <c r="Z113" s="39"/>
      <c r="AA113" s="39"/>
      <c r="AB113" s="39"/>
      <c r="AC113" s="39"/>
      <c r="AD113" s="39">
        <v>432</v>
      </c>
      <c r="AE113" s="39">
        <v>7128</v>
      </c>
      <c r="AF113" s="39">
        <v>300</v>
      </c>
      <c r="AG113" s="39">
        <v>7500</v>
      </c>
      <c r="AH113" s="39"/>
      <c r="AI113" s="39"/>
      <c r="AJ113" s="39"/>
      <c r="AK113" s="39"/>
      <c r="AL113" s="39">
        <v>330</v>
      </c>
      <c r="AM113" s="39">
        <v>5339.4</v>
      </c>
      <c r="AN113" s="39">
        <v>400</v>
      </c>
      <c r="AO113" s="39">
        <v>10000</v>
      </c>
      <c r="AP113" s="39">
        <v>305</v>
      </c>
      <c r="AQ113" s="39">
        <v>5032.5</v>
      </c>
      <c r="AR113" s="39"/>
      <c r="AS113" s="39"/>
      <c r="AT113" s="39">
        <v>341</v>
      </c>
      <c r="AU113" s="39">
        <v>5762</v>
      </c>
      <c r="AV113" s="39">
        <v>80</v>
      </c>
      <c r="AW113" s="39">
        <v>1383.2</v>
      </c>
      <c r="AX113" s="39">
        <v>0</v>
      </c>
      <c r="AY113" s="39">
        <v>0</v>
      </c>
      <c r="AZ113" s="39">
        <v>200</v>
      </c>
      <c r="BA113" s="39">
        <v>3558</v>
      </c>
      <c r="BB113" s="39">
        <v>42</v>
      </c>
      <c r="BC113" s="39">
        <v>1008</v>
      </c>
      <c r="BD113" s="39"/>
      <c r="BE113" s="39"/>
      <c r="BF113" s="39">
        <v>600</v>
      </c>
      <c r="BG113" s="39">
        <v>17612</v>
      </c>
      <c r="BH113" s="39">
        <v>50</v>
      </c>
      <c r="BI113" s="39">
        <v>930</v>
      </c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>
        <v>530</v>
      </c>
      <c r="BW113" s="39">
        <v>10059.4</v>
      </c>
      <c r="BX113" s="39">
        <v>80</v>
      </c>
      <c r="BY113" s="39">
        <v>1480</v>
      </c>
      <c r="BZ113" s="39">
        <v>198</v>
      </c>
      <c r="CA113" s="39">
        <v>3745</v>
      </c>
      <c r="CB113" s="39">
        <v>20</v>
      </c>
      <c r="CC113" s="39">
        <v>600</v>
      </c>
      <c r="CD113" s="39"/>
      <c r="CE113" s="39"/>
      <c r="CF113" s="39">
        <v>780</v>
      </c>
      <c r="CG113" s="39">
        <v>93600</v>
      </c>
    </row>
    <row r="114" spans="1:85" ht="15.75" x14ac:dyDescent="0.25">
      <c r="A114" s="70">
        <v>37</v>
      </c>
      <c r="B114" s="13" t="s">
        <v>198</v>
      </c>
      <c r="C114" s="13" t="s">
        <v>199</v>
      </c>
      <c r="D114" s="13" t="s">
        <v>200</v>
      </c>
      <c r="E114" s="25" t="s">
        <v>10</v>
      </c>
      <c r="F114" s="39">
        <f>J114+N114+R114+V114+Z114+AD114+AH114+AL114+AP114+AT114+AX114+BB114+BF114+BJ114+BN114+BR114+BV114+BZ114+CD114</f>
        <v>3140</v>
      </c>
      <c r="G114" s="132">
        <f>K114+O114+S114+W114+AA114+AE114+AI114+AM114+AQ114+AU114+AY114+BC114+BG114+BK114+BO114+BS114+BW114+CA114+CE114</f>
        <v>329309</v>
      </c>
      <c r="H114" s="39">
        <f>L114+P114+T114+X114+AB114+AF114+AJ114+AN114+AR114+AV114+AZ114+BD114+BH114+BL114+BP114+BT114+BX114+CB114+CF114</f>
        <v>400</v>
      </c>
      <c r="I114" s="39">
        <f>M114+Q114+U114+Y114+AC114+AG114+AK114+AO114+AS114+AW114+BA114+BE114+BI114+BM114+BQ114+BU114+BY114+CC114+CG114</f>
        <v>50000</v>
      </c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>
        <v>1500</v>
      </c>
      <c r="W114" s="39">
        <v>94500</v>
      </c>
      <c r="X114" s="39"/>
      <c r="Y114" s="39"/>
      <c r="Z114" s="39"/>
      <c r="AA114" s="39"/>
      <c r="AB114" s="39"/>
      <c r="AC114" s="39"/>
      <c r="AD114" s="39"/>
      <c r="AE114" s="39"/>
      <c r="AF114" s="39">
        <v>200</v>
      </c>
      <c r="AG114" s="39">
        <v>20000</v>
      </c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>
        <v>1640</v>
      </c>
      <c r="CA114" s="39">
        <v>234809</v>
      </c>
      <c r="CB114" s="39">
        <v>200</v>
      </c>
      <c r="CC114" s="39">
        <v>30000</v>
      </c>
      <c r="CD114" s="39"/>
      <c r="CE114" s="39"/>
      <c r="CF114" s="39"/>
      <c r="CG114" s="39"/>
    </row>
    <row r="115" spans="1:85" ht="15.75" x14ac:dyDescent="0.25">
      <c r="A115" s="296">
        <v>38</v>
      </c>
      <c r="B115" s="5" t="s">
        <v>201</v>
      </c>
      <c r="C115" s="6" t="s">
        <v>202</v>
      </c>
      <c r="D115" s="13" t="s">
        <v>200</v>
      </c>
      <c r="E115" s="27" t="s">
        <v>10</v>
      </c>
      <c r="F115" s="39">
        <f>J115+N115+R115+V115+Z115+AD115+AH115+AL115+AP115+AT115+AX115+BB115+BF115+BJ115+BN115+BR115+BV115+BZ115+CD115</f>
        <v>55</v>
      </c>
      <c r="G115" s="132">
        <f>K115+O115+S115+W115+AA115+AE115+AI115+AM115+AQ115+AU115+AY115+BC115+BG115+BK115+BO115+BS115+BW115+CA115+CE115</f>
        <v>5500</v>
      </c>
      <c r="H115" s="39">
        <f>L115+P115+T115+X115+AB115+AF115+AJ115+AN115+AR115+AV115+AZ115+BD115+BH115+BL115+BP115+BT115+BX115+CB115+CF115</f>
        <v>2</v>
      </c>
      <c r="I115" s="39">
        <f>M115+Q115+U115+Y115+AC115+AG115+AK115+AO115+AS115+AW115+BA115+BE115+BI115+BM115+BQ115+BU115+BY115+CC115+CG115</f>
        <v>176.8</v>
      </c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>
        <v>55</v>
      </c>
      <c r="BW115" s="39">
        <v>5500</v>
      </c>
      <c r="BX115" s="39">
        <v>2</v>
      </c>
      <c r="BY115" s="39">
        <v>176.8</v>
      </c>
      <c r="BZ115" s="39"/>
      <c r="CA115" s="39"/>
      <c r="CB115" s="39"/>
      <c r="CC115" s="39"/>
      <c r="CD115" s="39"/>
      <c r="CE115" s="39"/>
      <c r="CF115" s="39"/>
      <c r="CG115" s="39"/>
    </row>
    <row r="116" spans="1:85" ht="15.75" x14ac:dyDescent="0.25">
      <c r="A116" s="296"/>
      <c r="B116" s="5" t="s">
        <v>203</v>
      </c>
      <c r="C116" s="6" t="s">
        <v>204</v>
      </c>
      <c r="D116" s="13" t="s">
        <v>200</v>
      </c>
      <c r="E116" s="27" t="s">
        <v>10</v>
      </c>
      <c r="F116" s="39">
        <f>J116+N116+R116+V116+Z116+AD116+AH116+AL116+AP116+AT116+AX116+BB116+BF116+BJ116+BN116+BR116+BV116+BZ116+CD116</f>
        <v>110</v>
      </c>
      <c r="G116" s="132">
        <f>K116+O116+S116+W116+AA116+AE116+AI116+AM116+AQ116+AU116+AY116+BC116+BG116+BK116+BO116+BS116+BW116+CA116+CE116</f>
        <v>2059.1999999999998</v>
      </c>
      <c r="H116" s="39">
        <f>L116+P116+T116+X116+AB116+AF116+AJ116+AN116+AR116+AV116+AZ116+BD116+BH116+BL116+BP116+BT116+BX116+CB116+CF116</f>
        <v>1080</v>
      </c>
      <c r="I116" s="39">
        <f>M116+Q116+U116+Y116+AC116+AG116+AK116+AO116+AS116+AW116+BA116+BE116+BI116+BM116+BQ116+BU116+BY116+CC116+CG116</f>
        <v>118600</v>
      </c>
      <c r="J116" s="39">
        <v>110</v>
      </c>
      <c r="K116" s="39">
        <v>2059.1999999999998</v>
      </c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>
        <v>200</v>
      </c>
      <c r="AG116" s="39">
        <v>20000</v>
      </c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>
        <v>100</v>
      </c>
      <c r="CC116" s="39">
        <v>5000</v>
      </c>
      <c r="CD116" s="39"/>
      <c r="CE116" s="39"/>
      <c r="CF116" s="39">
        <v>780</v>
      </c>
      <c r="CG116" s="39">
        <v>93600</v>
      </c>
    </row>
    <row r="117" spans="1:85" ht="15.75" x14ac:dyDescent="0.25">
      <c r="A117" s="296">
        <v>39</v>
      </c>
      <c r="B117" s="5" t="s">
        <v>205</v>
      </c>
      <c r="C117" s="6" t="s">
        <v>204</v>
      </c>
      <c r="D117" s="13" t="s">
        <v>200</v>
      </c>
      <c r="E117" s="27" t="s">
        <v>10</v>
      </c>
      <c r="F117" s="39">
        <f>J117+N117+R117+V117+Z117+AD117+AH117+AL117+AP117+AT117+AX117+BB117+BF117+BJ117+BN117+BR117+BV117+BZ117+CD117</f>
        <v>1860</v>
      </c>
      <c r="G117" s="132">
        <f>K117+O117+S117+W117+AA117+AE117+AI117+AM117+AQ117+AU117+AY117+BC117+BG117+BK117+BO117+BS117+BW117+CA117+CE117</f>
        <v>180680</v>
      </c>
      <c r="H117" s="39">
        <f>L117+P117+T117+X117+AB117+AF117+AJ117+AN117+AR117+AV117+AZ117+BD117+BH117+BL117+BP117+BT117+BX117+CB117+CF117</f>
        <v>300</v>
      </c>
      <c r="I117" s="39">
        <f>M117+Q117+U117+Y117+AC117+AG117+AK117+AO117+AS117+AW117+BA117+BE117+BI117+BM117+BQ117+BU117+BY117+CC117+CG117</f>
        <v>20900</v>
      </c>
      <c r="J117" s="39"/>
      <c r="K117" s="39"/>
      <c r="L117" s="39"/>
      <c r="M117" s="39"/>
      <c r="N117" s="39">
        <v>50</v>
      </c>
      <c r="O117" s="39">
        <v>5200</v>
      </c>
      <c r="P117" s="39"/>
      <c r="Q117" s="39"/>
      <c r="R117" s="39">
        <v>1000</v>
      </c>
      <c r="S117" s="39">
        <v>109000</v>
      </c>
      <c r="T117" s="39"/>
      <c r="U117" s="39"/>
      <c r="V117" s="39">
        <v>0</v>
      </c>
      <c r="W117" s="39">
        <v>0</v>
      </c>
      <c r="X117" s="39"/>
      <c r="Y117" s="39"/>
      <c r="Z117" s="39">
        <v>810</v>
      </c>
      <c r="AA117" s="39">
        <v>66480</v>
      </c>
      <c r="AB117" s="39"/>
      <c r="AC117" s="39"/>
      <c r="AD117" s="39"/>
      <c r="AE117" s="39"/>
      <c r="AF117" s="39">
        <v>200</v>
      </c>
      <c r="AG117" s="39">
        <v>10000</v>
      </c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>
        <v>100</v>
      </c>
      <c r="AW117" s="39">
        <v>10900</v>
      </c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</row>
    <row r="118" spans="1:85" ht="15.75" x14ac:dyDescent="0.25">
      <c r="A118" s="296"/>
      <c r="B118" s="5" t="s">
        <v>206</v>
      </c>
      <c r="C118" s="6" t="s">
        <v>207</v>
      </c>
      <c r="D118" s="13" t="s">
        <v>200</v>
      </c>
      <c r="E118" s="27" t="s">
        <v>10</v>
      </c>
      <c r="F118" s="39">
        <f>J118+N118+R118+V118+Z118+AD118+AH118+AL118+AP118+AT118+AX118+BB118+BF118+BJ118+BN118+BR118+BV118+BZ118+CD118</f>
        <v>0</v>
      </c>
      <c r="G118" s="132">
        <f>K118+O118+S118+W118+AA118+AE118+AI118+AM118+AQ118+AU118+AY118+BC118+BG118+BK118+BO118+BS118+BW118+CA118+CE118</f>
        <v>0</v>
      </c>
      <c r="H118" s="39">
        <f>L118+P118+T118+X118+AB118+AF118+AJ118+AN118+AR118+AV118+AZ118+BD118+BH118+BL118+BP118+BT118+BX118+CB118+CF118</f>
        <v>0</v>
      </c>
      <c r="I118" s="39">
        <f>M118+Q118+U118+Y118+AC118+AG118+AK118+AO118+AS118+AW118+BA118+BE118+BI118+BM118+BQ118+BU118+BY118+CC118+CG118</f>
        <v>0</v>
      </c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</row>
    <row r="119" spans="1:85" ht="15.75" x14ac:dyDescent="0.25">
      <c r="A119" s="296">
        <v>40</v>
      </c>
      <c r="B119" s="5" t="s">
        <v>208</v>
      </c>
      <c r="C119" s="6" t="s">
        <v>209</v>
      </c>
      <c r="D119" s="13" t="s">
        <v>200</v>
      </c>
      <c r="E119" s="27" t="s">
        <v>10</v>
      </c>
      <c r="F119" s="39">
        <f>J119+N119+R119+V119+Z119+AD119+AH119+AL119+AP119+AT119+AX119+BB119+BF119+BJ119+BN119+BR119+BV119+BZ119+CD119</f>
        <v>0</v>
      </c>
      <c r="G119" s="132">
        <f>K119+O119+S119+W119+AA119+AE119+AI119+AM119+AQ119+AU119+AY119+BC119+BG119+BK119+BO119+BS119+BW119+CA119+CE119</f>
        <v>0</v>
      </c>
      <c r="H119" s="39">
        <f>L119+P119+T119+X119+AB119+AF119+AJ119+AN119+AR119+AV119+AZ119+BD119+BH119+BL119+BP119+BT119+BX119+CB119+CF119</f>
        <v>1092</v>
      </c>
      <c r="I119" s="39">
        <f>M119+Q119+U119+Y119+AC119+AG119+AK119+AO119+AS119+AW119+BA119+BE119+BI119+BM119+BQ119+BU119+BY119+CC119+CG119</f>
        <v>31668</v>
      </c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>
        <v>1092</v>
      </c>
      <c r="CG119" s="39">
        <v>31668</v>
      </c>
    </row>
    <row r="120" spans="1:85" ht="15.75" x14ac:dyDescent="0.25">
      <c r="A120" s="296"/>
      <c r="B120" s="5" t="s">
        <v>210</v>
      </c>
      <c r="C120" s="6" t="s">
        <v>211</v>
      </c>
      <c r="D120" s="13" t="s">
        <v>200</v>
      </c>
      <c r="E120" s="27" t="s">
        <v>10</v>
      </c>
      <c r="F120" s="39">
        <f>J120+N120+R120+V120+Z120+AD120+AH120+AL120+AP120+AT120+AX120+BB120+BF120+BJ120+BN120+BR120+BV120+BZ120+CD120</f>
        <v>99632</v>
      </c>
      <c r="G120" s="132">
        <f>K120+O120+S120+W120+AA120+AE120+AI120+AM120+AQ120+AU120+AY120+BC120+BG120+BK120+BO120+BS120+BW120+CA120+CE120</f>
        <v>2170385.71</v>
      </c>
      <c r="H120" s="39">
        <f>L120+P120+T120+X120+AB120+AF120+AJ120+AN120+AR120+AV120+AZ120+BD120+BH120+BL120+BP120+BT120+BX120+CB120+CF120</f>
        <v>8400</v>
      </c>
      <c r="I120" s="39">
        <f>M120+Q120+U120+Y120+AC120+AG120+AK120+AO120+AS120+AW120+BA120+BE120+BI120+BM120+BQ120+BU120+BY120+CC120+CG120</f>
        <v>181476</v>
      </c>
      <c r="J120" s="39">
        <v>31950</v>
      </c>
      <c r="K120" s="39">
        <v>646987.5</v>
      </c>
      <c r="L120" s="39"/>
      <c r="M120" s="39"/>
      <c r="N120" s="39">
        <v>14950</v>
      </c>
      <c r="O120" s="39">
        <v>324000</v>
      </c>
      <c r="P120" s="39"/>
      <c r="Q120" s="39"/>
      <c r="R120" s="39">
        <v>2380</v>
      </c>
      <c r="S120" s="39">
        <v>51360</v>
      </c>
      <c r="T120" s="39"/>
      <c r="U120" s="39"/>
      <c r="V120" s="39">
        <v>9960</v>
      </c>
      <c r="W120" s="39">
        <v>221852</v>
      </c>
      <c r="X120" s="39"/>
      <c r="Y120" s="39"/>
      <c r="Z120" s="39">
        <v>9500</v>
      </c>
      <c r="AA120" s="39">
        <v>225609</v>
      </c>
      <c r="AB120" s="39"/>
      <c r="AC120" s="39"/>
      <c r="AD120" s="39">
        <v>5980</v>
      </c>
      <c r="AE120" s="39">
        <v>127821.12</v>
      </c>
      <c r="AF120" s="39">
        <v>5000</v>
      </c>
      <c r="AG120" s="39">
        <v>100000</v>
      </c>
      <c r="AH120" s="39">
        <v>2000</v>
      </c>
      <c r="AI120" s="39">
        <v>40387</v>
      </c>
      <c r="AJ120" s="39"/>
      <c r="AK120" s="39"/>
      <c r="AL120" s="39">
        <v>1800</v>
      </c>
      <c r="AM120" s="39">
        <v>35820</v>
      </c>
      <c r="AN120" s="39">
        <v>600</v>
      </c>
      <c r="AO120" s="39">
        <v>13800</v>
      </c>
      <c r="AP120" s="39">
        <v>1360</v>
      </c>
      <c r="AQ120" s="39">
        <v>29069.69</v>
      </c>
      <c r="AR120" s="39"/>
      <c r="AS120" s="39"/>
      <c r="AT120" s="39">
        <v>2700</v>
      </c>
      <c r="AU120" s="39">
        <v>54783</v>
      </c>
      <c r="AV120" s="39">
        <v>1000</v>
      </c>
      <c r="AW120" s="39">
        <v>25540</v>
      </c>
      <c r="AX120" s="39">
        <v>2000</v>
      </c>
      <c r="AY120" s="39">
        <v>53844.6</v>
      </c>
      <c r="AZ120" s="39">
        <v>800</v>
      </c>
      <c r="BA120" s="39">
        <v>16704</v>
      </c>
      <c r="BB120" s="39">
        <v>2277</v>
      </c>
      <c r="BC120" s="39">
        <v>51004.800000000003</v>
      </c>
      <c r="BD120" s="39"/>
      <c r="BE120" s="39"/>
      <c r="BF120" s="39">
        <v>163</v>
      </c>
      <c r="BG120" s="39">
        <v>8000</v>
      </c>
      <c r="BH120" s="39">
        <v>200</v>
      </c>
      <c r="BI120" s="39">
        <v>5000</v>
      </c>
      <c r="BJ120" s="39">
        <v>1302</v>
      </c>
      <c r="BK120" s="39">
        <v>39060</v>
      </c>
      <c r="BL120" s="39">
        <v>300</v>
      </c>
      <c r="BM120" s="39">
        <v>9000</v>
      </c>
      <c r="BN120" s="39">
        <v>3000</v>
      </c>
      <c r="BO120" s="39">
        <v>84000</v>
      </c>
      <c r="BP120" s="39"/>
      <c r="BQ120" s="39"/>
      <c r="BR120" s="39"/>
      <c r="BS120" s="39"/>
      <c r="BT120" s="39"/>
      <c r="BU120" s="39"/>
      <c r="BV120" s="39">
        <v>1050</v>
      </c>
      <c r="BW120" s="39">
        <v>22995</v>
      </c>
      <c r="BX120" s="39">
        <v>400</v>
      </c>
      <c r="BY120" s="39">
        <v>8932</v>
      </c>
      <c r="BZ120" s="39">
        <v>7260</v>
      </c>
      <c r="CA120" s="39">
        <v>153792</v>
      </c>
      <c r="CB120" s="39">
        <v>100</v>
      </c>
      <c r="CC120" s="39">
        <v>2500</v>
      </c>
      <c r="CD120" s="39"/>
      <c r="CE120" s="39"/>
      <c r="CF120" s="39"/>
      <c r="CG120" s="39"/>
    </row>
    <row r="121" spans="1:85" ht="15.75" x14ac:dyDescent="0.25">
      <c r="A121" s="296">
        <v>41</v>
      </c>
      <c r="B121" s="5" t="s">
        <v>212</v>
      </c>
      <c r="C121" s="6" t="s">
        <v>213</v>
      </c>
      <c r="D121" s="6" t="s">
        <v>214</v>
      </c>
      <c r="E121" s="27" t="s">
        <v>10</v>
      </c>
      <c r="F121" s="39">
        <f>J121+N121+R121+V121+Z121+AD121+AH121+AL121+AP121+AT121+AX121+BB121+BF121+BJ121+BN121+BR121+BV121+BZ121+CD121</f>
        <v>32</v>
      </c>
      <c r="G121" s="132">
        <f>K121+O121+S121+W121+AA121+AE121+AI121+AM121+AQ121+AU121+AY121+BC121+BG121+BK121+BO121+BS121+BW121+CA121+CE121</f>
        <v>790</v>
      </c>
      <c r="H121" s="39">
        <f>L121+P121+T121+X121+AB121+AF121+AJ121+AN121+AR121+AV121+AZ121+BD121+BH121+BL121+BP121+BT121+BX121+CB121+CF121</f>
        <v>260</v>
      </c>
      <c r="I121" s="39">
        <f>M121+Q121+U121+Y121+AC121+AG121+AK121+AO121+AS121+AW121+BA121+BE121+BI121+BM121+BQ121+BU121+BY121+CC121+CG121</f>
        <v>7540</v>
      </c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>
        <v>32</v>
      </c>
      <c r="AI121" s="39">
        <v>790</v>
      </c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>
        <v>260</v>
      </c>
      <c r="CG121" s="39">
        <v>7540</v>
      </c>
    </row>
    <row r="122" spans="1:85" ht="15.75" x14ac:dyDescent="0.25">
      <c r="A122" s="296"/>
      <c r="B122" s="5" t="s">
        <v>215</v>
      </c>
      <c r="C122" s="6" t="s">
        <v>216</v>
      </c>
      <c r="D122" s="6" t="s">
        <v>214</v>
      </c>
      <c r="E122" s="27" t="s">
        <v>10</v>
      </c>
      <c r="F122" s="39">
        <f>J122+N122+R122+V122+Z122+AD122+AH122+AL122+AP122+AT122+AX122+BB122+BF122+BJ122+BN122+BR122+BV122+BZ122+CD122</f>
        <v>8028</v>
      </c>
      <c r="G122" s="132">
        <f>K122+O122+S122+W122+AA122+AE122+AI122+AM122+AQ122+AU122+AY122+BC122+BG122+BK122+BO122+BS122+BW122+CA122+CE122</f>
        <v>151674.5</v>
      </c>
      <c r="H122" s="39">
        <f>L122+P122+T122+X122+AB122+AF122+AJ122+AN122+AR122+AV122+AZ122+BD122+BH122+BL122+BP122+BT122+BX122+CB122+CF122</f>
        <v>370</v>
      </c>
      <c r="I122" s="39">
        <f>M122+Q122+U122+Y122+AC122+AG122+AK122+AO122+AS122+AW122+BA122+BE122+BI122+BM122+BQ122+BU122+BY122+CC122+CG122</f>
        <v>6940</v>
      </c>
      <c r="J122" s="39"/>
      <c r="K122" s="39"/>
      <c r="L122" s="39"/>
      <c r="M122" s="39"/>
      <c r="N122" s="39"/>
      <c r="O122" s="39"/>
      <c r="P122" s="39"/>
      <c r="Q122" s="39"/>
      <c r="R122" s="39">
        <v>200</v>
      </c>
      <c r="S122" s="39">
        <v>4360</v>
      </c>
      <c r="T122" s="39"/>
      <c r="U122" s="39"/>
      <c r="V122" s="39">
        <v>1888</v>
      </c>
      <c r="W122" s="39">
        <v>33915</v>
      </c>
      <c r="X122" s="39"/>
      <c r="Y122" s="39"/>
      <c r="Z122" s="39">
        <v>1360</v>
      </c>
      <c r="AA122" s="39">
        <v>26660</v>
      </c>
      <c r="AB122" s="39"/>
      <c r="AC122" s="39"/>
      <c r="AD122" s="39">
        <v>2830</v>
      </c>
      <c r="AE122" s="39">
        <v>53436.25</v>
      </c>
      <c r="AF122" s="39">
        <v>200</v>
      </c>
      <c r="AG122" s="39">
        <v>1000</v>
      </c>
      <c r="AH122" s="39"/>
      <c r="AI122" s="39"/>
      <c r="AJ122" s="39"/>
      <c r="AK122" s="39"/>
      <c r="AL122" s="39"/>
      <c r="AM122" s="39"/>
      <c r="AN122" s="39"/>
      <c r="AO122" s="39"/>
      <c r="AP122" s="39">
        <v>1570</v>
      </c>
      <c r="AQ122" s="39">
        <v>28112.85</v>
      </c>
      <c r="AR122" s="39"/>
      <c r="AS122" s="39"/>
      <c r="AT122" s="39"/>
      <c r="AU122" s="39"/>
      <c r="AV122" s="39">
        <v>20</v>
      </c>
      <c r="AW122" s="39">
        <v>1100</v>
      </c>
      <c r="AX122" s="39">
        <v>10</v>
      </c>
      <c r="AY122" s="39">
        <v>230.4</v>
      </c>
      <c r="AZ122" s="39">
        <v>100</v>
      </c>
      <c r="BA122" s="39">
        <v>2340</v>
      </c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>
        <v>170</v>
      </c>
      <c r="CA122" s="39">
        <v>4960</v>
      </c>
      <c r="CB122" s="39">
        <v>50</v>
      </c>
      <c r="CC122" s="39">
        <v>2500</v>
      </c>
      <c r="CD122" s="39"/>
      <c r="CE122" s="39"/>
      <c r="CF122" s="39"/>
      <c r="CG122" s="39"/>
    </row>
    <row r="123" spans="1:85" ht="15.75" x14ac:dyDescent="0.25">
      <c r="A123" s="296"/>
      <c r="B123" s="5" t="s">
        <v>215</v>
      </c>
      <c r="C123" s="6" t="s">
        <v>150</v>
      </c>
      <c r="D123" s="6" t="s">
        <v>214</v>
      </c>
      <c r="E123" s="33" t="s">
        <v>18</v>
      </c>
      <c r="F123" s="39">
        <f>J123+N123+R123+V123+Z123+AD123+AH123+AL123+AP123+AT123+AX123+BB123+BF123+BJ123+BN123+BR123+BV123+BZ123+CD123</f>
        <v>5193</v>
      </c>
      <c r="G123" s="132">
        <f>K123+O123+S123+W123+AA123+AE123+AI123+AM123+AQ123+AU123+AY123+BC123+BG123+BK123+BO123+BS123+BW123+CA123+CE123</f>
        <v>17211.45</v>
      </c>
      <c r="H123" s="39">
        <f>L123+P123+T123+X123+AB123+AF123+AJ123+AN123+AR123+AV123+AZ123+BD123+BH123+BL123+BP123+BT123+BX123+CB123+CF123</f>
        <v>1810</v>
      </c>
      <c r="I123" s="39">
        <f>M123+Q123+U123+Y123+AC123+AG123+AK123+AO123+AS123+AW123+BA123+BE123+BI123+BM123+BQ123+BU123+BY123+CC123+CG123</f>
        <v>12316.45</v>
      </c>
      <c r="J123" s="39"/>
      <c r="K123" s="39"/>
      <c r="L123" s="39"/>
      <c r="M123" s="39"/>
      <c r="N123" s="39">
        <v>1060</v>
      </c>
      <c r="O123" s="39">
        <v>2100</v>
      </c>
      <c r="P123" s="39"/>
      <c r="Q123" s="39"/>
      <c r="R123" s="39"/>
      <c r="S123" s="39"/>
      <c r="T123" s="39">
        <v>300</v>
      </c>
      <c r="U123" s="39">
        <v>600</v>
      </c>
      <c r="V123" s="39"/>
      <c r="W123" s="39"/>
      <c r="X123" s="39"/>
      <c r="Y123" s="39"/>
      <c r="Z123" s="39">
        <v>550</v>
      </c>
      <c r="AA123" s="39">
        <v>2208</v>
      </c>
      <c r="AB123" s="39"/>
      <c r="AC123" s="39"/>
      <c r="AD123" s="39"/>
      <c r="AE123" s="39"/>
      <c r="AF123" s="39">
        <v>1000</v>
      </c>
      <c r="AG123" s="39">
        <v>5000</v>
      </c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>
        <v>1350</v>
      </c>
      <c r="AU123" s="39">
        <v>4846</v>
      </c>
      <c r="AV123" s="39">
        <v>300</v>
      </c>
      <c r="AW123" s="39">
        <v>1170</v>
      </c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>
        <v>100</v>
      </c>
      <c r="BM123" s="39">
        <v>5000</v>
      </c>
      <c r="BN123" s="39">
        <v>13</v>
      </c>
      <c r="BO123" s="39">
        <v>281.45</v>
      </c>
      <c r="BP123" s="39"/>
      <c r="BQ123" s="39"/>
      <c r="BR123" s="39"/>
      <c r="BS123" s="39"/>
      <c r="BT123" s="39"/>
      <c r="BU123" s="39"/>
      <c r="BV123" s="39">
        <v>30</v>
      </c>
      <c r="BW123" s="39">
        <v>111</v>
      </c>
      <c r="BX123" s="39">
        <v>10</v>
      </c>
      <c r="BY123" s="39">
        <v>46.45</v>
      </c>
      <c r="BZ123" s="39"/>
      <c r="CA123" s="39"/>
      <c r="CB123" s="39">
        <v>100</v>
      </c>
      <c r="CC123" s="39">
        <v>500</v>
      </c>
      <c r="CD123" s="39">
        <v>2190</v>
      </c>
      <c r="CE123" s="39">
        <v>7665</v>
      </c>
      <c r="CF123" s="39"/>
      <c r="CG123" s="39"/>
    </row>
    <row r="124" spans="1:85" ht="15.75" x14ac:dyDescent="0.25">
      <c r="A124" s="296"/>
      <c r="B124" s="5" t="s">
        <v>215</v>
      </c>
      <c r="C124" s="6" t="s">
        <v>217</v>
      </c>
      <c r="D124" s="6" t="s">
        <v>214</v>
      </c>
      <c r="E124" s="33" t="s">
        <v>18</v>
      </c>
      <c r="F124" s="39">
        <f>J124+N124+R124+V124+Z124+AD124+AH124+AL124+AP124+AT124+AX124+BB124+BF124+BJ124+BN124+BR124+BV124+BZ124+CD124</f>
        <v>1915</v>
      </c>
      <c r="G124" s="132">
        <f>K124+O124+S124+W124+AA124+AE124+AI124+AM124+AQ124+AU124+AY124+BC124+BG124+BK124+BO124+BS124+BW124+CA124+CE124</f>
        <v>4127.7000000000007</v>
      </c>
      <c r="H124" s="39">
        <f>L124+P124+T124+X124+AB124+AF124+AJ124+AN124+AR124+AV124+AZ124+BD124+BH124+BL124+BP124+BT124+BX124+CB124+CF124</f>
        <v>1400</v>
      </c>
      <c r="I124" s="39">
        <f>M124+Q124+U124+Y124+AC124+AG124+AK124+AO124+AS124+AW124+BA124+BE124+BI124+BM124+BQ124+BU124+BY124+CC124+CG124</f>
        <v>13570</v>
      </c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>
        <v>1000</v>
      </c>
      <c r="AG124" s="39">
        <v>3000</v>
      </c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>
        <v>410</v>
      </c>
      <c r="AU124" s="39">
        <v>897.9</v>
      </c>
      <c r="AV124" s="39">
        <v>300</v>
      </c>
      <c r="AW124" s="39">
        <v>6570</v>
      </c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>
        <v>100</v>
      </c>
      <c r="BM124" s="39">
        <v>4000</v>
      </c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>
        <v>285</v>
      </c>
      <c r="CA124" s="39">
        <v>741</v>
      </c>
      <c r="CB124" s="39"/>
      <c r="CC124" s="39"/>
      <c r="CD124" s="39">
        <v>1220</v>
      </c>
      <c r="CE124" s="39">
        <v>2488.8000000000002</v>
      </c>
      <c r="CF124" s="39"/>
      <c r="CG124" s="39"/>
    </row>
    <row r="125" spans="1:85" ht="15.75" x14ac:dyDescent="0.25">
      <c r="A125" s="296">
        <v>42</v>
      </c>
      <c r="B125" s="5" t="s">
        <v>218</v>
      </c>
      <c r="C125" s="6" t="s">
        <v>219</v>
      </c>
      <c r="D125" s="6" t="s">
        <v>51</v>
      </c>
      <c r="E125" s="27" t="s">
        <v>220</v>
      </c>
      <c r="F125" s="39">
        <f>J125+N125+R125+V125+Z125+AD125+AH125+AL125+AP125+AT125+AX125+BB125+BF125+BJ125+BN125+BR125+BV125+BZ125+CD125</f>
        <v>85</v>
      </c>
      <c r="G125" s="132">
        <f>K125+O125+S125+W125+AA125+AE125+AI125+AM125+AQ125+AU125+AY125+BC125+BG125+BK125+BO125+BS125+BW125+CA125+CE125</f>
        <v>163200</v>
      </c>
      <c r="H125" s="39">
        <f>L125+P125+T125+X125+AB125+AF125+AJ125+AN125+AR125+AV125+AZ125+BD125+BH125+BL125+BP125+BT125+BX125+CB125+CF125</f>
        <v>0</v>
      </c>
      <c r="I125" s="39">
        <f>M125+Q125+U125+Y125+AC125+AG125+AK125+AO125+AS125+AW125+BA125+BE125+BI125+BM125+BQ125+BU125+BY125+CC125+CG125</f>
        <v>0</v>
      </c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>
        <v>85</v>
      </c>
      <c r="BO125" s="39">
        <v>163200</v>
      </c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</row>
    <row r="126" spans="1:85" ht="15.75" x14ac:dyDescent="0.25">
      <c r="A126" s="296"/>
      <c r="B126" s="5" t="s">
        <v>221</v>
      </c>
      <c r="C126" s="6" t="s">
        <v>222</v>
      </c>
      <c r="D126" s="6" t="s">
        <v>51</v>
      </c>
      <c r="E126" s="27" t="s">
        <v>220</v>
      </c>
      <c r="F126" s="39">
        <f>J126+N126+R126+V126+Z126+AD126+AH126+AL126+AP126+AT126+AX126+BB126+BF126+BJ126+BN126+BR126+BV126+BZ126+CD126</f>
        <v>980</v>
      </c>
      <c r="G126" s="132">
        <f>K126+O126+S126+W126+AA126+AE126+AI126+AM126+AQ126+AU126+AY126+BC126+BG126+BK126+BO126+BS126+BW126+CA126+CE126</f>
        <v>280440</v>
      </c>
      <c r="H126" s="39">
        <f>L126+P126+T126+X126+AB126+AF126+AJ126+AN126+AR126+AV126+AZ126+BD126+BH126+BL126+BP126+BT126+BX126+CB126+CF126</f>
        <v>110</v>
      </c>
      <c r="I126" s="39">
        <f>M126+Q126+U126+Y126+AC126+AG126+AK126+AO126+AS126+AW126+BA126+BE126+BI126+BM126+BQ126+BU126+BY126+CC126+CG126</f>
        <v>40600</v>
      </c>
      <c r="J126" s="39"/>
      <c r="K126" s="39"/>
      <c r="L126" s="39"/>
      <c r="M126" s="39"/>
      <c r="N126" s="39"/>
      <c r="O126" s="39"/>
      <c r="P126" s="39"/>
      <c r="Q126" s="39"/>
      <c r="R126" s="39">
        <v>550</v>
      </c>
      <c r="S126" s="39">
        <v>105600</v>
      </c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>
        <v>140</v>
      </c>
      <c r="AY126" s="39">
        <v>54040</v>
      </c>
      <c r="AZ126" s="39">
        <v>10</v>
      </c>
      <c r="BA126" s="39">
        <v>38600</v>
      </c>
      <c r="BB126" s="39">
        <v>20</v>
      </c>
      <c r="BC126" s="39">
        <v>2000</v>
      </c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>
        <v>270</v>
      </c>
      <c r="CA126" s="39">
        <v>118800</v>
      </c>
      <c r="CB126" s="39">
        <v>100</v>
      </c>
      <c r="CC126" s="39">
        <v>2000</v>
      </c>
      <c r="CD126" s="39"/>
      <c r="CE126" s="39"/>
      <c r="CF126" s="39"/>
      <c r="CG126" s="39"/>
    </row>
    <row r="127" spans="1:85" ht="15.75" x14ac:dyDescent="0.25">
      <c r="A127" s="296"/>
      <c r="B127" s="5" t="s">
        <v>221</v>
      </c>
      <c r="C127" s="6" t="s">
        <v>223</v>
      </c>
      <c r="D127" s="6" t="s">
        <v>51</v>
      </c>
      <c r="E127" s="27" t="s">
        <v>220</v>
      </c>
      <c r="F127" s="39">
        <f>J127+N127+R127+V127+Z127+AD127+AH127+AL127+AP127+AT127+AX127+BB127+BF127+BJ127+BN127+BR127+BV127+BZ127+CD127</f>
        <v>300</v>
      </c>
      <c r="G127" s="132">
        <f>K127+O127+S127+W127+AA127+AE127+AI127+AM127+AQ127+AU127+AY127+BC127+BG127+BK127+BO127+BS127+BW127+CA127+CE127</f>
        <v>66900</v>
      </c>
      <c r="H127" s="39">
        <f>L127+P127+T127+X127+AB127+AF127+AJ127+AN127+AR127+AV127+AZ127+BD127+BH127+BL127+BP127+BT127+BX127+CB127+CF127</f>
        <v>864</v>
      </c>
      <c r="I127" s="39">
        <f>M127+Q127+U127+Y127+AC127+AG127+AK127+AO127+AS127+AW127+BA127+BE127+BI127+BM127+BQ127+BU127+BY127+CC127+CG127</f>
        <v>191000</v>
      </c>
      <c r="J127" s="39">
        <v>200</v>
      </c>
      <c r="K127" s="39">
        <v>64000</v>
      </c>
      <c r="L127" s="39"/>
      <c r="M127" s="39"/>
      <c r="N127" s="39">
        <v>100</v>
      </c>
      <c r="O127" s="39">
        <v>2900</v>
      </c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>
        <v>500</v>
      </c>
      <c r="AG127" s="39">
        <v>100000</v>
      </c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>
        <v>364</v>
      </c>
      <c r="CG127" s="39">
        <v>91000</v>
      </c>
    </row>
    <row r="128" spans="1:85" ht="15.75" x14ac:dyDescent="0.25">
      <c r="A128" s="296"/>
      <c r="B128" s="5" t="s">
        <v>221</v>
      </c>
      <c r="C128" s="6" t="s">
        <v>224</v>
      </c>
      <c r="D128" s="6" t="s">
        <v>51</v>
      </c>
      <c r="E128" s="27" t="s">
        <v>220</v>
      </c>
      <c r="F128" s="39">
        <f>J128+N128+R128+V128+Z128+AD128+AH128+AL128+AP128+AT128+AX128+BB128+BF128+BJ128+BN128+BR128+BV128+BZ128+CD128</f>
        <v>0</v>
      </c>
      <c r="G128" s="132">
        <f>K128+O128+S128+W128+AA128+AE128+AI128+AM128+AQ128+AU128+AY128+BC128+BG128+BK128+BO128+BS128+BW128+CA128+CE128</f>
        <v>0</v>
      </c>
      <c r="H128" s="39">
        <f>L128+P128+T128+X128+AB128+AF128+AJ128+AN128+AR128+AV128+AZ128+BD128+BH128+BL128+BP128+BT128+BX128+CB128+CF128</f>
        <v>0</v>
      </c>
      <c r="I128" s="39">
        <f>M128+Q128+U128+Y128+AC128+AG128+AK128+AO128+AS128+AW128+BA128+BE128+BI128+BM128+BQ128+BU128+BY128+CC128+CG128</f>
        <v>0</v>
      </c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</row>
    <row r="129" spans="1:85" ht="15.75" x14ac:dyDescent="0.25">
      <c r="A129" s="296"/>
      <c r="B129" s="5" t="s">
        <v>221</v>
      </c>
      <c r="C129" s="6" t="s">
        <v>225</v>
      </c>
      <c r="D129" s="6" t="s">
        <v>51</v>
      </c>
      <c r="E129" s="27" t="s">
        <v>220</v>
      </c>
      <c r="F129" s="39">
        <f>J129+N129+R129+V129+Z129+AD129+AH129+AL129+AP129+AT129+AX129+BB129+BF129+BJ129+BN129+BR129+BV129+BZ129+CD129</f>
        <v>300</v>
      </c>
      <c r="G129" s="132">
        <f>K129+O129+S129+W129+AA129+AE129+AI129+AM129+AQ129+AU129+AY129+BC129+BG129+BK129+BO129+BS129+BW129+CA129+CE129</f>
        <v>54279</v>
      </c>
      <c r="H129" s="39">
        <f>L129+P129+T129+X129+AB129+AF129+AJ129+AN129+AR129+AV129+AZ129+BD129+BH129+BL129+BP129+BT129+BX129+CB129+CF129</f>
        <v>0</v>
      </c>
      <c r="I129" s="39">
        <f>M129+Q129+U129+Y129+AC129+AG129+AK129+AO129+AS129+AW129+BA129+BE129+BI129+BM129+BQ129+BU129+BY129+CC129+CG129</f>
        <v>0</v>
      </c>
      <c r="J129" s="39"/>
      <c r="K129" s="39"/>
      <c r="L129" s="39"/>
      <c r="M129" s="39"/>
      <c r="N129" s="39"/>
      <c r="O129" s="39"/>
      <c r="P129" s="39"/>
      <c r="Q129" s="39"/>
      <c r="R129" s="39">
        <v>300</v>
      </c>
      <c r="S129" s="39">
        <v>54279</v>
      </c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</row>
    <row r="130" spans="1:85" ht="15.75" x14ac:dyDescent="0.25">
      <c r="A130" s="296"/>
      <c r="B130" s="5" t="s">
        <v>221</v>
      </c>
      <c r="C130" s="6" t="s">
        <v>226</v>
      </c>
      <c r="D130" s="6" t="s">
        <v>51</v>
      </c>
      <c r="E130" s="27" t="s">
        <v>220</v>
      </c>
      <c r="F130" s="39">
        <f>J130+N130+R130+V130+Z130+AD130+AH130+AL130+AP130+AT130+AX130+BB130+BF130+BJ130+BN130+BR130+BV130+BZ130+CD130</f>
        <v>0</v>
      </c>
      <c r="G130" s="132">
        <f>K130+O130+S130+W130+AA130+AE130+AI130+AM130+AQ130+AU130+AY130+BC130+BG130+BK130+BO130+BS130+BW130+CA130+CE130</f>
        <v>0</v>
      </c>
      <c r="H130" s="39">
        <f>L130+P130+T130+X130+AB130+AF130+AJ130+AN130+AR130+AV130+AZ130+BD130+BH130+BL130+BP130+BT130+BX130+CB130+CF130</f>
        <v>50</v>
      </c>
      <c r="I130" s="39">
        <f>M130+Q130+U130+Y130+AC130+AG130+AK130+AO130+AS130+AW130+BA130+BE130+BI130+BM130+BQ130+BU130+BY130+CC130+CG130</f>
        <v>825</v>
      </c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>
        <v>50</v>
      </c>
      <c r="CG130" s="39">
        <v>825</v>
      </c>
    </row>
    <row r="131" spans="1:85" ht="15.75" x14ac:dyDescent="0.25">
      <c r="A131" s="296"/>
      <c r="B131" s="5" t="s">
        <v>221</v>
      </c>
      <c r="C131" s="6" t="s">
        <v>227</v>
      </c>
      <c r="D131" s="6" t="s">
        <v>51</v>
      </c>
      <c r="E131" s="27" t="s">
        <v>220</v>
      </c>
      <c r="F131" s="39">
        <f>J131+N131+R131+V131+Z131+AD131+AH131+AL131+AP131+AT131+AX131+BB131+BF131+BJ131+BN131+BR131+BV131+BZ131+CD131</f>
        <v>120</v>
      </c>
      <c r="G131" s="132">
        <f>K131+O131+S131+W131+AA131+AE131+AI131+AM131+AQ131+AU131+AY131+BC131+BG131+BK131+BO131+BS131+BW131+CA131+CE131</f>
        <v>3676.58</v>
      </c>
      <c r="H131" s="39">
        <f>L131+P131+T131+X131+AB131+AF131+AJ131+AN131+AR131+AV131+AZ131+BD131+BH131+BL131+BP131+BT131+BX131+CB131+CF131</f>
        <v>50</v>
      </c>
      <c r="I131" s="39">
        <f>M131+Q131+U131+Y131+AC131+AG131+AK131+AO131+AS131+AW131+BA131+BE131+BI131+BM131+BQ131+BU131+BY131+CC131+CG131</f>
        <v>1531.9</v>
      </c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>
        <v>120</v>
      </c>
      <c r="AY131" s="39">
        <v>3676.58</v>
      </c>
      <c r="AZ131" s="39">
        <v>50</v>
      </c>
      <c r="BA131" s="39">
        <v>1531.9</v>
      </c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</row>
    <row r="132" spans="1:85" ht="15.75" x14ac:dyDescent="0.25">
      <c r="A132" s="70">
        <v>43</v>
      </c>
      <c r="B132" s="5" t="s">
        <v>228</v>
      </c>
      <c r="C132" s="6" t="s">
        <v>229</v>
      </c>
      <c r="D132" s="6" t="s">
        <v>230</v>
      </c>
      <c r="E132" s="27" t="s">
        <v>52</v>
      </c>
      <c r="F132" s="39">
        <f>J132+N132+R132+V132+Z132+AD132+AH132+AL132+AP132+AT132+AX132+BB132+BF132+BJ132+BN132+BR132+BV132+BZ132+CD132</f>
        <v>2431</v>
      </c>
      <c r="G132" s="132">
        <f>K132+O132+S132+W132+AA132+AE132+AI132+AM132+AQ132+AU132+AY132+BC132+BG132+BK132+BO132+BS132+BW132+CA132+CE132</f>
        <v>54025.42</v>
      </c>
      <c r="H132" s="39">
        <f>L132+P132+T132+X132+AB132+AF132+AJ132+AN132+AR132+AV132+AZ132+BD132+BH132+BL132+BP132+BT132+BX132+CB132+CF132</f>
        <v>680</v>
      </c>
      <c r="I132" s="39">
        <f>M132+Q132+U132+Y132+AC132+AG132+AK132+AO132+AS132+AW132+BA132+BE132+BI132+BM132+BQ132+BU132+BY132+CC132+CG132</f>
        <v>8914</v>
      </c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>
        <v>700</v>
      </c>
      <c r="AA132" s="39">
        <v>11114</v>
      </c>
      <c r="AB132" s="39"/>
      <c r="AC132" s="39"/>
      <c r="AD132" s="39"/>
      <c r="AE132" s="39"/>
      <c r="AF132" s="39">
        <v>100</v>
      </c>
      <c r="AG132" s="39">
        <v>1000</v>
      </c>
      <c r="AH132" s="39">
        <v>100</v>
      </c>
      <c r="AI132" s="39">
        <v>3500</v>
      </c>
      <c r="AJ132" s="39"/>
      <c r="AK132" s="39"/>
      <c r="AL132" s="39">
        <v>15</v>
      </c>
      <c r="AM132" s="39">
        <v>2248.5</v>
      </c>
      <c r="AN132" s="39">
        <v>20</v>
      </c>
      <c r="AO132" s="39">
        <v>300</v>
      </c>
      <c r="AP132" s="39"/>
      <c r="AQ132" s="39"/>
      <c r="AR132" s="39"/>
      <c r="AS132" s="39"/>
      <c r="AT132" s="39">
        <v>975</v>
      </c>
      <c r="AU132" s="39">
        <v>22122.75</v>
      </c>
      <c r="AV132" s="39">
        <v>500</v>
      </c>
      <c r="AW132" s="39">
        <v>6510</v>
      </c>
      <c r="AX132" s="39"/>
      <c r="AY132" s="39"/>
      <c r="AZ132" s="39"/>
      <c r="BA132" s="39"/>
      <c r="BB132" s="39">
        <v>5</v>
      </c>
      <c r="BC132" s="39">
        <v>90</v>
      </c>
      <c r="BD132" s="39">
        <v>30</v>
      </c>
      <c r="BE132" s="39">
        <v>540</v>
      </c>
      <c r="BF132" s="39">
        <v>415</v>
      </c>
      <c r="BG132" s="39">
        <v>9000</v>
      </c>
      <c r="BH132" s="39"/>
      <c r="BI132" s="39"/>
      <c r="BJ132" s="39"/>
      <c r="BK132" s="39"/>
      <c r="BL132" s="39"/>
      <c r="BM132" s="39"/>
      <c r="BN132" s="39">
        <v>11</v>
      </c>
      <c r="BO132" s="39">
        <v>1699.17</v>
      </c>
      <c r="BP132" s="39"/>
      <c r="BQ132" s="39"/>
      <c r="BR132" s="39"/>
      <c r="BS132" s="39"/>
      <c r="BT132" s="39"/>
      <c r="BU132" s="39"/>
      <c r="BV132" s="39"/>
      <c r="BW132" s="39"/>
      <c r="BX132" s="39">
        <v>30</v>
      </c>
      <c r="BY132" s="39">
        <v>564</v>
      </c>
      <c r="BZ132" s="39">
        <v>210</v>
      </c>
      <c r="CA132" s="39">
        <v>4251</v>
      </c>
      <c r="CB132" s="39"/>
      <c r="CC132" s="39"/>
      <c r="CD132" s="39"/>
      <c r="CE132" s="39"/>
      <c r="CF132" s="39"/>
      <c r="CG132" s="39"/>
    </row>
    <row r="133" spans="1:85" ht="15.75" x14ac:dyDescent="0.25">
      <c r="A133" s="296">
        <v>44</v>
      </c>
      <c r="B133" s="5" t="s">
        <v>231</v>
      </c>
      <c r="C133" s="6" t="s">
        <v>232</v>
      </c>
      <c r="D133" s="6" t="s">
        <v>51</v>
      </c>
      <c r="E133" s="27" t="s">
        <v>220</v>
      </c>
      <c r="F133" s="39">
        <f>J133+N133+R133+V133+Z133+AD133+AH133+AL133+AP133+AT133+AX133+BB133+BF133+BJ133+BN133+BR133+BV133+BZ133+CD133</f>
        <v>0</v>
      </c>
      <c r="G133" s="132">
        <f>K133+O133+S133+W133+AA133+AE133+AI133+AM133+AQ133+AU133+AY133+BC133+BG133+BK133+BO133+BS133+BW133+CA133+CE133</f>
        <v>0</v>
      </c>
      <c r="H133" s="39">
        <f>L133+P133+T133+X133+AB133+AF133+AJ133+AN133+AR133+AV133+AZ133+BD133+BH133+BL133+BP133+BT133+BX133+CB133+CF133</f>
        <v>0</v>
      </c>
      <c r="I133" s="39">
        <f>M133+Q133+U133+Y133+AC133+AG133+AK133+AO133+AS133+AW133+BA133+BE133+BI133+BM133+BQ133+BU133+BY133+CC133+CG133</f>
        <v>0</v>
      </c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</row>
    <row r="134" spans="1:85" ht="15.75" x14ac:dyDescent="0.25">
      <c r="A134" s="296"/>
      <c r="B134" s="5" t="s">
        <v>231</v>
      </c>
      <c r="C134" s="6" t="s">
        <v>233</v>
      </c>
      <c r="D134" s="6" t="s">
        <v>51</v>
      </c>
      <c r="E134" s="27" t="s">
        <v>220</v>
      </c>
      <c r="F134" s="39">
        <f>J134+N134+R134+V134+Z134+AD134+AH134+AL134+AP134+AT134+AX134+BB134+BF134+BJ134+BN134+BR134+BV134+BZ134+CD134</f>
        <v>0</v>
      </c>
      <c r="G134" s="132">
        <f>K134+O134+S134+W134+AA134+AE134+AI134+AM134+AQ134+AU134+AY134+BC134+BG134+BK134+BO134+BS134+BW134+CA134+CE134</f>
        <v>0</v>
      </c>
      <c r="H134" s="39">
        <f>L134+P134+T134+X134+AB134+AF134+AJ134+AN134+AR134+AV134+AZ134+BD134+BH134+BL134+BP134+BT134+BX134+CB134+CF134</f>
        <v>0</v>
      </c>
      <c r="I134" s="39">
        <f>M134+Q134+U134+Y134+AC134+AG134+AK134+AO134+AS134+AW134+BA134+BE134+BI134+BM134+BQ134+BU134+BY134+CC134+CG134</f>
        <v>0</v>
      </c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</row>
    <row r="135" spans="1:85" ht="15.75" x14ac:dyDescent="0.25">
      <c r="A135" s="296"/>
      <c r="B135" s="5" t="s">
        <v>231</v>
      </c>
      <c r="C135" s="6" t="s">
        <v>234</v>
      </c>
      <c r="D135" s="6" t="s">
        <v>51</v>
      </c>
      <c r="E135" s="27" t="s">
        <v>220</v>
      </c>
      <c r="F135" s="39">
        <f>J135+N135+R135+V135+Z135+AD135+AH135+AL135+AP135+AT135+AX135+BB135+BF135+BJ135+BN135+BR135+BV135+BZ135+CD135</f>
        <v>0</v>
      </c>
      <c r="G135" s="132">
        <f>K135+O135+S135+W135+AA135+AE135+AI135+AM135+AQ135+AU135+AY135+BC135+BG135+BK135+BO135+BS135+BW135+CA135+CE135</f>
        <v>0</v>
      </c>
      <c r="H135" s="39">
        <f>L135+P135+T135+X135+AB135+AF135+AJ135+AN135+AR135+AV135+AZ135+BD135+BH135+BL135+BP135+BT135+BX135+CB135+CF135</f>
        <v>0</v>
      </c>
      <c r="I135" s="39">
        <f>M135+Q135+U135+Y135+AC135+AG135+AK135+AO135+AS135+AW135+BA135+BE135+BI135+BM135+BQ135+BU135+BY135+CC135+CG135</f>
        <v>0</v>
      </c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</row>
    <row r="136" spans="1:85" ht="15.75" x14ac:dyDescent="0.25">
      <c r="A136" s="296"/>
      <c r="B136" s="5" t="s">
        <v>235</v>
      </c>
      <c r="C136" s="6" t="s">
        <v>236</v>
      </c>
      <c r="D136" s="6" t="s">
        <v>51</v>
      </c>
      <c r="E136" s="27" t="s">
        <v>220</v>
      </c>
      <c r="F136" s="39">
        <f>J136+N136+R136+V136+Z136+AD136+AH136+AL136+AP136+AT136+AX136+BB136+BF136+BJ136+BN136+BR136+BV136+BZ136+CD136</f>
        <v>0</v>
      </c>
      <c r="G136" s="132">
        <f>K136+O136+S136+W136+AA136+AE136+AI136+AM136+AQ136+AU136+AY136+BC136+BG136+BK136+BO136+BS136+BW136+CA136+CE136</f>
        <v>0</v>
      </c>
      <c r="H136" s="39">
        <f>L136+P136+T136+X136+AB136+AF136+AJ136+AN136+AR136+AV136+AZ136+BD136+BH136+BL136+BP136+BT136+BX136+CB136+CF136</f>
        <v>0</v>
      </c>
      <c r="I136" s="39">
        <f>M136+Q136+U136+Y136+AC136+AG136+AK136+AO136+AS136+AW136+BA136+BE136+BI136+BM136+BQ136+BU136+BY136+CC136+CG136</f>
        <v>0</v>
      </c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</row>
    <row r="137" spans="1:85" ht="15.75" x14ac:dyDescent="0.25">
      <c r="A137" s="296"/>
      <c r="B137" s="5" t="s">
        <v>231</v>
      </c>
      <c r="C137" s="6" t="s">
        <v>237</v>
      </c>
      <c r="D137" s="6" t="s">
        <v>51</v>
      </c>
      <c r="E137" s="27" t="s">
        <v>220</v>
      </c>
      <c r="F137" s="39">
        <f>J137+N137+R137+V137+Z137+AD137+AH137+AL137+AP137+AT137+AX137+BB137+BF137+BJ137+BN137+BR137+BV137+BZ137+CD137</f>
        <v>0</v>
      </c>
      <c r="G137" s="132">
        <f>K137+O137+S137+W137+AA137+AE137+AI137+AM137+AQ137+AU137+AY137+BC137+BG137+BK137+BO137+BS137+BW137+CA137+CE137</f>
        <v>0</v>
      </c>
      <c r="H137" s="39">
        <f>L137+P137+T137+X137+AB137+AF137+AJ137+AN137+AR137+AV137+AZ137+BD137+BH137+BL137+BP137+BT137+BX137+CB137+CF137</f>
        <v>0</v>
      </c>
      <c r="I137" s="39">
        <f>M137+Q137+U137+Y137+AC137+AG137+AK137+AO137+AS137+AW137+BA137+BE137+BI137+BM137+BQ137+BU137+BY137+CC137+CG137</f>
        <v>0</v>
      </c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</row>
    <row r="138" spans="1:85" ht="15.75" x14ac:dyDescent="0.25">
      <c r="A138" s="296"/>
      <c r="B138" s="5" t="s">
        <v>231</v>
      </c>
      <c r="C138" s="6" t="s">
        <v>238</v>
      </c>
      <c r="D138" s="6" t="s">
        <v>51</v>
      </c>
      <c r="E138" s="27" t="s">
        <v>220</v>
      </c>
      <c r="F138" s="39">
        <f>J138+N138+R138+V138+Z138+AD138+AH138+AL138+AP138+AT138+AX138+BB138+BF138+BJ138+BN138+BR138+BV138+BZ138+CD138</f>
        <v>0</v>
      </c>
      <c r="G138" s="132">
        <f>K138+O138+S138+W138+AA138+AE138+AI138+AM138+AQ138+AU138+AY138+BC138+BG138+BK138+BO138+BS138+BW138+CA138+CE138</f>
        <v>0</v>
      </c>
      <c r="H138" s="39">
        <f>L138+P138+T138+X138+AB138+AF138+AJ138+AN138+AR138+AV138+AZ138+BD138+BH138+BL138+BP138+BT138+BX138+CB138+CF138</f>
        <v>0</v>
      </c>
      <c r="I138" s="39">
        <f>M138+Q138+U138+Y138+AC138+AG138+AK138+AO138+AS138+AW138+BA138+BE138+BI138+BM138+BQ138+BU138+BY138+CC138+CG138</f>
        <v>0</v>
      </c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</row>
    <row r="139" spans="1:85" ht="15.75" x14ac:dyDescent="0.25">
      <c r="A139" s="296"/>
      <c r="B139" s="5" t="s">
        <v>239</v>
      </c>
      <c r="C139" s="6" t="s">
        <v>240</v>
      </c>
      <c r="D139" s="6" t="s">
        <v>51</v>
      </c>
      <c r="E139" s="27" t="s">
        <v>220</v>
      </c>
      <c r="F139" s="39">
        <f>J139+N139+R139+V139+Z139+AD139+AH139+AL139+AP139+AT139+AX139+BB139+BF139+BJ139+BN139+BR139+BV139+BZ139+CD139</f>
        <v>0</v>
      </c>
      <c r="G139" s="132">
        <f>K139+O139+S139+W139+AA139+AE139+AI139+AM139+AQ139+AU139+AY139+BC139+BG139+BK139+BO139+BS139+BW139+CA139+CE139</f>
        <v>0</v>
      </c>
      <c r="H139" s="39">
        <f>L139+P139+T139+X139+AB139+AF139+AJ139+AN139+AR139+AV139+AZ139+BD139+BH139+BL139+BP139+BT139+BX139+CB139+CF139</f>
        <v>0</v>
      </c>
      <c r="I139" s="39">
        <f>M139+Q139+U139+Y139+AC139+AG139+AK139+AO139+AS139+AW139+BA139+BE139+BI139+BM139+BQ139+BU139+BY139+CC139+CG139</f>
        <v>0</v>
      </c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</row>
    <row r="140" spans="1:85" ht="15.75" x14ac:dyDescent="0.25">
      <c r="A140" s="296">
        <v>45</v>
      </c>
      <c r="B140" s="8" t="s">
        <v>241</v>
      </c>
      <c r="C140" s="6" t="s">
        <v>242</v>
      </c>
      <c r="D140" s="6" t="s">
        <v>51</v>
      </c>
      <c r="E140" s="27" t="s">
        <v>220</v>
      </c>
      <c r="F140" s="39">
        <f>J140+N140+R140+V140+Z140+AD140+AH140+AL140+AP140+AT140+AX140+BB140+BF140+BJ140+BN140+BR140+BV140+BZ140+CD140</f>
        <v>0</v>
      </c>
      <c r="G140" s="132">
        <f>K140+O140+S140+W140+AA140+AE140+AI140+AM140+AQ140+AU140+AY140+BC140+BG140+BK140+BO140+BS140+BW140+CA140+CE140</f>
        <v>0</v>
      </c>
      <c r="H140" s="39">
        <f>L140+P140+T140+X140+AB140+AF140+AJ140+AN140+AR140+AV140+AZ140+BD140+BH140+BL140+BP140+BT140+BX140+CB140+CF140</f>
        <v>0</v>
      </c>
      <c r="I140" s="39">
        <f>M140+Q140+U140+Y140+AC140+AG140+AK140+AO140+AS140+AW140+BA140+BE140+BI140+BM140+BQ140+BU140+BY140+CC140+CG140</f>
        <v>0</v>
      </c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</row>
    <row r="141" spans="1:85" ht="15.75" x14ac:dyDescent="0.25">
      <c r="A141" s="296"/>
      <c r="B141" s="8" t="s">
        <v>241</v>
      </c>
      <c r="C141" s="6" t="s">
        <v>243</v>
      </c>
      <c r="D141" s="6" t="s">
        <v>51</v>
      </c>
      <c r="E141" s="27" t="s">
        <v>220</v>
      </c>
      <c r="F141" s="39">
        <f>J141+N141+R141+V141+Z141+AD141+AH141+AL141+AP141+AT141+AX141+BB141+BF141+BJ141+BN141+BR141+BV141+BZ141+CD141</f>
        <v>0</v>
      </c>
      <c r="G141" s="132">
        <f>K141+O141+S141+W141+AA141+AE141+AI141+AM141+AQ141+AU141+AY141+BC141+BG141+BK141+BO141+BS141+BW141+CA141+CE141</f>
        <v>0</v>
      </c>
      <c r="H141" s="39">
        <f>L141+P141+T141+X141+AB141+AF141+AJ141+AN141+AR141+AV141+AZ141+BD141+BH141+BL141+BP141+BT141+BX141+CB141+CF141</f>
        <v>10</v>
      </c>
      <c r="I141" s="39">
        <f>M141+Q141+U141+Y141+AC141+AG141+AK141+AO141+AS141+AW141+BA141+BE141+BI141+BM141+BQ141+BU141+BY141+CC141+CG141</f>
        <v>1000</v>
      </c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>
        <v>10</v>
      </c>
      <c r="CC141" s="39">
        <v>1000</v>
      </c>
      <c r="CD141" s="39"/>
      <c r="CE141" s="39"/>
      <c r="CF141" s="39"/>
      <c r="CG141" s="39"/>
    </row>
    <row r="142" spans="1:85" ht="15.75" x14ac:dyDescent="0.25">
      <c r="A142" s="314">
        <v>46</v>
      </c>
      <c r="B142" s="8" t="s">
        <v>244</v>
      </c>
      <c r="C142" s="41" t="s">
        <v>245</v>
      </c>
      <c r="D142" s="41" t="s">
        <v>246</v>
      </c>
      <c r="E142" s="29" t="s">
        <v>10</v>
      </c>
      <c r="F142" s="39">
        <f>J142+N142+R142+V142+Z142+AD142+AH142+AL142+AP142+AT142+AX142+BB142+BF142+BJ142+BN142+BR142+BV142+BZ142+CD142</f>
        <v>2632</v>
      </c>
      <c r="G142" s="132">
        <f>K142+O142+S142+W142+AA142+AE142+AI142+AM142+AQ142+AU142+AY142+BC142+BG142+BK142+BO142+BS142+BW142+CA142+CE142</f>
        <v>905828.67999999993</v>
      </c>
      <c r="H142" s="39">
        <f>L142+P142+T142+X142+AB142+AF142+AJ142+AN142+AR142+AV142+AZ142+BD142+BH142+BL142+BP142+BT142+BX142+CB142+CF142</f>
        <v>30</v>
      </c>
      <c r="I142" s="39">
        <f>M142+Q142+U142+Y142+AC142+AG142+AK142+AO142+AS142+AW142+BA142+BE142+BI142+BM142+BQ142+BU142+BY142+CC142+CG142</f>
        <v>10325</v>
      </c>
      <c r="J142" s="39"/>
      <c r="K142" s="39"/>
      <c r="L142" s="39"/>
      <c r="M142" s="39"/>
      <c r="N142" s="39"/>
      <c r="O142" s="39"/>
      <c r="P142" s="39"/>
      <c r="Q142" s="39"/>
      <c r="R142" s="39">
        <v>784</v>
      </c>
      <c r="S142" s="39">
        <v>269821</v>
      </c>
      <c r="T142" s="39"/>
      <c r="U142" s="39"/>
      <c r="V142" s="39">
        <v>0</v>
      </c>
      <c r="W142" s="39">
        <v>0</v>
      </c>
      <c r="X142" s="39"/>
      <c r="Y142" s="39"/>
      <c r="Z142" s="39">
        <v>800</v>
      </c>
      <c r="AA142" s="39">
        <v>275328</v>
      </c>
      <c r="AB142" s="39"/>
      <c r="AC142" s="39"/>
      <c r="AD142" s="39">
        <v>524</v>
      </c>
      <c r="AE142" s="39">
        <v>180339.84</v>
      </c>
      <c r="AF142" s="39">
        <v>30</v>
      </c>
      <c r="AG142" s="39">
        <v>10325</v>
      </c>
      <c r="AH142" s="39"/>
      <c r="AI142" s="39"/>
      <c r="AJ142" s="39"/>
      <c r="AK142" s="39"/>
      <c r="AL142" s="39"/>
      <c r="AM142" s="39"/>
      <c r="AN142" s="39"/>
      <c r="AO142" s="39"/>
      <c r="AP142" s="39">
        <v>524</v>
      </c>
      <c r="AQ142" s="39">
        <v>180339.84</v>
      </c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</row>
    <row r="143" spans="1:85" ht="15.75" x14ac:dyDescent="0.25">
      <c r="A143" s="314"/>
      <c r="B143" s="8" t="s">
        <v>244</v>
      </c>
      <c r="C143" s="41" t="s">
        <v>247</v>
      </c>
      <c r="D143" s="41" t="s">
        <v>246</v>
      </c>
      <c r="E143" s="29" t="s">
        <v>10</v>
      </c>
      <c r="F143" s="39">
        <f>J143+N143+R143+V143+Z143+AD143+AH143+AL143+AP143+AT143+AX143+BB143+BF143+BJ143+BN143+BR143+BV143+BZ143+CD143</f>
        <v>0</v>
      </c>
      <c r="G143" s="132">
        <f>K143+O143+S143+W143+AA143+AE143+AI143+AM143+AQ143+AU143+AY143+BC143+BG143+BK143+BO143+BS143+BW143+CA143+CE143</f>
        <v>0</v>
      </c>
      <c r="H143" s="39">
        <f>L143+P143+T143+X143+AB143+AF143+AJ143+AN143+AR143+AV143+AZ143+BD143+BH143+BL143+BP143+BT143+BX143+CB143+CF143</f>
        <v>0</v>
      </c>
      <c r="I143" s="39">
        <f>M143+Q143+U143+Y143+AC143+AG143+AK143+AO143+AS143+AW143+BA143+BE143+BI143+BM143+BQ143+BU143+BY143+CC143+CG143</f>
        <v>0</v>
      </c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</row>
    <row r="144" spans="1:85" ht="15.75" x14ac:dyDescent="0.25">
      <c r="A144" s="314"/>
      <c r="B144" s="8" t="s">
        <v>244</v>
      </c>
      <c r="C144" s="41" t="s">
        <v>248</v>
      </c>
      <c r="D144" s="41" t="s">
        <v>246</v>
      </c>
      <c r="E144" s="29" t="s">
        <v>10</v>
      </c>
      <c r="F144" s="39">
        <f>J144+N144+R144+V144+Z144+AD144+AH144+AL144+AP144+AT144+AX144+BB144+BF144+BJ144+BN144+BR144+BV144+BZ144+CD144</f>
        <v>0</v>
      </c>
      <c r="G144" s="132">
        <f>K144+O144+S144+W144+AA144+AE144+AI144+AM144+AQ144+AU144+AY144+BC144+BG144+BK144+BO144+BS144+BW144+CA144+CE144</f>
        <v>0</v>
      </c>
      <c r="H144" s="39">
        <f>L144+P144+T144+X144+AB144+AF144+AJ144+AN144+AR144+AV144+AZ144+BD144+BH144+BL144+BP144+BT144+BX144+CB144+CF144</f>
        <v>0</v>
      </c>
      <c r="I144" s="39">
        <f>M144+Q144+U144+Y144+AC144+AG144+AK144+AO144+AS144+AW144+BA144+BE144+BI144+BM144+BQ144+BU144+BY144+CC144+CG144</f>
        <v>0</v>
      </c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</row>
    <row r="145" spans="1:85" ht="15.75" x14ac:dyDescent="0.25">
      <c r="A145" s="314"/>
      <c r="B145" s="8" t="s">
        <v>244</v>
      </c>
      <c r="C145" s="41" t="s">
        <v>249</v>
      </c>
      <c r="D145" s="41" t="s">
        <v>246</v>
      </c>
      <c r="E145" s="33" t="s">
        <v>18</v>
      </c>
      <c r="F145" s="39">
        <f>J145+N145+R145+V145+Z145+AD145+AH145+AL145+AP145+AT145+AX145+BB145+BF145+BJ145+BN145+BR145+BV145+BZ145+CD145</f>
        <v>0</v>
      </c>
      <c r="G145" s="132">
        <f>K145+O145+S145+W145+AA145+AE145+AI145+AM145+AQ145+AU145+AY145+BC145+BG145+BK145+BO145+BS145+BW145+CA145+CE145</f>
        <v>0</v>
      </c>
      <c r="H145" s="39">
        <f>L145+P145+T145+X145+AB145+AF145+AJ145+AN145+AR145+AV145+AZ145+BD145+BH145+BL145+BP145+BT145+BX145+CB145+CF145</f>
        <v>0</v>
      </c>
      <c r="I145" s="39">
        <f>M145+Q145+U145+Y145+AC145+AG145+AK145+AO145+AS145+AW145+BA145+BE145+BI145+BM145+BQ145+BU145+BY145+CC145+CG145</f>
        <v>0</v>
      </c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</row>
    <row r="146" spans="1:85" ht="15.75" x14ac:dyDescent="0.25">
      <c r="A146" s="314"/>
      <c r="B146" s="8" t="s">
        <v>244</v>
      </c>
      <c r="C146" s="41" t="s">
        <v>250</v>
      </c>
      <c r="D146" s="41" t="s">
        <v>246</v>
      </c>
      <c r="E146" s="33" t="s">
        <v>18</v>
      </c>
      <c r="F146" s="39">
        <f>J146+N146+R146+V146+Z146+AD146+AH146+AL146+AP146+AT146+AX146+BB146+BF146+BJ146+BN146+BR146+BV146+BZ146+CD146</f>
        <v>0</v>
      </c>
      <c r="G146" s="132">
        <f>K146+O146+S146+W146+AA146+AE146+AI146+AM146+AQ146+AU146+AY146+BC146+BG146+BK146+BO146+BS146+BW146+CA146+CE146</f>
        <v>0</v>
      </c>
      <c r="H146" s="39">
        <f>L146+P146+T146+X146+AB146+AF146+AJ146+AN146+AR146+AV146+AZ146+BD146+BH146+BL146+BP146+BT146+BX146+CB146+CF146</f>
        <v>0</v>
      </c>
      <c r="I146" s="39">
        <f>M146+Q146+U146+Y146+AC146+AG146+AK146+AO146+AS146+AW146+BA146+BE146+BI146+BM146+BQ146+BU146+BY146+CC146+CG146</f>
        <v>0</v>
      </c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</row>
    <row r="147" spans="1:85" ht="15.75" x14ac:dyDescent="0.25">
      <c r="A147" s="314">
        <v>47</v>
      </c>
      <c r="B147" s="3" t="s">
        <v>251</v>
      </c>
      <c r="C147" s="41" t="s">
        <v>252</v>
      </c>
      <c r="D147" s="41" t="s">
        <v>62</v>
      </c>
      <c r="E147" s="33" t="s">
        <v>18</v>
      </c>
      <c r="F147" s="39">
        <f>J147+N147+R147+V147+Z147+AD147+AH147+AL147+AP147+AT147+AX147+BB147+BF147+BJ147+BN147+BR147+BV147+BZ147+CD147</f>
        <v>158</v>
      </c>
      <c r="G147" s="132">
        <f>K147+O147+S147+W147+AA147+AE147+AI147+AM147+AQ147+AU147+AY147+BC147+BG147+BK147+BO147+BS147+BW147+CA147+CE147</f>
        <v>196</v>
      </c>
      <c r="H147" s="39">
        <f>L147+P147+T147+X147+AB147+AF147+AJ147+AN147+AR147+AV147+AZ147+BD147+BH147+BL147+BP147+BT147+BX147+CB147+CF147</f>
        <v>0</v>
      </c>
      <c r="I147" s="39">
        <f>M147+Q147+U147+Y147+AC147+AG147+AK147+AO147+AS147+AW147+BA147+BE147+BI147+BM147+BQ147+BU147+BY147+CC147+CG147</f>
        <v>0</v>
      </c>
      <c r="J147" s="39"/>
      <c r="K147" s="39"/>
      <c r="L147" s="39"/>
      <c r="M147" s="39"/>
      <c r="N147" s="39"/>
      <c r="O147" s="39"/>
      <c r="P147" s="39"/>
      <c r="Q147" s="39"/>
      <c r="R147" s="39">
        <v>158</v>
      </c>
      <c r="S147" s="39">
        <v>196</v>
      </c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</row>
    <row r="148" spans="1:85" ht="15.75" x14ac:dyDescent="0.25">
      <c r="A148" s="314"/>
      <c r="B148" s="3" t="s">
        <v>253</v>
      </c>
      <c r="C148" s="41" t="s">
        <v>254</v>
      </c>
      <c r="D148" s="41" t="s">
        <v>62</v>
      </c>
      <c r="E148" s="35" t="s">
        <v>52</v>
      </c>
      <c r="F148" s="39">
        <f>J148+N148+R148+V148+Z148+AD148+AH148+AL148+AP148+AT148+AX148+BB148+BF148+BJ148+BN148+BR148+BV148+BZ148+CD148</f>
        <v>1678</v>
      </c>
      <c r="G148" s="132">
        <f>K148+O148+S148+W148+AA148+AE148+AI148+AM148+AQ148+AU148+AY148+BC148+BG148+BK148+BO148+BS148+BW148+CA148+CE148</f>
        <v>25117.559999999998</v>
      </c>
      <c r="H148" s="39">
        <f>L148+P148+T148+X148+AB148+AF148+AJ148+AN148+AR148+AV148+AZ148+BD148+BH148+BL148+BP148+BT148+BX148+CB148+CF148</f>
        <v>225</v>
      </c>
      <c r="I148" s="39">
        <f>M148+Q148+U148+Y148+AC148+AG148+AK148+AO148+AS148+AW148+BA148+BE148+BI148+BM148+BQ148+BU148+BY148+CC148+CG148</f>
        <v>4424.07</v>
      </c>
      <c r="J148" s="39"/>
      <c r="K148" s="39"/>
      <c r="L148" s="39"/>
      <c r="M148" s="39"/>
      <c r="N148" s="39">
        <v>24</v>
      </c>
      <c r="O148" s="39">
        <v>319</v>
      </c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>
        <v>204</v>
      </c>
      <c r="AA148" s="39">
        <v>3010</v>
      </c>
      <c r="AB148" s="39"/>
      <c r="AC148" s="39"/>
      <c r="AD148" s="39">
        <v>660</v>
      </c>
      <c r="AE148" s="39">
        <v>9428.57</v>
      </c>
      <c r="AF148" s="39">
        <v>150</v>
      </c>
      <c r="AG148" s="39">
        <v>1500</v>
      </c>
      <c r="AH148" s="39">
        <v>75</v>
      </c>
      <c r="AI148" s="39">
        <v>967</v>
      </c>
      <c r="AJ148" s="39"/>
      <c r="AK148" s="39"/>
      <c r="AL148" s="39"/>
      <c r="AM148" s="39"/>
      <c r="AN148" s="39"/>
      <c r="AO148" s="39"/>
      <c r="AP148" s="39">
        <v>567</v>
      </c>
      <c r="AQ148" s="39">
        <v>8099.99</v>
      </c>
      <c r="AR148" s="39"/>
      <c r="AS148" s="39"/>
      <c r="AT148" s="39"/>
      <c r="AU148" s="39"/>
      <c r="AV148" s="39">
        <v>30</v>
      </c>
      <c r="AW148" s="39">
        <v>450</v>
      </c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>
        <v>10</v>
      </c>
      <c r="BM148" s="39">
        <v>900</v>
      </c>
      <c r="BN148" s="39">
        <v>10</v>
      </c>
      <c r="BO148" s="39">
        <v>578</v>
      </c>
      <c r="BP148" s="39"/>
      <c r="BQ148" s="39"/>
      <c r="BR148" s="39"/>
      <c r="BS148" s="39"/>
      <c r="BT148" s="39"/>
      <c r="BU148" s="39"/>
      <c r="BV148" s="39">
        <v>15</v>
      </c>
      <c r="BW148" s="39">
        <v>255</v>
      </c>
      <c r="BX148" s="39">
        <v>5</v>
      </c>
      <c r="BY148" s="39">
        <v>74.069999999999993</v>
      </c>
      <c r="BZ148" s="39"/>
      <c r="CA148" s="39"/>
      <c r="CB148" s="39">
        <v>30</v>
      </c>
      <c r="CC148" s="39">
        <v>1500</v>
      </c>
      <c r="CD148" s="39">
        <v>123</v>
      </c>
      <c r="CE148" s="39">
        <v>2460</v>
      </c>
      <c r="CF148" s="39"/>
      <c r="CG148" s="39"/>
    </row>
    <row r="149" spans="1:85" ht="15.75" x14ac:dyDescent="0.25">
      <c r="A149" s="314">
        <v>48</v>
      </c>
      <c r="B149" s="31" t="s">
        <v>255</v>
      </c>
      <c r="C149" s="41" t="s">
        <v>256</v>
      </c>
      <c r="D149" s="41" t="s">
        <v>257</v>
      </c>
      <c r="E149" s="29" t="s">
        <v>509</v>
      </c>
      <c r="F149" s="39">
        <f>J149+N149+R149+V149+Z149+AD149+AH149+AL149+AP149+AT149+AX149+BB149+BF149+BJ149+BN149+BR149+BV149+BZ149+CD149</f>
        <v>0</v>
      </c>
      <c r="G149" s="132">
        <f>K149+O149+S149+W149+AA149+AE149+AI149+AM149+AQ149+AU149+AY149+BC149+BG149+BK149+BO149+BS149+BW149+CA149+CE149</f>
        <v>0</v>
      </c>
      <c r="H149" s="39">
        <f>L149+P149+T149+X149+AB149+AF149+AJ149+AN149+AR149+AV149+AZ149+BD149+BH149+BL149+BP149+BT149+BX149+CB149+CF149</f>
        <v>0</v>
      </c>
      <c r="I149" s="39">
        <f>M149+Q149+U149+Y149+AC149+AG149+AK149+AO149+AS149+AW149+BA149+BE149+BI149+BM149+BQ149+BU149+BY149+CC149+CG149</f>
        <v>0</v>
      </c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</row>
    <row r="150" spans="1:85" ht="15.75" x14ac:dyDescent="0.25">
      <c r="A150" s="314"/>
      <c r="B150" s="31" t="s">
        <v>255</v>
      </c>
      <c r="C150" s="41" t="s">
        <v>258</v>
      </c>
      <c r="D150" s="41" t="s">
        <v>257</v>
      </c>
      <c r="E150" s="29" t="s">
        <v>509</v>
      </c>
      <c r="F150" s="39">
        <f>J150+N150+R150+V150+Z150+AD150+AH150+AL150+AP150+AT150+AX150+BB150+BF150+BJ150+BN150+BR150+BV150+BZ150+CD150</f>
        <v>100</v>
      </c>
      <c r="G150" s="132">
        <f>K150+O150+S150+W150+AA150+AE150+AI150+AM150+AQ150+AU150+AY150+BC150+BG150+BK150+BO150+BS150+BW150+CA150+CE150</f>
        <v>1789</v>
      </c>
      <c r="H150" s="39">
        <f>L150+P150+T150+X150+AB150+AF150+AJ150+AN150+AR150+AV150+AZ150+BD150+BH150+BL150+BP150+BT150+BX150+CB150+CF150</f>
        <v>100</v>
      </c>
      <c r="I150" s="39">
        <f>M150+Q150+U150+Y150+AC150+AG150+AK150+AO150+AS150+AW150+BA150+BE150+BI150+BM150+BQ150+BU150+BY150+CC150+CG150</f>
        <v>4000</v>
      </c>
      <c r="J150" s="39"/>
      <c r="K150" s="39"/>
      <c r="L150" s="39"/>
      <c r="M150" s="39"/>
      <c r="N150" s="39"/>
      <c r="O150" s="39"/>
      <c r="P150" s="39"/>
      <c r="Q150" s="39"/>
      <c r="R150" s="39">
        <v>100</v>
      </c>
      <c r="S150" s="39">
        <v>1789</v>
      </c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>
        <v>100</v>
      </c>
      <c r="CC150" s="39">
        <v>4000</v>
      </c>
      <c r="CD150" s="39"/>
      <c r="CE150" s="39"/>
      <c r="CF150" s="39"/>
      <c r="CG150" s="39"/>
    </row>
    <row r="151" spans="1:85" ht="15.75" x14ac:dyDescent="0.25">
      <c r="A151" s="314"/>
      <c r="B151" s="31" t="s">
        <v>255</v>
      </c>
      <c r="C151" s="41" t="s">
        <v>259</v>
      </c>
      <c r="D151" s="41" t="s">
        <v>257</v>
      </c>
      <c r="E151" s="29" t="s">
        <v>509</v>
      </c>
      <c r="F151" s="39">
        <f>J151+N151+R151+V151+Z151+AD151+AH151+AL151+AP151+AT151+AX151+BB151+BF151+BJ151+BN151+BR151+BV151+BZ151+CD151</f>
        <v>50</v>
      </c>
      <c r="G151" s="132">
        <f>K151+O151+S151+W151+AA151+AE151+AI151+AM151+AQ151+AU151+AY151+BC151+BG151+BK151+BO151+BS151+BW151+CA151+CE151</f>
        <v>1050</v>
      </c>
      <c r="H151" s="39">
        <f>L151+P151+T151+X151+AB151+AF151+AJ151+AN151+AR151+AV151+AZ151+BD151+BH151+BL151+BP151+BT151+BX151+CB151+CF151</f>
        <v>560</v>
      </c>
      <c r="I151" s="39">
        <f>M151+Q151+U151+Y151+AC151+AG151+AK151+AO151+AS151+AW151+BA151+BE151+BI151+BM151+BQ151+BU151+BY151+CC151+CG151</f>
        <v>6605</v>
      </c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>
        <v>500</v>
      </c>
      <c r="AG151" s="39">
        <v>5000</v>
      </c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>
        <v>50</v>
      </c>
      <c r="BW151" s="39">
        <v>1050</v>
      </c>
      <c r="BX151" s="39">
        <v>10</v>
      </c>
      <c r="BY151" s="39">
        <v>105</v>
      </c>
      <c r="BZ151" s="39"/>
      <c r="CA151" s="39"/>
      <c r="CB151" s="39">
        <v>50</v>
      </c>
      <c r="CC151" s="39">
        <v>1500</v>
      </c>
      <c r="CD151" s="39"/>
      <c r="CE151" s="39"/>
      <c r="CF151" s="39"/>
      <c r="CG151" s="39"/>
    </row>
    <row r="152" spans="1:85" ht="15.75" x14ac:dyDescent="0.25">
      <c r="A152" s="314"/>
      <c r="B152" s="31" t="s">
        <v>255</v>
      </c>
      <c r="C152" s="41" t="s">
        <v>260</v>
      </c>
      <c r="D152" s="41" t="s">
        <v>257</v>
      </c>
      <c r="E152" s="29" t="s">
        <v>509</v>
      </c>
      <c r="F152" s="39">
        <f>J152+N152+R152+V152+Z152+AD152+AH152+AL152+AP152+AT152+AX152+BB152+BF152+BJ152+BN152+BR152+BV152+BZ152+CD152</f>
        <v>0</v>
      </c>
      <c r="G152" s="132">
        <f>K152+O152+S152+W152+AA152+AE152+AI152+AM152+AQ152+AU152+AY152+BC152+BG152+BK152+BO152+BS152+BW152+CA152+CE152</f>
        <v>0</v>
      </c>
      <c r="H152" s="39">
        <f>L152+P152+T152+X152+AB152+AF152+AJ152+AN152+AR152+AV152+AZ152+BD152+BH152+BL152+BP152+BT152+BX152+CB152+CF152</f>
        <v>0</v>
      </c>
      <c r="I152" s="39">
        <f>M152+Q152+U152+Y152+AC152+AG152+AK152+AO152+AS152+AW152+BA152+BE152+BI152+BM152+BQ152+BU152+BY152+CC152+CG152</f>
        <v>0</v>
      </c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</row>
    <row r="153" spans="1:85" ht="15.75" x14ac:dyDescent="0.25">
      <c r="A153" s="314"/>
      <c r="B153" s="31" t="s">
        <v>255</v>
      </c>
      <c r="C153" s="41" t="s">
        <v>261</v>
      </c>
      <c r="D153" s="41" t="s">
        <v>257</v>
      </c>
      <c r="E153" s="29" t="s">
        <v>509</v>
      </c>
      <c r="F153" s="39">
        <f>J153+N153+R153+V153+Z153+AD153+AH153+AL153+AP153+AT153+AX153+BB153+BF153+BJ153+BN153+BR153+BV153+BZ153+CD153</f>
        <v>0</v>
      </c>
      <c r="G153" s="132">
        <f>K153+O153+S153+W153+AA153+AE153+AI153+AM153+AQ153+AU153+AY153+BC153+BG153+BK153+BO153+BS153+BW153+CA153+CE153</f>
        <v>0</v>
      </c>
      <c r="H153" s="39">
        <f>L153+P153+T153+X153+AB153+AF153+AJ153+AN153+AR153+AV153+AZ153+BD153+BH153+BL153+BP153+BT153+BX153+CB153+CF153</f>
        <v>0</v>
      </c>
      <c r="I153" s="39">
        <f>M153+Q153+U153+Y153+AC153+AG153+AK153+AO153+AS153+AW153+BA153+BE153+BI153+BM153+BQ153+BU153+BY153+CC153+CG153</f>
        <v>0</v>
      </c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</row>
    <row r="154" spans="1:85" ht="15.75" x14ac:dyDescent="0.25">
      <c r="A154" s="314"/>
      <c r="B154" s="31" t="s">
        <v>255</v>
      </c>
      <c r="C154" s="41" t="s">
        <v>262</v>
      </c>
      <c r="D154" s="41" t="s">
        <v>257</v>
      </c>
      <c r="E154" s="29" t="s">
        <v>10</v>
      </c>
      <c r="F154" s="39">
        <f>J154+N154+R154+V154+Z154+AD154+AH154+AL154+AP154+AT154+AX154+BB154+BF154+BJ154+BN154+BR154+BV154+BZ154+CD154</f>
        <v>0</v>
      </c>
      <c r="G154" s="132">
        <f>K154+O154+S154+W154+AA154+AE154+AI154+AM154+AQ154+AU154+AY154+BC154+BG154+BK154+BO154+BS154+BW154+CA154+CE154</f>
        <v>0</v>
      </c>
      <c r="H154" s="39">
        <f>L154+P154+T154+X154+AB154+AF154+AJ154+AN154+AR154+AV154+AZ154+BD154+BH154+BL154+BP154+BT154+BX154+CB154+CF154</f>
        <v>0</v>
      </c>
      <c r="I154" s="39">
        <f>M154+Q154+U154+Y154+AC154+AG154+AK154+AO154+AS154+AW154+BA154+BE154+BI154+BM154+BQ154+BU154+BY154+CC154+CG154</f>
        <v>0</v>
      </c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</row>
    <row r="155" spans="1:85" ht="15.75" x14ac:dyDescent="0.25">
      <c r="A155" s="314"/>
      <c r="B155" s="31" t="s">
        <v>255</v>
      </c>
      <c r="C155" s="41" t="s">
        <v>263</v>
      </c>
      <c r="D155" s="41" t="s">
        <v>257</v>
      </c>
      <c r="E155" s="33" t="s">
        <v>18</v>
      </c>
      <c r="F155" s="39">
        <f>J155+N155+R155+V155+Z155+AD155+AH155+AL155+AP155+AT155+AX155+BB155+BF155+BJ155+BN155+BR155+BV155+BZ155+CD155</f>
        <v>0</v>
      </c>
      <c r="G155" s="132">
        <f>K155+O155+S155+W155+AA155+AE155+AI155+AM155+AQ155+AU155+AY155+BC155+BG155+BK155+BO155+BS155+BW155+CA155+CE155</f>
        <v>0</v>
      </c>
      <c r="H155" s="39">
        <f>L155+P155+T155+X155+AB155+AF155+AJ155+AN155+AR155+AV155+AZ155+BD155+BH155+BL155+BP155+BT155+BX155+CB155+CF155</f>
        <v>0</v>
      </c>
      <c r="I155" s="39">
        <f>M155+Q155+U155+Y155+AC155+AG155+AK155+AO155+AS155+AW155+BA155+BE155+BI155+BM155+BQ155+BU155+BY155+CC155+CG155</f>
        <v>0</v>
      </c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</row>
    <row r="156" spans="1:85" ht="15.75" x14ac:dyDescent="0.25">
      <c r="A156" s="314"/>
      <c r="B156" s="31" t="s">
        <v>255</v>
      </c>
      <c r="C156" s="41" t="s">
        <v>264</v>
      </c>
      <c r="D156" s="41" t="s">
        <v>257</v>
      </c>
      <c r="E156" s="33" t="s">
        <v>18</v>
      </c>
      <c r="F156" s="39">
        <f>J156+N156+R156+V156+Z156+AD156+AH156+AL156+AP156+AT156+AX156+BB156+BF156+BJ156+BN156+BR156+BV156+BZ156+CD156</f>
        <v>2980</v>
      </c>
      <c r="G156" s="132">
        <f>K156+O156+S156+W156+AA156+AE156+AI156+AM156+AQ156+AU156+AY156+BC156+BG156+BK156+BO156+BS156+BW156+CA156+CE156</f>
        <v>55631.46</v>
      </c>
      <c r="H156" s="39">
        <f>L156+P156+T156+X156+AB156+AF156+AJ156+AN156+AR156+AV156+AZ156+BD156+BH156+BL156+BP156+BT156+BX156+CB156+CF156</f>
        <v>300</v>
      </c>
      <c r="I156" s="39">
        <f>M156+Q156+U156+Y156+AC156+AG156+AK156+AO156+AS156+AW156+BA156+BE156+BI156+BM156+BQ156+BU156+BY156+CC156+CG156</f>
        <v>3000</v>
      </c>
      <c r="J156" s="39">
        <v>1800</v>
      </c>
      <c r="K156" s="39">
        <v>6300</v>
      </c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>
        <v>540</v>
      </c>
      <c r="AE156" s="39">
        <v>9665.73</v>
      </c>
      <c r="AF156" s="39">
        <v>300</v>
      </c>
      <c r="AG156" s="39">
        <v>3000</v>
      </c>
      <c r="AH156" s="39"/>
      <c r="AI156" s="39"/>
      <c r="AJ156" s="39"/>
      <c r="AK156" s="39"/>
      <c r="AL156" s="39"/>
      <c r="AM156" s="39"/>
      <c r="AN156" s="39"/>
      <c r="AO156" s="39"/>
      <c r="AP156" s="39">
        <v>540</v>
      </c>
      <c r="AQ156" s="39">
        <v>9665.73</v>
      </c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>
        <v>100</v>
      </c>
      <c r="CA156" s="39">
        <v>30000</v>
      </c>
      <c r="CB156" s="39"/>
      <c r="CC156" s="39"/>
      <c r="CD156" s="39"/>
      <c r="CE156" s="39"/>
      <c r="CF156" s="39"/>
      <c r="CG156" s="39"/>
    </row>
    <row r="157" spans="1:85" ht="15.75" x14ac:dyDescent="0.25">
      <c r="A157" s="314"/>
      <c r="B157" s="31" t="s">
        <v>255</v>
      </c>
      <c r="C157" s="41" t="s">
        <v>265</v>
      </c>
      <c r="D157" s="41" t="s">
        <v>257</v>
      </c>
      <c r="E157" s="33" t="s">
        <v>18</v>
      </c>
      <c r="F157" s="39">
        <f>J157+N157+R157+V157+Z157+AD157+AH157+AL157+AP157+AT157+AX157+BB157+BF157+BJ157+BN157+BR157+BV157+BZ157+CD157</f>
        <v>0</v>
      </c>
      <c r="G157" s="132">
        <f>K157+O157+S157+W157+AA157+AE157+AI157+AM157+AQ157+AU157+AY157+BC157+BG157+BK157+BO157+BS157+BW157+CA157+CE157</f>
        <v>0</v>
      </c>
      <c r="H157" s="39">
        <f>L157+P157+T157+X157+AB157+AF157+AJ157+AN157+AR157+AV157+AZ157+BD157+BH157+BL157+BP157+BT157+BX157+CB157+CF157</f>
        <v>546</v>
      </c>
      <c r="I157" s="39">
        <f>M157+Q157+U157+Y157+AC157+AG157+AK157+AO157+AS157+AW157+BA157+BE157+BI157+BM157+BQ157+BU157+BY157+CC157+CG157</f>
        <v>709.80000000000007</v>
      </c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>
        <v>546</v>
      </c>
      <c r="CG157" s="39">
        <v>709.80000000000007</v>
      </c>
    </row>
    <row r="158" spans="1:85" ht="15.75" x14ac:dyDescent="0.25">
      <c r="A158" s="314">
        <v>49</v>
      </c>
      <c r="B158" s="31" t="s">
        <v>266</v>
      </c>
      <c r="C158" s="31" t="s">
        <v>267</v>
      </c>
      <c r="D158" s="41" t="s">
        <v>257</v>
      </c>
      <c r="E158" s="33" t="s">
        <v>18</v>
      </c>
      <c r="F158" s="39">
        <f>J158+N158+R158+V158+Z158+AD158+AH158+AL158+AP158+AT158+AX158+BB158+BF158+BJ158+BN158+BR158+BV158+BZ158+CD158</f>
        <v>9679</v>
      </c>
      <c r="G158" s="132">
        <f>K158+O158+S158+W158+AA158+AE158+AI158+AM158+AQ158+AU158+AY158+BC158+BG158+BK158+BO158+BS158+BW158+CA158+CE158</f>
        <v>4501</v>
      </c>
      <c r="H158" s="39">
        <f>L158+P158+T158+X158+AB158+AF158+AJ158+AN158+AR158+AV158+AZ158+BD158+BH158+BL158+BP158+BT158+BX158+CB158+CF158</f>
        <v>2100</v>
      </c>
      <c r="I158" s="39">
        <f>M158+Q158+U158+Y158+AC158+AG158+AK158+AO158+AS158+AW158+BA158+BE158+BI158+BM158+BQ158+BU158+BY158+CC158+CG158</f>
        <v>7600</v>
      </c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>
        <v>500</v>
      </c>
      <c r="U158" s="39">
        <v>1500</v>
      </c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>
        <v>1000</v>
      </c>
      <c r="AG158" s="39">
        <v>5000</v>
      </c>
      <c r="AH158" s="39">
        <v>1000</v>
      </c>
      <c r="AI158" s="39">
        <v>468</v>
      </c>
      <c r="AJ158" s="39"/>
      <c r="AK158" s="39"/>
      <c r="AL158" s="39"/>
      <c r="AM158" s="39"/>
      <c r="AN158" s="39"/>
      <c r="AO158" s="39"/>
      <c r="AP158" s="39">
        <v>1000</v>
      </c>
      <c r="AQ158" s="39">
        <v>1000</v>
      </c>
      <c r="AR158" s="39"/>
      <c r="AS158" s="39"/>
      <c r="AT158" s="39">
        <v>3850</v>
      </c>
      <c r="AU158" s="39">
        <v>1540</v>
      </c>
      <c r="AV158" s="39">
        <v>500</v>
      </c>
      <c r="AW158" s="39">
        <v>900</v>
      </c>
      <c r="AX158" s="39"/>
      <c r="AY158" s="39"/>
      <c r="AZ158" s="39"/>
      <c r="BA158" s="39"/>
      <c r="BB158" s="39">
        <v>3829</v>
      </c>
      <c r="BC158" s="39">
        <v>1493</v>
      </c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>
        <v>100</v>
      </c>
      <c r="CC158" s="39">
        <v>200</v>
      </c>
      <c r="CD158" s="39"/>
      <c r="CE158" s="39"/>
      <c r="CF158" s="39"/>
      <c r="CG158" s="39"/>
    </row>
    <row r="159" spans="1:85" ht="15.75" x14ac:dyDescent="0.25">
      <c r="A159" s="314"/>
      <c r="B159" s="31" t="s">
        <v>266</v>
      </c>
      <c r="C159" s="31" t="s">
        <v>268</v>
      </c>
      <c r="D159" s="41" t="s">
        <v>257</v>
      </c>
      <c r="E159" s="29" t="s">
        <v>10</v>
      </c>
      <c r="F159" s="39">
        <f>J159+N159+R159+V159+Z159+AD159+AH159+AL159+AP159+AT159+AX159+BB159+BF159+BJ159+BN159+BR159+BV159+BZ159+CD159</f>
        <v>0</v>
      </c>
      <c r="G159" s="132">
        <f>K159+O159+S159+W159+AA159+AE159+AI159+AM159+AQ159+AU159+AY159+BC159+BG159+BK159+BO159+BS159+BW159+CA159+CE159</f>
        <v>0</v>
      </c>
      <c r="H159" s="39">
        <f>L159+P159+T159+X159+AB159+AF159+AJ159+AN159+AR159+AV159+AZ159+BD159+BH159+BL159+BP159+BT159+BX159+CB159+CF159</f>
        <v>130</v>
      </c>
      <c r="I159" s="39">
        <f>M159+Q159+U159+Y159+AC159+AG159+AK159+AO159+AS159+AW159+BA159+BE159+BI159+BM159+BQ159+BU159+BY159+CC159+CG159</f>
        <v>14000</v>
      </c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>
        <v>100</v>
      </c>
      <c r="AG159" s="39">
        <v>10000</v>
      </c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>
        <v>20</v>
      </c>
      <c r="BE159" s="39">
        <v>2800</v>
      </c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>
        <v>10</v>
      </c>
      <c r="CC159" s="39">
        <v>1200</v>
      </c>
      <c r="CD159" s="39"/>
      <c r="CE159" s="39"/>
      <c r="CF159" s="39"/>
      <c r="CG159" s="39"/>
    </row>
    <row r="160" spans="1:85" ht="15.75" x14ac:dyDescent="0.25">
      <c r="A160" s="314"/>
      <c r="B160" s="31" t="s">
        <v>266</v>
      </c>
      <c r="C160" s="31" t="s">
        <v>269</v>
      </c>
      <c r="D160" s="31" t="s">
        <v>257</v>
      </c>
      <c r="E160" s="29" t="s">
        <v>10</v>
      </c>
      <c r="F160" s="39">
        <f>J160+N160+R160+V160+Z160+AD160+AH160+AL160+AP160+AT160+AX160+BB160+BF160+BJ160+BN160+BR160+BV160+BZ160+CD160</f>
        <v>0</v>
      </c>
      <c r="G160" s="132">
        <f>K160+O160+S160+W160+AA160+AE160+AI160+AM160+AQ160+AU160+AY160+BC160+BG160+BK160+BO160+BS160+BW160+CA160+CE160</f>
        <v>0</v>
      </c>
      <c r="H160" s="39">
        <f>L160+P160+T160+X160+AB160+AF160+AJ160+AN160+AR160+AV160+AZ160+BD160+BH160+BL160+BP160+BT160+BX160+CB160+CF160</f>
        <v>20</v>
      </c>
      <c r="I160" s="39">
        <f>M160+Q160+U160+Y160+AC160+AG160+AK160+AO160+AS160+AW160+BA160+BE160+BI160+BM160+BQ160+BU160+BY160+CC160+CG160</f>
        <v>2400</v>
      </c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>
        <v>20</v>
      </c>
      <c r="U160" s="39">
        <v>2400</v>
      </c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</row>
    <row r="161" spans="1:85" ht="15.75" x14ac:dyDescent="0.25">
      <c r="A161" s="314">
        <v>50</v>
      </c>
      <c r="B161" s="31" t="s">
        <v>270</v>
      </c>
      <c r="C161" s="31" t="s">
        <v>271</v>
      </c>
      <c r="D161" s="41" t="s">
        <v>257</v>
      </c>
      <c r="E161" s="33" t="s">
        <v>18</v>
      </c>
      <c r="F161" s="39">
        <f>J161+N161+R161+V161+Z161+AD161+AH161+AL161+AP161+AT161+AX161+BB161+BF161+BJ161+BN161+BR161+BV161+BZ161+CD161</f>
        <v>16270</v>
      </c>
      <c r="G161" s="132">
        <f>K161+O161+S161+W161+AA161+AE161+AI161+AM161+AQ161+AU161+AY161+BC161+BG161+BK161+BO161+BS161+BW161+CA161+CE161</f>
        <v>19812.259999999998</v>
      </c>
      <c r="H161" s="39">
        <f>L161+P161+T161+X161+AB161+AF161+AJ161+AN161+AR161+AV161+AZ161+BD161+BH161+BL161+BP161+BT161+BX161+CB161+CF161</f>
        <v>2120</v>
      </c>
      <c r="I161" s="39">
        <f>M161+Q161+U161+Y161+AC161+AG161+AK161+AO161+AS161+AW161+BA161+BE161+BI161+BM161+BQ161+BU161+BY161+CC161+CG161</f>
        <v>2752.1</v>
      </c>
      <c r="J161" s="39"/>
      <c r="K161" s="39"/>
      <c r="L161" s="39"/>
      <c r="M161" s="39"/>
      <c r="N161" s="39"/>
      <c r="O161" s="39"/>
      <c r="P161" s="39"/>
      <c r="Q161" s="39"/>
      <c r="R161" s="39">
        <v>4260</v>
      </c>
      <c r="S161" s="39">
        <v>3715</v>
      </c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>
        <v>3140</v>
      </c>
      <c r="AE161" s="39">
        <v>2647</v>
      </c>
      <c r="AF161" s="39">
        <v>1000</v>
      </c>
      <c r="AG161" s="39">
        <v>1000</v>
      </c>
      <c r="AH161" s="39"/>
      <c r="AI161" s="39"/>
      <c r="AJ161" s="39"/>
      <c r="AK161" s="39"/>
      <c r="AL161" s="39">
        <v>850</v>
      </c>
      <c r="AM161" s="39">
        <v>1938</v>
      </c>
      <c r="AN161" s="39">
        <v>200</v>
      </c>
      <c r="AO161" s="39">
        <v>500</v>
      </c>
      <c r="AP161" s="39">
        <v>4740</v>
      </c>
      <c r="AQ161" s="39">
        <v>6129.74</v>
      </c>
      <c r="AR161" s="39"/>
      <c r="AS161" s="39"/>
      <c r="AT161" s="39">
        <v>1740</v>
      </c>
      <c r="AU161" s="39">
        <v>2074.62</v>
      </c>
      <c r="AV161" s="39">
        <v>600</v>
      </c>
      <c r="AW161" s="39">
        <v>750</v>
      </c>
      <c r="AX161" s="39"/>
      <c r="AY161" s="39"/>
      <c r="AZ161" s="39"/>
      <c r="BA161" s="39"/>
      <c r="BB161" s="39">
        <v>340</v>
      </c>
      <c r="BC161" s="39">
        <v>319.60000000000002</v>
      </c>
      <c r="BD161" s="39"/>
      <c r="BE161" s="39"/>
      <c r="BF161" s="39"/>
      <c r="BG161" s="39"/>
      <c r="BH161" s="39"/>
      <c r="BI161" s="39"/>
      <c r="BJ161" s="39">
        <v>800</v>
      </c>
      <c r="BK161" s="39">
        <v>1640</v>
      </c>
      <c r="BL161" s="39">
        <v>200</v>
      </c>
      <c r="BM161" s="39">
        <v>410</v>
      </c>
      <c r="BN161" s="39">
        <v>40</v>
      </c>
      <c r="BO161" s="39">
        <v>1072</v>
      </c>
      <c r="BP161" s="39"/>
      <c r="BQ161" s="39"/>
      <c r="BR161" s="39"/>
      <c r="BS161" s="39"/>
      <c r="BT161" s="39"/>
      <c r="BU161" s="39"/>
      <c r="BV161" s="39">
        <v>360</v>
      </c>
      <c r="BW161" s="39">
        <v>276.3</v>
      </c>
      <c r="BX161" s="39">
        <v>120</v>
      </c>
      <c r="BY161" s="39">
        <v>92.1</v>
      </c>
      <c r="BZ161" s="39"/>
      <c r="CA161" s="39"/>
      <c r="CB161" s="39"/>
      <c r="CC161" s="39"/>
      <c r="CD161" s="39"/>
      <c r="CE161" s="39"/>
      <c r="CF161" s="39"/>
      <c r="CG161" s="39"/>
    </row>
    <row r="162" spans="1:85" ht="15.75" x14ac:dyDescent="0.25">
      <c r="A162" s="314"/>
      <c r="B162" s="31" t="s">
        <v>270</v>
      </c>
      <c r="C162" s="31" t="s">
        <v>272</v>
      </c>
      <c r="D162" s="41" t="s">
        <v>257</v>
      </c>
      <c r="E162" s="29" t="s">
        <v>10</v>
      </c>
      <c r="F162" s="39">
        <f>J162+N162+R162+V162+Z162+AD162+AH162+AL162+AP162+AT162+AX162+BB162+BF162+BJ162+BN162+BR162+BV162+BZ162+CD162</f>
        <v>238</v>
      </c>
      <c r="G162" s="132">
        <f>K162+O162+S162+W162+AA162+AE162+AI162+AM162+AQ162+AU162+AY162+BC162+BG162+BK162+BO162+BS162+BW162+CA162+CE162</f>
        <v>14970</v>
      </c>
      <c r="H162" s="39">
        <f>L162+P162+T162+X162+AB162+AF162+AJ162+AN162+AR162+AV162+AZ162+BD162+BH162+BL162+BP162+BT162+BX162+CB162+CF162</f>
        <v>0</v>
      </c>
      <c r="I162" s="39">
        <f>M162+Q162+U162+Y162+AC162+AG162+AK162+AO162+AS162+AW162+BA162+BE162+BI162+BM162+BQ162+BU162+BY162+CC162+CG162</f>
        <v>0</v>
      </c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>
        <v>238</v>
      </c>
      <c r="W162" s="39">
        <v>14970</v>
      </c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</row>
    <row r="163" spans="1:85" ht="15.75" x14ac:dyDescent="0.25">
      <c r="A163" s="314"/>
      <c r="B163" s="31" t="s">
        <v>270</v>
      </c>
      <c r="C163" s="31" t="s">
        <v>273</v>
      </c>
      <c r="D163" s="41" t="s">
        <v>257</v>
      </c>
      <c r="E163" s="29" t="s">
        <v>10</v>
      </c>
      <c r="F163" s="39">
        <f>J163+N163+R163+V163+Z163+AD163+AH163+AL163+AP163+AT163+AX163+BB163+BF163+BJ163+BN163+BR163+BV163+BZ163+CD163</f>
        <v>5940</v>
      </c>
      <c r="G163" s="132">
        <f>K163+O163+S163+W163+AA163+AE163+AI163+AM163+AQ163+AU163+AY163+BC163+BG163+BK163+BO163+BS163+BW163+CA163+CE163</f>
        <v>8360</v>
      </c>
      <c r="H163" s="39">
        <f>L163+P163+T163+X163+AB163+AF163+AJ163+AN163+AR163+AV163+AZ163+BD163+BH163+BL163+BP163+BT163+BX163+CB163+CF163</f>
        <v>776</v>
      </c>
      <c r="I163" s="39">
        <f>M163+Q163+U163+Y163+AC163+AG163+AK163+AO163+AS163+AW163+BA163+BE163+BI163+BM163+BQ163+BU163+BY163+CC163+CG163</f>
        <v>24309.8</v>
      </c>
      <c r="J163" s="39"/>
      <c r="K163" s="39"/>
      <c r="L163" s="39"/>
      <c r="M163" s="39"/>
      <c r="N163" s="39">
        <v>5900</v>
      </c>
      <c r="O163" s="39">
        <v>6000</v>
      </c>
      <c r="P163" s="39"/>
      <c r="Q163" s="39"/>
      <c r="R163" s="39"/>
      <c r="S163" s="39"/>
      <c r="T163" s="39">
        <v>20</v>
      </c>
      <c r="U163" s="39">
        <v>3000</v>
      </c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>
        <v>200</v>
      </c>
      <c r="AG163" s="39">
        <v>20000</v>
      </c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>
        <v>40</v>
      </c>
      <c r="BC163" s="39">
        <v>2360</v>
      </c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>
        <v>10</v>
      </c>
      <c r="CC163" s="39">
        <v>600</v>
      </c>
      <c r="CD163" s="39"/>
      <c r="CE163" s="39"/>
      <c r="CF163" s="39">
        <v>546</v>
      </c>
      <c r="CG163" s="39">
        <v>709.8</v>
      </c>
    </row>
    <row r="164" spans="1:85" ht="15.75" x14ac:dyDescent="0.25">
      <c r="A164" s="314"/>
      <c r="B164" s="31" t="s">
        <v>270</v>
      </c>
      <c r="C164" s="31" t="s">
        <v>274</v>
      </c>
      <c r="D164" s="41" t="s">
        <v>257</v>
      </c>
      <c r="E164" s="29" t="s">
        <v>10</v>
      </c>
      <c r="F164" s="39">
        <f>J164+N164+R164+V164+Z164+AD164+AH164+AL164+AP164+AT164+AX164+BB164+BF164+BJ164+BN164+BR164+BV164+BZ164+CD164</f>
        <v>1000</v>
      </c>
      <c r="G164" s="132">
        <f>K164+O164+S164+W164+AA164+AE164+AI164+AM164+AQ164+AU164+AY164+BC164+BG164+BK164+BO164+BS164+BW164+CA164+CE164</f>
        <v>155000</v>
      </c>
      <c r="H164" s="39">
        <f>L164+P164+T164+X164+AB164+AF164+AJ164+AN164+AR164+AV164+AZ164+BD164+BH164+BL164+BP164+BT164+BX164+CB164+CF164</f>
        <v>0</v>
      </c>
      <c r="I164" s="39">
        <f>M164+Q164+U164+Y164+AC164+AG164+AK164+AO164+AS164+AW164+BA164+BE164+BI164+BM164+BQ164+BU164+BY164+CC164+CG164</f>
        <v>0</v>
      </c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>
        <v>1000</v>
      </c>
      <c r="AI164" s="39">
        <v>155000</v>
      </c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</row>
    <row r="165" spans="1:85" ht="15.75" x14ac:dyDescent="0.25">
      <c r="A165" s="314">
        <v>51</v>
      </c>
      <c r="B165" s="31" t="s">
        <v>275</v>
      </c>
      <c r="C165" s="41" t="s">
        <v>276</v>
      </c>
      <c r="D165" s="41" t="s">
        <v>277</v>
      </c>
      <c r="E165" s="29" t="s">
        <v>52</v>
      </c>
      <c r="F165" s="39">
        <f>J165+N165+R165+V165+Z165+AD165+AH165+AL165+AP165+AT165+AX165+BB165+BF165+BJ165+BN165+BR165+BV165+BZ165+CD165</f>
        <v>480</v>
      </c>
      <c r="G165" s="132">
        <f>K165+O165+S165+W165+AA165+AE165+AI165+AM165+AQ165+AU165+AY165+BC165+BG165+BK165+BO165+BS165+BW165+CA165+CE165</f>
        <v>16820</v>
      </c>
      <c r="H165" s="39">
        <f>L165+P165+T165+X165+AB165+AF165+AJ165+AN165+AR165+AV165+AZ165+BD165+BH165+BL165+BP165+BT165+BX165+CB165+CF165</f>
        <v>40</v>
      </c>
      <c r="I165" s="39">
        <f>M165+Q165+U165+Y165+AC165+AG165+AK165+AO165+AS165+AW165+BA165+BE165+BI165+BM165+BQ165+BU165+BY165+CC165+CG165</f>
        <v>1280</v>
      </c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>
        <v>200</v>
      </c>
      <c r="W165" s="39">
        <v>8000</v>
      </c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>
        <v>180</v>
      </c>
      <c r="AU165" s="39">
        <v>5220</v>
      </c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>
        <v>100</v>
      </c>
      <c r="BW165" s="39">
        <v>3600</v>
      </c>
      <c r="BX165" s="39">
        <v>30</v>
      </c>
      <c r="BY165" s="39">
        <v>1080</v>
      </c>
      <c r="BZ165" s="39"/>
      <c r="CA165" s="39"/>
      <c r="CB165" s="39">
        <v>10</v>
      </c>
      <c r="CC165" s="39">
        <v>200</v>
      </c>
      <c r="CD165" s="39"/>
      <c r="CE165" s="39"/>
      <c r="CF165" s="39"/>
      <c r="CG165" s="39"/>
    </row>
    <row r="166" spans="1:85" ht="15.75" x14ac:dyDescent="0.25">
      <c r="A166" s="314"/>
      <c r="B166" s="31" t="s">
        <v>278</v>
      </c>
      <c r="C166" s="41" t="s">
        <v>279</v>
      </c>
      <c r="D166" s="41" t="s">
        <v>277</v>
      </c>
      <c r="E166" s="29" t="s">
        <v>52</v>
      </c>
      <c r="F166" s="39">
        <f>J166+N166+R166+V166+Z166+AD166+AH166+AL166+AP166+AT166+AX166+BB166+BF166+BJ166+BN166+BR166+BV166+BZ166+CD166</f>
        <v>0</v>
      </c>
      <c r="G166" s="132">
        <f>K166+O166+S166+W166+AA166+AE166+AI166+AM166+AQ166+AU166+AY166+BC166+BG166+BK166+BO166+BS166+BW166+CA166+CE166</f>
        <v>0</v>
      </c>
      <c r="H166" s="39">
        <f>L166+P166+T166+X166+AB166+AF166+AJ166+AN166+AR166+AV166+AZ166+BD166+BH166+BL166+BP166+BT166+BX166+CB166+CF166</f>
        <v>30</v>
      </c>
      <c r="I166" s="39">
        <f>M166+Q166+U166+Y166+AC166+AG166+AK166+AO166+AS166+AW166+BA166+BE166+BI166+BM166+BQ166+BU166+BY166+CC166+CG166</f>
        <v>3000</v>
      </c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>
        <v>30</v>
      </c>
      <c r="AW166" s="39">
        <v>3000</v>
      </c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</row>
    <row r="167" spans="1:85" ht="15.75" x14ac:dyDescent="0.25">
      <c r="A167" s="314"/>
      <c r="B167" s="31" t="s">
        <v>278</v>
      </c>
      <c r="C167" s="41" t="s">
        <v>280</v>
      </c>
      <c r="D167" s="41" t="s">
        <v>277</v>
      </c>
      <c r="E167" s="29" t="s">
        <v>52</v>
      </c>
      <c r="F167" s="39">
        <f>J167+N167+R167+V167+Z167+AD167+AH167+AL167+AP167+AT167+AX167+BB167+BF167+BJ167+BN167+BR167+BV167+BZ167+CD167</f>
        <v>0</v>
      </c>
      <c r="G167" s="132">
        <f>K167+O167+S167+W167+AA167+AE167+AI167+AM167+AQ167+AU167+AY167+BC167+BG167+BK167+BO167+BS167+BW167+CA167+CE167</f>
        <v>0</v>
      </c>
      <c r="H167" s="39">
        <f>L167+P167+T167+X167+AB167+AF167+AJ167+AN167+AR167+AV167+AZ167+BD167+BH167+BL167+BP167+BT167+BX167+CB167+CF167</f>
        <v>0</v>
      </c>
      <c r="I167" s="39">
        <f>M167+Q167+U167+Y167+AC167+AG167+AK167+AO167+AS167+AW167+BA167+BE167+BI167+BM167+BQ167+BU167+BY167+CC167+CG167</f>
        <v>0</v>
      </c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</row>
    <row r="168" spans="1:85" ht="15.75" x14ac:dyDescent="0.25">
      <c r="A168" s="314"/>
      <c r="B168" s="31" t="s">
        <v>278</v>
      </c>
      <c r="C168" s="41" t="s">
        <v>281</v>
      </c>
      <c r="D168" s="41" t="s">
        <v>277</v>
      </c>
      <c r="E168" s="29" t="s">
        <v>52</v>
      </c>
      <c r="F168" s="39">
        <f>J168+N168+R168+V168+Z168+AD168+AH168+AL168+AP168+AT168+AX168+BB168+BF168+BJ168+BN168+BR168+BV168+BZ168+CD168</f>
        <v>0</v>
      </c>
      <c r="G168" s="132">
        <f>K168+O168+S168+W168+AA168+AE168+AI168+AM168+AQ168+AU168+AY168+BC168+BG168+BK168+BO168+BS168+BW168+CA168+CE168</f>
        <v>0</v>
      </c>
      <c r="H168" s="39">
        <f>L168+P168+T168+X168+AB168+AF168+AJ168+AN168+AR168+AV168+AZ168+BD168+BH168+BL168+BP168+BT168+BX168+CB168+CF168</f>
        <v>0</v>
      </c>
      <c r="I168" s="39">
        <f>M168+Q168+U168+Y168+AC168+AG168+AK168+AO168+AS168+AW168+BA168+BE168+BI168+BM168+BQ168+BU168+BY168+CC168+CG168</f>
        <v>0</v>
      </c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</row>
    <row r="169" spans="1:85" ht="15.75" x14ac:dyDescent="0.25">
      <c r="A169" s="314"/>
      <c r="B169" s="31" t="s">
        <v>278</v>
      </c>
      <c r="C169" s="41" t="s">
        <v>282</v>
      </c>
      <c r="D169" s="41" t="s">
        <v>277</v>
      </c>
      <c r="E169" s="29" t="s">
        <v>52</v>
      </c>
      <c r="F169" s="39">
        <f>J169+N169+R169+V169+Z169+AD169+AH169+AL169+AP169+AT169+AX169+BB169+BF169+BJ169+BN169+BR169+BV169+BZ169+CD169</f>
        <v>0</v>
      </c>
      <c r="G169" s="132">
        <f>K169+O169+S169+W169+AA169+AE169+AI169+AM169+AQ169+AU169+AY169+BC169+BG169+BK169+BO169+BS169+BW169+CA169+CE169</f>
        <v>0</v>
      </c>
      <c r="H169" s="39">
        <f>L169+P169+T169+X169+AB169+AF169+AJ169+AN169+AR169+AV169+AZ169+BD169+BH169+BL169+BP169+BT169+BX169+CB169+CF169</f>
        <v>0</v>
      </c>
      <c r="I169" s="39">
        <f>M169+Q169+U169+Y169+AC169+AG169+AK169+AO169+AS169+AW169+BA169+BE169+BI169+BM169+BQ169+BU169+BY169+CC169+CG169</f>
        <v>0</v>
      </c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</row>
    <row r="170" spans="1:85" ht="15.75" x14ac:dyDescent="0.25">
      <c r="A170" s="314"/>
      <c r="B170" s="31" t="s">
        <v>278</v>
      </c>
      <c r="C170" s="41" t="s">
        <v>283</v>
      </c>
      <c r="D170" s="41" t="s">
        <v>277</v>
      </c>
      <c r="E170" s="29" t="s">
        <v>10</v>
      </c>
      <c r="F170" s="39">
        <f>J170+N170+R170+V170+Z170+AD170+AH170+AL170+AP170+AT170+AX170+BB170+BF170+BJ170+BN170+BR170+BV170+BZ170+CD170</f>
        <v>0</v>
      </c>
      <c r="G170" s="132">
        <f>K170+O170+S170+W170+AA170+AE170+AI170+AM170+AQ170+AU170+AY170+BC170+BG170+BK170+BO170+BS170+BW170+CA170+CE170</f>
        <v>0</v>
      </c>
      <c r="H170" s="39">
        <f>L170+P170+T170+X170+AB170+AF170+AJ170+AN170+AR170+AV170+AZ170+BD170+BH170+BL170+BP170+BT170+BX170+CB170+CF170</f>
        <v>0</v>
      </c>
      <c r="I170" s="39">
        <f>M170+Q170+U170+Y170+AC170+AG170+AK170+AO170+AS170+AW170+BA170+BE170+BI170+BM170+BQ170+BU170+BY170+CC170+CG170</f>
        <v>0</v>
      </c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</row>
    <row r="171" spans="1:85" ht="15.75" x14ac:dyDescent="0.25">
      <c r="A171" s="314"/>
      <c r="B171" s="31" t="s">
        <v>278</v>
      </c>
      <c r="C171" s="41" t="s">
        <v>284</v>
      </c>
      <c r="D171" s="41" t="s">
        <v>277</v>
      </c>
      <c r="E171" s="33" t="s">
        <v>18</v>
      </c>
      <c r="F171" s="39">
        <f>J171+N171+R171+V171+Z171+AD171+AH171+AL171+AP171+AT171+AX171+BB171+BF171+BJ171+BN171+BR171+BV171+BZ171+CD171</f>
        <v>0</v>
      </c>
      <c r="G171" s="132">
        <f>K171+O171+S171+W171+AA171+AE171+AI171+AM171+AQ171+AU171+AY171+BC171+BG171+BK171+BO171+BS171+BW171+CA171+CE171</f>
        <v>0</v>
      </c>
      <c r="H171" s="39">
        <f>L171+P171+T171+X171+AB171+AF171+AJ171+AN171+AR171+AV171+AZ171+BD171+BH171+BL171+BP171+BT171+BX171+CB171+CF171</f>
        <v>40</v>
      </c>
      <c r="I171" s="39">
        <f>M171+Q171+U171+Y171+AC171+AG171+AK171+AO171+AS171+AW171+BA171+BE171+BI171+BM171+BQ171+BU171+BY171+CC171+CG171</f>
        <v>1200</v>
      </c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>
        <v>40</v>
      </c>
      <c r="AW171" s="39">
        <v>1200</v>
      </c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</row>
    <row r="172" spans="1:85" ht="15.75" x14ac:dyDescent="0.25">
      <c r="A172" s="314"/>
      <c r="B172" s="31" t="s">
        <v>278</v>
      </c>
      <c r="C172" s="41" t="s">
        <v>285</v>
      </c>
      <c r="D172" s="41" t="s">
        <v>277</v>
      </c>
      <c r="E172" s="33" t="s">
        <v>18</v>
      </c>
      <c r="F172" s="39">
        <f>J172+N172+R172+V172+Z172+AD172+AH172+AL172+AP172+AT172+AX172+BB172+BF172+BJ172+BN172+BR172+BV172+BZ172+CD172</f>
        <v>0</v>
      </c>
      <c r="G172" s="132">
        <f>K172+O172+S172+W172+AA172+AE172+AI172+AM172+AQ172+AU172+AY172+BC172+BG172+BK172+BO172+BS172+BW172+CA172+CE172</f>
        <v>0</v>
      </c>
      <c r="H172" s="39">
        <f>L172+P172+T172+X172+AB172+AF172+AJ172+AN172+AR172+AV172+AZ172+BD172+BH172+BL172+BP172+BT172+BX172+CB172+CF172</f>
        <v>0</v>
      </c>
      <c r="I172" s="39">
        <f>M172+Q172+U172+Y172+AC172+AG172+AK172+AO172+AS172+AW172+BA172+BE172+BI172+BM172+BQ172+BU172+BY172+CC172+CG172</f>
        <v>0</v>
      </c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</row>
    <row r="173" spans="1:85" ht="15.75" x14ac:dyDescent="0.25">
      <c r="A173" s="314"/>
      <c r="B173" s="31" t="s">
        <v>278</v>
      </c>
      <c r="C173" s="41" t="s">
        <v>286</v>
      </c>
      <c r="D173" s="41" t="s">
        <v>277</v>
      </c>
      <c r="E173" s="29" t="s">
        <v>10</v>
      </c>
      <c r="F173" s="39">
        <f>J173+N173+R173+V173+Z173+AD173+AH173+AL173+AP173+AT173+AX173+BB173+BF173+BJ173+BN173+BR173+BV173+BZ173+CD173</f>
        <v>0</v>
      </c>
      <c r="G173" s="132">
        <f>K173+O173+S173+W173+AA173+AE173+AI173+AM173+AQ173+AU173+AY173+BC173+BG173+BK173+BO173+BS173+BW173+CA173+CE173</f>
        <v>0</v>
      </c>
      <c r="H173" s="39">
        <f>L173+P173+T173+X173+AB173+AF173+AJ173+AN173+AR173+AV173+AZ173+BD173+BH173+BL173+BP173+BT173+BX173+CB173+CF173</f>
        <v>350</v>
      </c>
      <c r="I173" s="39">
        <f>M173+Q173+U173+Y173+AC173+AG173+AK173+AO173+AS173+AW173+BA173+BE173+BI173+BM173+BQ173+BU173+BY173+CC173+CG173</f>
        <v>2275</v>
      </c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>
        <v>350</v>
      </c>
      <c r="CG173" s="39">
        <v>2275</v>
      </c>
    </row>
    <row r="174" spans="1:85" ht="15.75" x14ac:dyDescent="0.25">
      <c r="A174" s="314">
        <v>52</v>
      </c>
      <c r="B174" s="31" t="s">
        <v>287</v>
      </c>
      <c r="C174" s="41" t="s">
        <v>288</v>
      </c>
      <c r="D174" s="41" t="s">
        <v>277</v>
      </c>
      <c r="E174" s="29" t="s">
        <v>52</v>
      </c>
      <c r="F174" s="39">
        <f>J174+N174+R174+V174+Z174+AD174+AH174+AL174+AP174+AT174+AX174+BB174+BF174+BJ174+BN174+BR174+BV174+BZ174+CD174</f>
        <v>10644</v>
      </c>
      <c r="G174" s="132">
        <f>K174+O174+S174+W174+AA174+AE174+AI174+AM174+AQ174+AU174+AY174+BC174+BG174+BK174+BO174+BS174+BW174+CA174+CE174</f>
        <v>67322</v>
      </c>
      <c r="H174" s="39">
        <f>L174+P174+T174+X174+AB174+AF174+AJ174+AN174+AR174+AV174+AZ174+BD174+BH174+BL174+BP174+BT174+BX174+CB174+CF174</f>
        <v>1740</v>
      </c>
      <c r="I174" s="39">
        <f>M174+Q174+U174+Y174+AC174+AG174+AK174+AO174+AS174+AW174+BA174+BE174+BI174+BM174+BQ174+BU174+BY174+CC174+CG174</f>
        <v>12293</v>
      </c>
      <c r="J174" s="39">
        <v>1300</v>
      </c>
      <c r="K174" s="39">
        <v>8450</v>
      </c>
      <c r="L174" s="39"/>
      <c r="M174" s="39"/>
      <c r="N174" s="39">
        <v>1500</v>
      </c>
      <c r="O174" s="39">
        <v>9300</v>
      </c>
      <c r="P174" s="39"/>
      <c r="Q174" s="39"/>
      <c r="R174" s="39">
        <v>1730</v>
      </c>
      <c r="S174" s="39">
        <v>10900</v>
      </c>
      <c r="T174" s="39"/>
      <c r="U174" s="39"/>
      <c r="V174" s="39">
        <v>1500</v>
      </c>
      <c r="W174" s="39">
        <v>8077</v>
      </c>
      <c r="X174" s="39"/>
      <c r="Y174" s="39"/>
      <c r="Z174" s="39">
        <v>1550</v>
      </c>
      <c r="AA174" s="39">
        <v>8517</v>
      </c>
      <c r="AB174" s="39"/>
      <c r="AC174" s="39"/>
      <c r="AD174" s="39">
        <v>40</v>
      </c>
      <c r="AE174" s="39">
        <v>217.2</v>
      </c>
      <c r="AF174" s="39">
        <v>1000</v>
      </c>
      <c r="AG174" s="39">
        <v>5000</v>
      </c>
      <c r="AH174" s="39">
        <v>2050</v>
      </c>
      <c r="AI174" s="39">
        <v>13244</v>
      </c>
      <c r="AJ174" s="39"/>
      <c r="AK174" s="39"/>
      <c r="AL174" s="39"/>
      <c r="AM174" s="39"/>
      <c r="AN174" s="39">
        <v>80</v>
      </c>
      <c r="AO174" s="39">
        <v>640</v>
      </c>
      <c r="AP174" s="39">
        <v>40</v>
      </c>
      <c r="AQ174" s="39">
        <v>217.2</v>
      </c>
      <c r="AR174" s="39"/>
      <c r="AS174" s="39"/>
      <c r="AT174" s="39">
        <v>4</v>
      </c>
      <c r="AU174" s="39">
        <v>255.6</v>
      </c>
      <c r="AV174" s="39">
        <v>300</v>
      </c>
      <c r="AW174" s="39">
        <v>1917</v>
      </c>
      <c r="AX174" s="39"/>
      <c r="AY174" s="39"/>
      <c r="AZ174" s="39"/>
      <c r="BA174" s="39"/>
      <c r="BB174" s="39">
        <v>100</v>
      </c>
      <c r="BC174" s="39">
        <v>730</v>
      </c>
      <c r="BD174" s="39"/>
      <c r="BE174" s="39"/>
      <c r="BF174" s="39"/>
      <c r="BG174" s="39"/>
      <c r="BH174" s="39"/>
      <c r="BI174" s="39"/>
      <c r="BJ174" s="39">
        <v>310</v>
      </c>
      <c r="BK174" s="39">
        <v>3720</v>
      </c>
      <c r="BL174" s="39">
        <v>200</v>
      </c>
      <c r="BM174" s="39">
        <v>2400</v>
      </c>
      <c r="BN174" s="39"/>
      <c r="BO174" s="39"/>
      <c r="BP174" s="39"/>
      <c r="BQ174" s="39"/>
      <c r="BR174" s="39"/>
      <c r="BS174" s="39"/>
      <c r="BT174" s="39"/>
      <c r="BU174" s="39"/>
      <c r="BV174" s="39">
        <v>330</v>
      </c>
      <c r="BW174" s="39">
        <v>2181</v>
      </c>
      <c r="BX174" s="39">
        <v>60</v>
      </c>
      <c r="BY174" s="39">
        <v>336</v>
      </c>
      <c r="BZ174" s="39">
        <v>190</v>
      </c>
      <c r="CA174" s="39">
        <v>1513</v>
      </c>
      <c r="CB174" s="39">
        <v>100</v>
      </c>
      <c r="CC174" s="39">
        <v>2000</v>
      </c>
      <c r="CD174" s="39"/>
      <c r="CE174" s="39"/>
      <c r="CF174" s="39"/>
      <c r="CG174" s="39"/>
    </row>
    <row r="175" spans="1:85" ht="15.75" x14ac:dyDescent="0.25">
      <c r="A175" s="314"/>
      <c r="B175" s="31" t="s">
        <v>287</v>
      </c>
      <c r="C175" s="41" t="s">
        <v>289</v>
      </c>
      <c r="D175" s="41" t="s">
        <v>277</v>
      </c>
      <c r="E175" s="29" t="s">
        <v>52</v>
      </c>
      <c r="F175" s="39">
        <f>J175+N175+R175+V175+Z175+AD175+AH175+AL175+AP175+AT175+AX175+BB175+BF175+BJ175+BN175+BR175+BV175+BZ175+CD175</f>
        <v>560</v>
      </c>
      <c r="G175" s="132">
        <f>K175+O175+S175+W175+AA175+AE175+AI175+AM175+AQ175+AU175+AY175+BC175+BG175+BK175+BO175+BS175+BW175+CA175+CE175</f>
        <v>3724</v>
      </c>
      <c r="H175" s="39">
        <f>L175+P175+T175+X175+AB175+AF175+AJ175+AN175+AR175+AV175+AZ175+BD175+BH175+BL175+BP175+BT175+BX175+CB175+CF175</f>
        <v>50</v>
      </c>
      <c r="I175" s="39">
        <f>M175+Q175+U175+Y175+AC175+AG175+AK175+AO175+AS175+AW175+BA175+BE175+BI175+BM175+BQ175+BU175+BY175+CC175+CG175</f>
        <v>332.5</v>
      </c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>
        <v>560</v>
      </c>
      <c r="AY175" s="39">
        <v>3724</v>
      </c>
      <c r="AZ175" s="39">
        <v>50</v>
      </c>
      <c r="BA175" s="39">
        <v>332.5</v>
      </c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</row>
    <row r="176" spans="1:85" ht="15.75" x14ac:dyDescent="0.25">
      <c r="A176" s="314"/>
      <c r="B176" s="31" t="s">
        <v>287</v>
      </c>
      <c r="C176" s="41" t="s">
        <v>124</v>
      </c>
      <c r="D176" s="41" t="s">
        <v>277</v>
      </c>
      <c r="E176" s="33" t="s">
        <v>18</v>
      </c>
      <c r="F176" s="39">
        <f>J176+N176+R176+V176+Z176+AD176+AH176+AL176+AP176+AT176+AX176+BB176+BF176+BJ176+BN176+BR176+BV176+BZ176+CD176</f>
        <v>0</v>
      </c>
      <c r="G176" s="132">
        <f>K176+O176+S176+W176+AA176+AE176+AI176+AM176+AQ176+AU176+AY176+BC176+BG176+BK176+BO176+BS176+BW176+CA176+CE176</f>
        <v>0</v>
      </c>
      <c r="H176" s="39">
        <f>L176+P176+T176+X176+AB176+AF176+AJ176+AN176+AR176+AV176+AZ176+BD176+BH176+BL176+BP176+BT176+BX176+CB176+CF176</f>
        <v>0</v>
      </c>
      <c r="I176" s="39">
        <f>M176+Q176+U176+Y176+AC176+AG176+AK176+AO176+AS176+AW176+BA176+BE176+BI176+BM176+BQ176+BU176+BY176+CC176+CG176</f>
        <v>0</v>
      </c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</row>
    <row r="177" spans="1:85" ht="15.75" x14ac:dyDescent="0.25">
      <c r="A177" s="314">
        <v>53</v>
      </c>
      <c r="B177" s="31" t="s">
        <v>290</v>
      </c>
      <c r="C177" s="41" t="s">
        <v>291</v>
      </c>
      <c r="D177" s="41" t="s">
        <v>277</v>
      </c>
      <c r="E177" s="33" t="s">
        <v>18</v>
      </c>
      <c r="F177" s="39">
        <f>J177+N177+R177+V177+Z177+AD177+AH177+AL177+AP177+AT177+AX177+BB177+BF177+BJ177+BN177+BR177+BV177+BZ177+CD177</f>
        <v>0</v>
      </c>
      <c r="G177" s="132">
        <f>K177+O177+S177+W177+AA177+AE177+AI177+AM177+AQ177+AU177+AY177+BC177+BG177+BK177+BO177+BS177+BW177+CA177+CE177</f>
        <v>0</v>
      </c>
      <c r="H177" s="39">
        <f>L177+P177+T177+X177+AB177+AF177+AJ177+AN177+AR177+AV177+AZ177+BD177+BH177+BL177+BP177+BT177+BX177+CB177+CF177</f>
        <v>0</v>
      </c>
      <c r="I177" s="39">
        <f>M177+Q177+U177+Y177+AC177+AG177+AK177+AO177+AS177+AW177+BA177+BE177+BI177+BM177+BQ177+BU177+BY177+CC177+CG177</f>
        <v>0</v>
      </c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</row>
    <row r="178" spans="1:85" ht="15.75" x14ac:dyDescent="0.25">
      <c r="A178" s="314"/>
      <c r="B178" s="31" t="s">
        <v>292</v>
      </c>
      <c r="C178" s="41" t="s">
        <v>293</v>
      </c>
      <c r="D178" s="41" t="s">
        <v>277</v>
      </c>
      <c r="E178" s="29" t="s">
        <v>10</v>
      </c>
      <c r="F178" s="39">
        <f>J178+N178+R178+V178+Z178+AD178+AH178+AL178+AP178+AT178+AX178+BB178+BF178+BJ178+BN178+BR178+BV178+BZ178+CD178</f>
        <v>0</v>
      </c>
      <c r="G178" s="132">
        <f>K178+O178+S178+W178+AA178+AE178+AI178+AM178+AQ178+AU178+AY178+BC178+BG178+BK178+BO178+BS178+BW178+CA178+CE178</f>
        <v>0</v>
      </c>
      <c r="H178" s="39">
        <f>L178+P178+T178+X178+AB178+AF178+AJ178+AN178+AR178+AV178+AZ178+BD178+BH178+BL178+BP178+BT178+BX178+CB178+CF178</f>
        <v>0</v>
      </c>
      <c r="I178" s="39">
        <f>M178+Q178+U178+Y178+AC178+AG178+AK178+AO178+AS178+AW178+BA178+BE178+BI178+BM178+BQ178+BU178+BY178+CC178+CG178</f>
        <v>0</v>
      </c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</row>
    <row r="179" spans="1:85" ht="15.75" x14ac:dyDescent="0.25">
      <c r="A179" s="314"/>
      <c r="B179" s="31" t="s">
        <v>290</v>
      </c>
      <c r="C179" s="41" t="s">
        <v>294</v>
      </c>
      <c r="D179" s="41" t="s">
        <v>277</v>
      </c>
      <c r="E179" s="29" t="s">
        <v>10</v>
      </c>
      <c r="F179" s="39">
        <f>J179+N179+R179+V179+Z179+AD179+AH179+AL179+AP179+AT179+AX179+BB179+BF179+BJ179+BN179+BR179+BV179+BZ179+CD179</f>
        <v>0</v>
      </c>
      <c r="G179" s="132">
        <f>K179+O179+S179+W179+AA179+AE179+AI179+AM179+AQ179+AU179+AY179+BC179+BG179+BK179+BO179+BS179+BW179+CA179+CE179</f>
        <v>0</v>
      </c>
      <c r="H179" s="39">
        <f>L179+P179+T179+X179+AB179+AF179+AJ179+AN179+AR179+AV179+AZ179+BD179+BH179+BL179+BP179+BT179+BX179+CB179+CF179</f>
        <v>0</v>
      </c>
      <c r="I179" s="39">
        <f>M179+Q179+U179+Y179+AC179+AG179+AK179+AO179+AS179+AW179+BA179+BE179+BI179+BM179+BQ179+BU179+BY179+CC179+CG179</f>
        <v>0</v>
      </c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</row>
    <row r="180" spans="1:85" ht="15.75" x14ac:dyDescent="0.25">
      <c r="A180" s="314"/>
      <c r="B180" s="31" t="s">
        <v>292</v>
      </c>
      <c r="C180" s="41" t="s">
        <v>295</v>
      </c>
      <c r="D180" s="41" t="s">
        <v>277</v>
      </c>
      <c r="E180" s="29" t="s">
        <v>10</v>
      </c>
      <c r="F180" s="39">
        <f>J180+N180+R180+V180+Z180+AD180+AH180+AL180+AP180+AT180+AX180+BB180+BF180+BJ180+BN180+BR180+BV180+BZ180+CD180</f>
        <v>0</v>
      </c>
      <c r="G180" s="132">
        <f>K180+O180+S180+W180+AA180+AE180+AI180+AM180+AQ180+AU180+AY180+BC180+BG180+BK180+BO180+BS180+BW180+CA180+CE180</f>
        <v>0</v>
      </c>
      <c r="H180" s="39">
        <f>L180+P180+T180+X180+AB180+AF180+AJ180+AN180+AR180+AV180+AZ180+BD180+BH180+BL180+BP180+BT180+BX180+CB180+CF180</f>
        <v>0</v>
      </c>
      <c r="I180" s="39">
        <f>M180+Q180+U180+Y180+AC180+AG180+AK180+AO180+AS180+AW180+BA180+BE180+BI180+BM180+BQ180+BU180+BY180+CC180+CG180</f>
        <v>0</v>
      </c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</row>
    <row r="181" spans="1:85" ht="15.75" x14ac:dyDescent="0.25">
      <c r="A181" s="314">
        <v>54</v>
      </c>
      <c r="B181" s="31" t="s">
        <v>296</v>
      </c>
      <c r="C181" s="41" t="s">
        <v>297</v>
      </c>
      <c r="D181" s="41" t="s">
        <v>298</v>
      </c>
      <c r="E181" s="29" t="s">
        <v>52</v>
      </c>
      <c r="F181" s="39">
        <f>J181+N181+R181+V181+Z181+AD181+AH181+AL181+AP181+AT181+AX181+BB181+BF181+BJ181+BN181+BR181+BV181+BZ181+CD181</f>
        <v>25135</v>
      </c>
      <c r="G181" s="132">
        <f>K181+O181+S181+W181+AA181+AE181+AI181+AM181+AQ181+AU181+AY181+BC181+BG181+BK181+BO181+BS181+BW181+CA181+CE181</f>
        <v>74831.409999999989</v>
      </c>
      <c r="H181" s="39">
        <f>L181+P181+T181+X181+AB181+AF181+AJ181+AN181+AR181+AV181+AZ181+BD181+BH181+BL181+BP181+BT181+BX181+CB181+CF181</f>
        <v>1770</v>
      </c>
      <c r="I181" s="39">
        <f>M181+Q181+U181+Y181+AC181+AG181+AK181+AO181+AS181+AW181+BA181+BE181+BI181+BM181+BQ181+BU181+BY181+CC181+CG181</f>
        <v>17638.82</v>
      </c>
      <c r="J181" s="39">
        <v>15000</v>
      </c>
      <c r="K181" s="39">
        <v>39000</v>
      </c>
      <c r="L181" s="39"/>
      <c r="M181" s="39"/>
      <c r="N181" s="39">
        <v>660</v>
      </c>
      <c r="O181" s="39">
        <v>1780</v>
      </c>
      <c r="P181" s="39"/>
      <c r="Q181" s="39"/>
      <c r="R181" s="39"/>
      <c r="S181" s="39"/>
      <c r="T181" s="39">
        <v>200</v>
      </c>
      <c r="U181" s="39">
        <v>600</v>
      </c>
      <c r="V181" s="39">
        <v>880</v>
      </c>
      <c r="W181" s="39">
        <v>2304</v>
      </c>
      <c r="X181" s="39"/>
      <c r="Y181" s="39"/>
      <c r="Z181" s="39">
        <v>3550</v>
      </c>
      <c r="AA181" s="39">
        <v>9207</v>
      </c>
      <c r="AB181" s="39"/>
      <c r="AC181" s="39"/>
      <c r="AD181" s="39">
        <v>280</v>
      </c>
      <c r="AE181" s="39">
        <v>2772</v>
      </c>
      <c r="AF181" s="39">
        <v>500</v>
      </c>
      <c r="AG181" s="39">
        <v>5000</v>
      </c>
      <c r="AH181" s="39">
        <v>530</v>
      </c>
      <c r="AI181" s="39">
        <v>1809</v>
      </c>
      <c r="AJ181" s="39"/>
      <c r="AK181" s="39"/>
      <c r="AL181" s="39">
        <v>430</v>
      </c>
      <c r="AM181" s="39">
        <v>1247</v>
      </c>
      <c r="AN181" s="39">
        <v>80</v>
      </c>
      <c r="AO181" s="39">
        <v>400</v>
      </c>
      <c r="AP181" s="39">
        <v>860</v>
      </c>
      <c r="AQ181" s="39">
        <v>4885.88</v>
      </c>
      <c r="AR181" s="39"/>
      <c r="AS181" s="39"/>
      <c r="AT181" s="39">
        <v>2</v>
      </c>
      <c r="AU181" s="39">
        <v>48.33</v>
      </c>
      <c r="AV181" s="39">
        <v>350</v>
      </c>
      <c r="AW181" s="39">
        <v>8459.5</v>
      </c>
      <c r="AX181" s="39">
        <v>700</v>
      </c>
      <c r="AY181" s="39">
        <v>1960</v>
      </c>
      <c r="AZ181" s="39">
        <v>200</v>
      </c>
      <c r="BA181" s="39">
        <v>560</v>
      </c>
      <c r="BB181" s="39"/>
      <c r="BC181" s="39"/>
      <c r="BD181" s="39">
        <v>20</v>
      </c>
      <c r="BE181" s="39">
        <v>100</v>
      </c>
      <c r="BF181" s="39">
        <v>1570</v>
      </c>
      <c r="BG181" s="39">
        <v>5652</v>
      </c>
      <c r="BH181" s="39">
        <v>100</v>
      </c>
      <c r="BI181" s="39">
        <v>360</v>
      </c>
      <c r="BJ181" s="39">
        <v>190</v>
      </c>
      <c r="BK181" s="39">
        <v>1520</v>
      </c>
      <c r="BL181" s="39">
        <v>200</v>
      </c>
      <c r="BM181" s="39">
        <v>1600</v>
      </c>
      <c r="BN181" s="39"/>
      <c r="BO181" s="39"/>
      <c r="BP181" s="39"/>
      <c r="BQ181" s="39"/>
      <c r="BR181" s="39"/>
      <c r="BS181" s="39"/>
      <c r="BT181" s="39"/>
      <c r="BU181" s="39"/>
      <c r="BV181" s="39">
        <v>138</v>
      </c>
      <c r="BW181" s="39">
        <v>400.2</v>
      </c>
      <c r="BX181" s="39">
        <v>20</v>
      </c>
      <c r="BY181" s="39">
        <v>59.32</v>
      </c>
      <c r="BZ181" s="39">
        <v>345</v>
      </c>
      <c r="CA181" s="39">
        <v>2246</v>
      </c>
      <c r="CB181" s="39">
        <v>100</v>
      </c>
      <c r="CC181" s="39">
        <v>500</v>
      </c>
      <c r="CD181" s="39"/>
      <c r="CE181" s="39"/>
      <c r="CF181" s="39"/>
      <c r="CG181" s="39"/>
    </row>
    <row r="182" spans="1:85" ht="15.75" x14ac:dyDescent="0.25">
      <c r="A182" s="314"/>
      <c r="B182" s="31" t="s">
        <v>299</v>
      </c>
      <c r="C182" s="41" t="s">
        <v>300</v>
      </c>
      <c r="D182" s="41" t="s">
        <v>298</v>
      </c>
      <c r="E182" s="29" t="s">
        <v>52</v>
      </c>
      <c r="F182" s="39">
        <f>J182+N182+R182+V182+Z182+AD182+AH182+AL182+AP182+AT182+AX182+BB182+BF182+BJ182+BN182+BR182+BV182+BZ182+CD182</f>
        <v>0</v>
      </c>
      <c r="G182" s="132">
        <f>K182+O182+S182+W182+AA182+AE182+AI182+AM182+AQ182+AU182+AY182+BC182+BG182+BK182+BO182+BS182+BW182+CA182+CE182</f>
        <v>0</v>
      </c>
      <c r="H182" s="39">
        <f>L182+P182+T182+X182+AB182+AF182+AJ182+AN182+AR182+AV182+AZ182+BD182+BH182+BL182+BP182+BT182+BX182+CB182+CF182</f>
        <v>0</v>
      </c>
      <c r="I182" s="39">
        <f>M182+Q182+U182+Y182+AC182+AG182+AK182+AO182+AS182+AW182+BA182+BE182+BI182+BM182+BQ182+BU182+BY182+CC182+CG182</f>
        <v>0</v>
      </c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</row>
    <row r="183" spans="1:85" ht="15.75" x14ac:dyDescent="0.25">
      <c r="A183" s="314"/>
      <c r="B183" s="31" t="s">
        <v>299</v>
      </c>
      <c r="C183" s="41" t="s">
        <v>301</v>
      </c>
      <c r="D183" s="41" t="s">
        <v>298</v>
      </c>
      <c r="E183" s="33" t="s">
        <v>18</v>
      </c>
      <c r="F183" s="39">
        <f>J183+N183+R183+V183+Z183+AD183+AH183+AL183+AP183+AT183+AX183+BB183+BF183+BJ183+BN183+BR183+BV183+BZ183+CD183</f>
        <v>0</v>
      </c>
      <c r="G183" s="132">
        <f>K183+O183+S183+W183+AA183+AE183+AI183+AM183+AQ183+AU183+AY183+BC183+BG183+BK183+BO183+BS183+BW183+CA183+CE183</f>
        <v>0</v>
      </c>
      <c r="H183" s="39">
        <f>L183+P183+T183+X183+AB183+AF183+AJ183+AN183+AR183+AV183+AZ183+BD183+BH183+BL183+BP183+BT183+BX183+CB183+CF183</f>
        <v>0</v>
      </c>
      <c r="I183" s="39">
        <f>M183+Q183+U183+Y183+AC183+AG183+AK183+AO183+AS183+AW183+BA183+BE183+BI183+BM183+BQ183+BU183+BY183+CC183+CG183</f>
        <v>0</v>
      </c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</row>
    <row r="184" spans="1:85" ht="15.75" x14ac:dyDescent="0.25">
      <c r="A184" s="314"/>
      <c r="B184" s="31" t="s">
        <v>299</v>
      </c>
      <c r="C184" s="41" t="s">
        <v>302</v>
      </c>
      <c r="D184" s="41" t="s">
        <v>298</v>
      </c>
      <c r="E184" s="29" t="s">
        <v>10</v>
      </c>
      <c r="F184" s="39">
        <f>J184+N184+R184+V184+Z184+AD184+AH184+AL184+AP184+AT184+AX184+BB184+BF184+BJ184+BN184+BR184+BV184+BZ184+CD184</f>
        <v>0</v>
      </c>
      <c r="G184" s="132">
        <f>K184+O184+S184+W184+AA184+AE184+AI184+AM184+AQ184+AU184+AY184+BC184+BG184+BK184+BO184+BS184+BW184+CA184+CE184</f>
        <v>0</v>
      </c>
      <c r="H184" s="39">
        <f>L184+P184+T184+X184+AB184+AF184+AJ184+AN184+AR184+AV184+AZ184+BD184+BH184+BL184+BP184+BT184+BX184+CB184+CF184</f>
        <v>28</v>
      </c>
      <c r="I184" s="39">
        <f>M184+Q184+U184+Y184+AC184+AG184+AK184+AO184+AS184+AW184+BA184+BE184+BI184+BM184+BQ184+BU184+BY184+CC184+CG184</f>
        <v>29.400000000000002</v>
      </c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>
        <v>28</v>
      </c>
      <c r="CG184" s="39">
        <v>29.400000000000002</v>
      </c>
    </row>
    <row r="185" spans="1:85" ht="15.75" x14ac:dyDescent="0.25">
      <c r="A185" s="314">
        <v>55</v>
      </c>
      <c r="B185" s="31" t="s">
        <v>303</v>
      </c>
      <c r="C185" s="41" t="s">
        <v>304</v>
      </c>
      <c r="D185" s="41" t="s">
        <v>305</v>
      </c>
      <c r="E185" s="33" t="s">
        <v>18</v>
      </c>
      <c r="F185" s="39">
        <f>J185+N185+R185+V185+Z185+AD185+AH185+AL185+AP185+AT185+AX185+BB185+BF185+BJ185+BN185+BR185+BV185+BZ185+CD185</f>
        <v>1300</v>
      </c>
      <c r="G185" s="132">
        <f>K185+O185+S185+W185+AA185+AE185+AI185+AM185+AQ185+AU185+AY185+BC185+BG185+BK185+BO185+BS185+BW185+CA185+CE185</f>
        <v>1359.4</v>
      </c>
      <c r="H185" s="39">
        <f>L185+P185+T185+X185+AB185+AF185+AJ185+AN185+AR185+AV185+AZ185+BD185+BH185+BL185+BP185+BT185+BX185+CB185+CF185</f>
        <v>160</v>
      </c>
      <c r="I185" s="39">
        <f>M185+Q185+U185+Y185+AC185+AG185+AK185+AO185+AS185+AW185+BA185+BE185+BI185+BM185+BQ185+BU185+BY185+CC185+CG185</f>
        <v>2360</v>
      </c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>
        <v>1000</v>
      </c>
      <c r="AA185" s="39">
        <v>1100</v>
      </c>
      <c r="AB185" s="39"/>
      <c r="AC185" s="39"/>
      <c r="AD185" s="39">
        <v>150</v>
      </c>
      <c r="AE185" s="39">
        <v>129.69999999999999</v>
      </c>
      <c r="AF185" s="39">
        <v>30</v>
      </c>
      <c r="AG185" s="39">
        <v>300</v>
      </c>
      <c r="AH185" s="39"/>
      <c r="AI185" s="39"/>
      <c r="AJ185" s="39"/>
      <c r="AK185" s="39"/>
      <c r="AL185" s="39"/>
      <c r="AM185" s="39"/>
      <c r="AN185" s="39"/>
      <c r="AO185" s="39"/>
      <c r="AP185" s="39">
        <v>150</v>
      </c>
      <c r="AQ185" s="39">
        <v>129.69999999999999</v>
      </c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>
        <v>30</v>
      </c>
      <c r="BE185" s="39">
        <v>60</v>
      </c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>
        <v>100</v>
      </c>
      <c r="CC185" s="39">
        <v>2000</v>
      </c>
      <c r="CD185" s="39"/>
      <c r="CE185" s="39"/>
      <c r="CF185" s="39"/>
      <c r="CG185" s="39"/>
    </row>
    <row r="186" spans="1:85" ht="15.75" x14ac:dyDescent="0.25">
      <c r="A186" s="314"/>
      <c r="B186" s="31" t="s">
        <v>303</v>
      </c>
      <c r="C186" s="41" t="s">
        <v>306</v>
      </c>
      <c r="D186" s="41" t="s">
        <v>305</v>
      </c>
      <c r="E186" s="29" t="s">
        <v>7</v>
      </c>
      <c r="F186" s="39">
        <f>J186+N186+R186+V186+Z186+AD186+AH186+AL186+AP186+AT186+AX186+BB186+BF186+BJ186+BN186+BR186+BV186+BZ186+CD186</f>
        <v>330</v>
      </c>
      <c r="G186" s="132">
        <f>K186+O186+S186+W186+AA186+AE186+AI186+AM186+AQ186+AU186+AY186+BC186+BG186+BK186+BO186+BS186+BW186+CA186+CE186</f>
        <v>627</v>
      </c>
      <c r="H186" s="39">
        <f>L186+P186+T186+X186+AB186+AF186+AJ186+AN186+AR186+AV186+AZ186+BD186+BH186+BL186+BP186+BT186+BX186+CB186+CF186</f>
        <v>650</v>
      </c>
      <c r="I186" s="39">
        <f>M186+Q186+U186+Y186+AC186+AG186+AK186+AO186+AS186+AW186+BA186+BE186+BI186+BM186+BQ186+BU186+BY186+CC186+CG186</f>
        <v>660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>
        <v>600</v>
      </c>
      <c r="U186" s="39">
        <v>600</v>
      </c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>
        <v>330</v>
      </c>
      <c r="AU186" s="39">
        <v>627</v>
      </c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>
        <v>50</v>
      </c>
      <c r="CG186" s="39">
        <v>60</v>
      </c>
    </row>
    <row r="187" spans="1:85" ht="15.75" x14ac:dyDescent="0.25">
      <c r="A187" s="71">
        <v>56</v>
      </c>
      <c r="B187" s="31" t="s">
        <v>307</v>
      </c>
      <c r="C187" s="41" t="s">
        <v>308</v>
      </c>
      <c r="D187" s="41" t="s">
        <v>309</v>
      </c>
      <c r="E187" s="33" t="s">
        <v>18</v>
      </c>
      <c r="F187" s="39">
        <f>J187+N187+R187+V187+Z187+AD187+AH187+AL187+AP187+AT187+AX187+BB187+BF187+BJ187+BN187+BR187+BV187+BZ187+CD187</f>
        <v>4626</v>
      </c>
      <c r="G187" s="132">
        <f>K187+O187+S187+W187+AA187+AE187+AI187+AM187+AQ187+AU187+AY187+BC187+BG187+BK187+BO187+BS187+BW187+CA187+CE187</f>
        <v>9194.2199999999993</v>
      </c>
      <c r="H187" s="39">
        <f>L187+P187+T187+X187+AB187+AF187+AJ187+AN187+AR187+AV187+AZ187+BD187+BH187+BL187+BP187+BT187+BX187+CB187+CF187</f>
        <v>970</v>
      </c>
      <c r="I187" s="39">
        <f>M187+Q187+U187+Y187+AC187+AG187+AK187+AO187+AS187+AW187+BA187+BE187+BI187+BM187+BQ187+BU187+BY187+CC187+CG187</f>
        <v>1262.6199999999999</v>
      </c>
      <c r="J187" s="39">
        <v>800</v>
      </c>
      <c r="K187" s="39">
        <v>1920.66</v>
      </c>
      <c r="L187" s="39"/>
      <c r="M187" s="39"/>
      <c r="N187" s="39"/>
      <c r="O187" s="39"/>
      <c r="P187" s="39"/>
      <c r="Q187" s="39"/>
      <c r="R187" s="39">
        <v>100</v>
      </c>
      <c r="S187" s="39">
        <v>100</v>
      </c>
      <c r="T187" s="39"/>
      <c r="U187" s="39"/>
      <c r="V187" s="39">
        <v>750</v>
      </c>
      <c r="W187" s="39">
        <v>750</v>
      </c>
      <c r="X187" s="39"/>
      <c r="Y187" s="39"/>
      <c r="Z187" s="39">
        <v>400</v>
      </c>
      <c r="AA187" s="39">
        <v>464</v>
      </c>
      <c r="AB187" s="39"/>
      <c r="AC187" s="39"/>
      <c r="AD187" s="39">
        <v>100</v>
      </c>
      <c r="AE187" s="39">
        <v>101.4</v>
      </c>
      <c r="AF187" s="39">
        <v>500</v>
      </c>
      <c r="AG187" s="39">
        <v>500</v>
      </c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>
        <v>1400</v>
      </c>
      <c r="AU187" s="39">
        <v>2027.06</v>
      </c>
      <c r="AV187" s="39">
        <v>300</v>
      </c>
      <c r="AW187" s="39">
        <v>435</v>
      </c>
      <c r="AX187" s="39">
        <v>100</v>
      </c>
      <c r="AY187" s="39">
        <v>88.3</v>
      </c>
      <c r="AZ187" s="39">
        <v>10</v>
      </c>
      <c r="BA187" s="39">
        <v>17.66</v>
      </c>
      <c r="BB187" s="39"/>
      <c r="BC187" s="39"/>
      <c r="BD187" s="39"/>
      <c r="BE187" s="39"/>
      <c r="BF187" s="39"/>
      <c r="BG187" s="39"/>
      <c r="BH187" s="39"/>
      <c r="BI187" s="39"/>
      <c r="BJ187" s="39">
        <v>650</v>
      </c>
      <c r="BK187" s="39">
        <v>1300</v>
      </c>
      <c r="BL187" s="39">
        <v>100</v>
      </c>
      <c r="BM187" s="39">
        <v>200</v>
      </c>
      <c r="BN187" s="39">
        <v>36</v>
      </c>
      <c r="BO187" s="39">
        <v>2068.1999999999998</v>
      </c>
      <c r="BP187" s="39"/>
      <c r="BQ187" s="39"/>
      <c r="BR187" s="39"/>
      <c r="BS187" s="39"/>
      <c r="BT187" s="39"/>
      <c r="BU187" s="39"/>
      <c r="BV187" s="39">
        <v>100</v>
      </c>
      <c r="BW187" s="39">
        <v>99.6</v>
      </c>
      <c r="BX187" s="39">
        <v>10</v>
      </c>
      <c r="BY187" s="39">
        <v>9.9600000000000009</v>
      </c>
      <c r="BZ187" s="39">
        <v>190</v>
      </c>
      <c r="CA187" s="39">
        <v>275</v>
      </c>
      <c r="CB187" s="39">
        <v>50</v>
      </c>
      <c r="CC187" s="39">
        <v>100</v>
      </c>
      <c r="CD187" s="39"/>
      <c r="CE187" s="39"/>
      <c r="CF187" s="39"/>
      <c r="CG187" s="39"/>
    </row>
    <row r="188" spans="1:85" ht="15.75" x14ac:dyDescent="0.25">
      <c r="A188" s="71">
        <v>57</v>
      </c>
      <c r="B188" s="31" t="s">
        <v>310</v>
      </c>
      <c r="C188" s="41" t="s">
        <v>311</v>
      </c>
      <c r="D188" s="41" t="s">
        <v>312</v>
      </c>
      <c r="E188" s="29" t="s">
        <v>52</v>
      </c>
      <c r="F188" s="39">
        <f>J188+N188+R188+V188+Z188+AD188+AH188+AL188+AP188+AT188+AX188+BB188+BF188+BJ188+BN188+BR188+BV188+BZ188+CD188</f>
        <v>1600</v>
      </c>
      <c r="G188" s="132">
        <f>K188+O188+S188+W188+AA188+AE188+AI188+AM188+AQ188+AU188+AY188+BC188+BG188+BK188+BO188+BS188+BW188+CA188+CE188</f>
        <v>9526.24</v>
      </c>
      <c r="H188" s="39">
        <f>L188+P188+T188+X188+AB188+AF188+AJ188+AN188+AR188+AV188+AZ188+BD188+BH188+BL188+BP188+BT188+BX188+CB188+CF188</f>
        <v>0</v>
      </c>
      <c r="I188" s="39">
        <f>M188+Q188+U188+Y188+AC188+AG188+AK188+AO188+AS188+AW188+BA188+BE188+BI188+BM188+BQ188+BU188+BY188+CC188+CG188</f>
        <v>0</v>
      </c>
      <c r="J188" s="39">
        <v>1600</v>
      </c>
      <c r="K188" s="39">
        <v>9526.24</v>
      </c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</row>
    <row r="189" spans="1:85" ht="15.75" x14ac:dyDescent="0.25">
      <c r="A189" s="314">
        <v>58</v>
      </c>
      <c r="B189" s="31" t="s">
        <v>313</v>
      </c>
      <c r="C189" s="41" t="s">
        <v>314</v>
      </c>
      <c r="D189" s="41" t="s">
        <v>315</v>
      </c>
      <c r="E189" s="29" t="s">
        <v>52</v>
      </c>
      <c r="F189" s="39">
        <f>J189+N189+R189+V189+Z189+AD189+AH189+AL189+AP189+AT189+AX189+BB189+BF189+BJ189+BN189+BR189+BV189+BZ189+CD189</f>
        <v>30</v>
      </c>
      <c r="G189" s="132">
        <f>K189+O189+S189+W189+AA189+AE189+AI189+AM189+AQ189+AU189+AY189+BC189+BG189+BK189+BO189+BS189+BW189+CA189+CE189</f>
        <v>5050</v>
      </c>
      <c r="H189" s="39">
        <f>L189+P189+T189+X189+AB189+AF189+AJ189+AN189+AR189+AV189+AZ189+BD189+BH189+BL189+BP189+BT189+BX189+CB189+CF189</f>
        <v>5</v>
      </c>
      <c r="I189" s="39">
        <f>M189+Q189+U189+Y189+AC189+AG189+AK189+AO189+AS189+AW189+BA189+BE189+BI189+BM189+BQ189+BU189+BY189+CC189+CG189</f>
        <v>275</v>
      </c>
      <c r="J189" s="39"/>
      <c r="K189" s="39"/>
      <c r="L189" s="39"/>
      <c r="M189" s="39"/>
      <c r="N189" s="39"/>
      <c r="O189" s="39"/>
      <c r="P189" s="39"/>
      <c r="Q189" s="39"/>
      <c r="R189" s="39">
        <v>25</v>
      </c>
      <c r="S189" s="39">
        <v>3125</v>
      </c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>
        <v>5</v>
      </c>
      <c r="BG189" s="39">
        <v>1925</v>
      </c>
      <c r="BH189" s="39">
        <v>5</v>
      </c>
      <c r="BI189" s="39">
        <v>275</v>
      </c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</row>
    <row r="190" spans="1:85" ht="15.75" x14ac:dyDescent="0.25">
      <c r="A190" s="314"/>
      <c r="B190" s="31" t="s">
        <v>316</v>
      </c>
      <c r="C190" s="41" t="s">
        <v>317</v>
      </c>
      <c r="D190" s="41" t="s">
        <v>315</v>
      </c>
      <c r="E190" s="29" t="s">
        <v>52</v>
      </c>
      <c r="F190" s="39">
        <f>J190+N190+R190+V190+Z190+AD190+AH190+AL190+AP190+AT190+AX190+BB190+BF190+BJ190+BN190+BR190+BV190+BZ190+CD190</f>
        <v>70</v>
      </c>
      <c r="G190" s="132">
        <f>K190+O190+S190+W190+AA190+AE190+AI190+AM190+AQ190+AU190+AY190+BC190+BG190+BK190+BO190+BS190+BW190+CA190+CE190</f>
        <v>2012</v>
      </c>
      <c r="H190" s="39">
        <f>L190+P190+T190+X190+AB190+AF190+AJ190+AN190+AR190+AV190+AZ190+BD190+BH190+BL190+BP190+BT190+BX190+CB190+CF190</f>
        <v>525</v>
      </c>
      <c r="I190" s="39">
        <f>M190+Q190+U190+Y190+AC190+AG190+AK190+AO190+AS190+AW190+BA190+BE190+BI190+BM190+BQ190+BU190+BY190+CC190+CG190</f>
        <v>51250</v>
      </c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>
        <v>500</v>
      </c>
      <c r="AG190" s="39">
        <v>50000</v>
      </c>
      <c r="AH190" s="39"/>
      <c r="AI190" s="39"/>
      <c r="AJ190" s="39"/>
      <c r="AK190" s="39"/>
      <c r="AL190" s="39"/>
      <c r="AM190" s="39"/>
      <c r="AN190" s="39">
        <v>25</v>
      </c>
      <c r="AO190" s="39">
        <v>1250</v>
      </c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>
        <v>70</v>
      </c>
      <c r="CA190" s="39">
        <v>2012</v>
      </c>
      <c r="CB190" s="39"/>
      <c r="CC190" s="39"/>
      <c r="CD190" s="39"/>
      <c r="CE190" s="39"/>
      <c r="CF190" s="39"/>
      <c r="CG190" s="39"/>
    </row>
    <row r="191" spans="1:85" ht="15.75" x14ac:dyDescent="0.25">
      <c r="A191" s="314"/>
      <c r="B191" s="31" t="s">
        <v>316</v>
      </c>
      <c r="C191" s="41" t="s">
        <v>318</v>
      </c>
      <c r="D191" s="41" t="s">
        <v>315</v>
      </c>
      <c r="E191" s="29" t="s">
        <v>52</v>
      </c>
      <c r="F191" s="39">
        <f>J191+N191+R191+V191+Z191+AD191+AH191+AL191+AP191+AT191+AX191+BB191+BF191+BJ191+BN191+BR191+BV191+BZ191+CD191</f>
        <v>225</v>
      </c>
      <c r="G191" s="132">
        <f>K191+O191+S191+W191+AA191+AE191+AI191+AM191+AQ191+AU191+AY191+BC191+BG191+BK191+BO191+BS191+BW191+CA191+CE191</f>
        <v>9000</v>
      </c>
      <c r="H191" s="39">
        <f>L191+P191+T191+X191+AB191+AF191+AJ191+AN191+AR191+AV191+AZ191+BD191+BH191+BL191+BP191+BT191+BX191+CB191+CF191</f>
        <v>0</v>
      </c>
      <c r="I191" s="39">
        <f>M191+Q191+U191+Y191+AC191+AG191+AK191+AO191+AS191+AW191+BA191+BE191+BI191+BM191+BQ191+BU191+BY191+CC191+CG191</f>
        <v>0</v>
      </c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>
        <v>225</v>
      </c>
      <c r="AA191" s="39">
        <v>9000</v>
      </c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</row>
    <row r="192" spans="1:85" ht="15.75" x14ac:dyDescent="0.25">
      <c r="A192" s="314"/>
      <c r="B192" s="31" t="s">
        <v>316</v>
      </c>
      <c r="C192" s="41" t="s">
        <v>319</v>
      </c>
      <c r="D192" s="41" t="s">
        <v>315</v>
      </c>
      <c r="E192" s="29" t="s">
        <v>52</v>
      </c>
      <c r="F192" s="39">
        <f>J192+N192+R192+V192+Z192+AD192+AH192+AL192+AP192+AT192+AX192+BB192+BF192+BJ192+BN192+BR192+BV192+BZ192+CD192</f>
        <v>2800</v>
      </c>
      <c r="G192" s="132">
        <f>K192+O192+S192+W192+AA192+AE192+AI192+AM192+AQ192+AU192+AY192+BC192+BG192+BK192+BO192+BS192+BW192+CA192+CE192</f>
        <v>112000</v>
      </c>
      <c r="H192" s="39">
        <f>L192+P192+T192+X192+AB192+AF192+AJ192+AN192+AR192+AV192+AZ192+BD192+BH192+BL192+BP192+BT192+BX192+CB192+CF192</f>
        <v>10</v>
      </c>
      <c r="I192" s="39">
        <f>M192+Q192+U192+Y192+AC192+AG192+AK192+AO192+AS192+AW192+BA192+BE192+BI192+BM192+BQ192+BU192+BY192+CC192+CG192</f>
        <v>500</v>
      </c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>
        <v>2800</v>
      </c>
      <c r="AI192" s="39">
        <v>112000</v>
      </c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>
        <v>10</v>
      </c>
      <c r="CC192" s="39">
        <v>500</v>
      </c>
      <c r="CD192" s="39"/>
      <c r="CE192" s="39"/>
      <c r="CF192" s="39"/>
      <c r="CG192" s="39"/>
    </row>
    <row r="193" spans="1:85" ht="15.75" x14ac:dyDescent="0.25">
      <c r="A193" s="314"/>
      <c r="B193" s="31" t="s">
        <v>316</v>
      </c>
      <c r="C193" s="41" t="s">
        <v>320</v>
      </c>
      <c r="D193" s="41" t="s">
        <v>315</v>
      </c>
      <c r="E193" s="29" t="s">
        <v>52</v>
      </c>
      <c r="F193" s="39">
        <f>J193+N193+R193+V193+Z193+AD193+AH193+AL193+AP193+AT193+AX193+BB193+BF193+BJ193+BN193+BR193+BV193+BZ193+CD193</f>
        <v>0</v>
      </c>
      <c r="G193" s="132">
        <f>K193+O193+S193+W193+AA193+AE193+AI193+AM193+AQ193+AU193+AY193+BC193+BG193+BK193+BO193+BS193+BW193+CA193+CE193</f>
        <v>0</v>
      </c>
      <c r="H193" s="39">
        <f>L193+P193+T193+X193+AB193+AF193+AJ193+AN193+AR193+AV193+AZ193+BD193+BH193+BL193+BP193+BT193+BX193+CB193+CF193</f>
        <v>0</v>
      </c>
      <c r="I193" s="39">
        <f>M193+Q193+U193+Y193+AC193+AG193+AK193+AO193+AS193+AW193+BA193+BE193+BI193+BM193+BQ193+BU193+BY193+CC193+CG193</f>
        <v>0</v>
      </c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>
        <v>0</v>
      </c>
    </row>
    <row r="194" spans="1:85" ht="15.75" x14ac:dyDescent="0.25">
      <c r="A194" s="314"/>
      <c r="B194" s="31" t="s">
        <v>316</v>
      </c>
      <c r="C194" s="41" t="s">
        <v>321</v>
      </c>
      <c r="D194" s="41" t="s">
        <v>315</v>
      </c>
      <c r="E194" s="33" t="s">
        <v>18</v>
      </c>
      <c r="F194" s="39">
        <f>J194+N194+R194+V194+Z194+AD194+AH194+AL194+AP194+AT194+AX194+BB194+BF194+BJ194+BN194+BR194+BV194+BZ194+CD194</f>
        <v>0</v>
      </c>
      <c r="G194" s="132">
        <f>K194+O194+S194+W194+AA194+AE194+AI194+AM194+AQ194+AU194+AY194+BC194+BG194+BK194+BO194+BS194+BW194+CA194+CE194</f>
        <v>0</v>
      </c>
      <c r="H194" s="39">
        <f>L194+P194+T194+X194+AB194+AF194+AJ194+AN194+AR194+AV194+AZ194+BD194+BH194+BL194+BP194+BT194+BX194+CB194+CF194</f>
        <v>26</v>
      </c>
      <c r="I194" s="39">
        <f>M194+Q194+U194+Y194+AC194+AG194+AK194+AO194+AS194+AW194+BA194+BE194+BI194+BM194+BQ194+BU194+BY194+CC194+CG194</f>
        <v>234</v>
      </c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>
        <v>26</v>
      </c>
      <c r="CG194" s="39">
        <v>234</v>
      </c>
    </row>
    <row r="195" spans="1:85" ht="15.75" x14ac:dyDescent="0.25">
      <c r="A195" s="71">
        <v>59</v>
      </c>
      <c r="B195" s="31" t="s">
        <v>322</v>
      </c>
      <c r="C195" s="41" t="s">
        <v>323</v>
      </c>
      <c r="D195" s="41" t="s">
        <v>324</v>
      </c>
      <c r="E195" s="29" t="s">
        <v>52</v>
      </c>
      <c r="F195" s="39">
        <f>J195+N195+R195+V195+Z195+AD195+AH195+AL195+AP195+AT195+AX195+BB195+BF195+BJ195+BN195+BR195+BV195+BZ195+CD195</f>
        <v>29112</v>
      </c>
      <c r="G195" s="132">
        <f>K195+O195+S195+W195+AA195+AE195+AI195+AM195+AQ195+AU195+AY195+BC195+BG195+BK195+BO195+BS195+BW195+CA195+CE195</f>
        <v>352165.05</v>
      </c>
      <c r="H195" s="39">
        <f>L195+P195+T195+X195+AB195+AF195+AJ195+AN195+AR195+AV195+AZ195+BD195+BH195+BL195+BP195+BT195+BX195+CB195+CF195</f>
        <v>2460</v>
      </c>
      <c r="I195" s="39">
        <f>M195+Q195+U195+Y195+AC195+AG195+AK195+AO195+AS195+AW195+BA195+BE195+BI195+BM195+BQ195+BU195+BY195+CC195+CG195</f>
        <v>15778</v>
      </c>
      <c r="J195" s="39">
        <v>6300</v>
      </c>
      <c r="K195" s="39">
        <v>34942.870000000003</v>
      </c>
      <c r="L195" s="39"/>
      <c r="M195" s="39"/>
      <c r="N195" s="39"/>
      <c r="O195" s="39"/>
      <c r="P195" s="39"/>
      <c r="Q195" s="39"/>
      <c r="R195" s="39">
        <v>8170</v>
      </c>
      <c r="S195" s="39">
        <v>114380</v>
      </c>
      <c r="T195" s="39"/>
      <c r="U195" s="39"/>
      <c r="V195" s="39">
        <v>732</v>
      </c>
      <c r="W195" s="39">
        <v>5203</v>
      </c>
      <c r="X195" s="39"/>
      <c r="Y195" s="39"/>
      <c r="Z195" s="39"/>
      <c r="AA195" s="39"/>
      <c r="AB195" s="39"/>
      <c r="AC195" s="39"/>
      <c r="AD195" s="39">
        <v>1815</v>
      </c>
      <c r="AE195" s="39">
        <v>28840</v>
      </c>
      <c r="AF195" s="39">
        <v>2000</v>
      </c>
      <c r="AG195" s="39">
        <v>10000</v>
      </c>
      <c r="AH195" s="39">
        <v>7160</v>
      </c>
      <c r="AI195" s="39">
        <v>96088</v>
      </c>
      <c r="AJ195" s="39"/>
      <c r="AK195" s="39"/>
      <c r="AL195" s="39"/>
      <c r="AM195" s="39"/>
      <c r="AN195" s="39">
        <v>120</v>
      </c>
      <c r="AO195" s="39">
        <v>960</v>
      </c>
      <c r="AP195" s="39">
        <v>2715</v>
      </c>
      <c r="AQ195" s="39">
        <v>41125.379999999997</v>
      </c>
      <c r="AR195" s="39"/>
      <c r="AS195" s="39"/>
      <c r="AT195" s="39">
        <v>245</v>
      </c>
      <c r="AU195" s="39">
        <v>3870.8</v>
      </c>
      <c r="AV195" s="39">
        <v>50</v>
      </c>
      <c r="AW195" s="39">
        <v>790</v>
      </c>
      <c r="AX195" s="39">
        <v>200</v>
      </c>
      <c r="AY195" s="39">
        <v>1458</v>
      </c>
      <c r="AZ195" s="39">
        <v>60</v>
      </c>
      <c r="BA195" s="39">
        <v>324</v>
      </c>
      <c r="BB195" s="39">
        <v>500</v>
      </c>
      <c r="BC195" s="39">
        <v>3800</v>
      </c>
      <c r="BD195" s="39"/>
      <c r="BE195" s="39"/>
      <c r="BF195" s="39">
        <v>140</v>
      </c>
      <c r="BG195" s="39">
        <v>4032</v>
      </c>
      <c r="BH195" s="39">
        <v>50</v>
      </c>
      <c r="BI195" s="39">
        <v>960</v>
      </c>
      <c r="BJ195" s="39">
        <v>400</v>
      </c>
      <c r="BK195" s="39">
        <v>8000</v>
      </c>
      <c r="BL195" s="39">
        <v>100</v>
      </c>
      <c r="BM195" s="39">
        <v>2000</v>
      </c>
      <c r="BN195" s="39"/>
      <c r="BO195" s="39"/>
      <c r="BP195" s="39"/>
      <c r="BQ195" s="39"/>
      <c r="BR195" s="39"/>
      <c r="BS195" s="39"/>
      <c r="BT195" s="39"/>
      <c r="BU195" s="39"/>
      <c r="BV195" s="39">
        <v>400</v>
      </c>
      <c r="BW195" s="39">
        <v>2960</v>
      </c>
      <c r="BX195" s="39">
        <v>60</v>
      </c>
      <c r="BY195" s="39">
        <v>444</v>
      </c>
      <c r="BZ195" s="39">
        <v>220</v>
      </c>
      <c r="CA195" s="39">
        <v>6430</v>
      </c>
      <c r="CB195" s="39">
        <v>20</v>
      </c>
      <c r="CC195" s="39">
        <v>300</v>
      </c>
      <c r="CD195" s="39">
        <v>115</v>
      </c>
      <c r="CE195" s="39">
        <v>1035</v>
      </c>
      <c r="CF195" s="39"/>
      <c r="CG195" s="39"/>
    </row>
    <row r="196" spans="1:85" ht="15.75" x14ac:dyDescent="0.25">
      <c r="A196" s="71">
        <v>60</v>
      </c>
      <c r="B196" s="31" t="s">
        <v>325</v>
      </c>
      <c r="C196" s="41" t="s">
        <v>326</v>
      </c>
      <c r="D196" s="41" t="s">
        <v>324</v>
      </c>
      <c r="E196" s="29" t="s">
        <v>10</v>
      </c>
      <c r="F196" s="39">
        <f>J196+N196+R196+V196+Z196+AD196+AH196+AL196+AP196+AT196+AX196+BB196+BF196+BJ196+BN196+BR196+BV196+BZ196+CD196</f>
        <v>0</v>
      </c>
      <c r="G196" s="132">
        <f>K196+O196+S196+W196+AA196+AE196+AI196+AM196+AQ196+AU196+AY196+BC196+BG196+BK196+BO196+BS196+BW196+CA196+CE196</f>
        <v>0</v>
      </c>
      <c r="H196" s="39">
        <f>L196+P196+T196+X196+AB196+AF196+AJ196+AN196+AR196+AV196+AZ196+BD196+BH196+BL196+BP196+BT196+BX196+CB196+CF196</f>
        <v>0</v>
      </c>
      <c r="I196" s="39">
        <f>M196+Q196+U196+Y196+AC196+AG196+AK196+AO196+AS196+AW196+BA196+BE196+BI196+BM196+BQ196+BU196+BY196+CC196+CG196</f>
        <v>0</v>
      </c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</row>
    <row r="197" spans="1:85" ht="15.75" x14ac:dyDescent="0.25">
      <c r="A197" s="71">
        <v>61</v>
      </c>
      <c r="B197" s="31" t="s">
        <v>327</v>
      </c>
      <c r="C197" s="41" t="s">
        <v>328</v>
      </c>
      <c r="D197" s="41" t="s">
        <v>324</v>
      </c>
      <c r="E197" s="29" t="s">
        <v>52</v>
      </c>
      <c r="F197" s="39">
        <f>J197+N197+R197+V197+Z197+AD197+AH197+AL197+AP197+AT197+AX197+BB197+BF197+BJ197+BN197+BR197+BV197+BZ197+CD197</f>
        <v>0</v>
      </c>
      <c r="G197" s="132">
        <f>K197+O197+S197+W197+AA197+AE197+AI197+AM197+AQ197+AU197+AY197+BC197+BG197+BK197+BO197+BS197+BW197+CA197+CE197</f>
        <v>0</v>
      </c>
      <c r="H197" s="39">
        <f>L197+P197+T197+X197+AB197+AF197+AJ197+AN197+AR197+AV197+AZ197+BD197+BH197+BL197+BP197+BT197+BX197+CB197+CF197</f>
        <v>0</v>
      </c>
      <c r="I197" s="39">
        <f>M197+Q197+U197+Y197+AC197+AG197+AK197+AO197+AS197+AW197+BA197+BE197+BI197+BM197+BQ197+BU197+BY197+CC197+CG197</f>
        <v>0</v>
      </c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</row>
    <row r="198" spans="1:85" ht="15.75" x14ac:dyDescent="0.25">
      <c r="A198" s="314">
        <v>62</v>
      </c>
      <c r="B198" s="31" t="s">
        <v>329</v>
      </c>
      <c r="C198" s="31" t="s">
        <v>330</v>
      </c>
      <c r="D198" s="31" t="s">
        <v>331</v>
      </c>
      <c r="E198" s="35" t="s">
        <v>10</v>
      </c>
      <c r="F198" s="39">
        <f>J198+N198+R198+V198+Z198+AD198+AH198+AL198+AP198+AT198+AX198+BB198+BF198+BJ198+BN198+BR198+BV198+BZ198+CD198</f>
        <v>7032</v>
      </c>
      <c r="G198" s="132">
        <f>K198+O198+S198+W198+AA198+AE198+AI198+AM198+AQ198+AU198+AY198+BC198+BG198+BK198+BO198+BS198+BW198+CA198+CE198</f>
        <v>2040039</v>
      </c>
      <c r="H198" s="39">
        <f>L198+P198+T198+X198+AB198+AF198+AJ198+AN198+AR198+AV198+AZ198+BD198+BH198+BL198+BP198+BT198+BX198+CB198+CF198</f>
        <v>2060</v>
      </c>
      <c r="I198" s="39">
        <f>M198+Q198+U198+Y198+AC198+AG198+AK198+AO198+AS198+AW198+BA198+BE198+BI198+BM198+BQ198+BU198+BY198+CC198+CG198</f>
        <v>712550</v>
      </c>
      <c r="J198" s="39">
        <v>110</v>
      </c>
      <c r="K198" s="39">
        <v>32010</v>
      </c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>
        <v>2000</v>
      </c>
      <c r="AE198" s="39">
        <v>582000</v>
      </c>
      <c r="AF198" s="39">
        <v>1000</v>
      </c>
      <c r="AG198" s="39">
        <v>500000</v>
      </c>
      <c r="AH198" s="39">
        <v>3200</v>
      </c>
      <c r="AI198" s="39">
        <v>931200</v>
      </c>
      <c r="AJ198" s="39"/>
      <c r="AK198" s="39"/>
      <c r="AL198" s="39"/>
      <c r="AM198" s="39"/>
      <c r="AN198" s="39"/>
      <c r="AO198" s="39"/>
      <c r="AP198" s="39">
        <v>1600</v>
      </c>
      <c r="AQ198" s="39">
        <v>465600</v>
      </c>
      <c r="AR198" s="39"/>
      <c r="AS198" s="39"/>
      <c r="AT198" s="39"/>
      <c r="AU198" s="39"/>
      <c r="AV198" s="39">
        <v>1050</v>
      </c>
      <c r="AW198" s="39">
        <v>210000</v>
      </c>
      <c r="AX198" s="39"/>
      <c r="AY198" s="39"/>
      <c r="AZ198" s="39"/>
      <c r="BA198" s="39"/>
      <c r="BB198" s="39">
        <v>15</v>
      </c>
      <c r="BC198" s="39">
        <v>3750</v>
      </c>
      <c r="BD198" s="39"/>
      <c r="BE198" s="39"/>
      <c r="BF198" s="39">
        <v>58</v>
      </c>
      <c r="BG198" s="39">
        <v>11220</v>
      </c>
      <c r="BH198" s="39">
        <v>10</v>
      </c>
      <c r="BI198" s="39">
        <v>2550</v>
      </c>
      <c r="BJ198" s="39"/>
      <c r="BK198" s="39"/>
      <c r="BL198" s="39"/>
      <c r="BM198" s="39"/>
      <c r="BN198" s="39">
        <v>49</v>
      </c>
      <c r="BO198" s="39">
        <v>14259</v>
      </c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</row>
    <row r="199" spans="1:85" ht="15.75" x14ac:dyDescent="0.25">
      <c r="A199" s="314"/>
      <c r="B199" s="31" t="s">
        <v>329</v>
      </c>
      <c r="C199" s="31" t="s">
        <v>332</v>
      </c>
      <c r="D199" s="31" t="s">
        <v>331</v>
      </c>
      <c r="E199" s="35" t="s">
        <v>10</v>
      </c>
      <c r="F199" s="39">
        <f>J199+N199+R199+V199+Z199+AD199+AH199+AL199+AP199+AT199+AX199+BB199+BF199+BJ199+BN199+BR199+BV199+BZ199+CD199</f>
        <v>430</v>
      </c>
      <c r="G199" s="132">
        <f>K199+O199+S199+W199+AA199+AE199+AI199+AM199+AQ199+AU199+AY199+BC199+BG199+BK199+BO199+BS199+BW199+CA199+CE199</f>
        <v>122700</v>
      </c>
      <c r="H199" s="39">
        <f>L199+P199+T199+X199+AB199+AF199+AJ199+AN199+AR199+AV199+AZ199+BD199+BH199+BL199+BP199+BT199+BX199+CB199+CF199</f>
        <v>40</v>
      </c>
      <c r="I199" s="39">
        <f>M199+Q199+U199+Y199+AC199+AG199+AK199+AO199+AS199+AW199+BA199+BE199+BI199+BM199+BQ199+BU199+BY199+CC199+CG199</f>
        <v>9720</v>
      </c>
      <c r="J199" s="39">
        <v>260</v>
      </c>
      <c r="K199" s="39">
        <v>75660</v>
      </c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>
        <v>40</v>
      </c>
      <c r="AW199" s="39">
        <v>9720</v>
      </c>
      <c r="AX199" s="39"/>
      <c r="AY199" s="39"/>
      <c r="AZ199" s="39"/>
      <c r="BA199" s="39"/>
      <c r="BB199" s="39"/>
      <c r="BC199" s="39"/>
      <c r="BD199" s="39"/>
      <c r="BE199" s="39"/>
      <c r="BF199" s="39">
        <v>6</v>
      </c>
      <c r="BG199" s="39">
        <v>1746</v>
      </c>
      <c r="BH199" s="39"/>
      <c r="BI199" s="39"/>
      <c r="BJ199" s="39"/>
      <c r="BK199" s="39"/>
      <c r="BL199" s="39"/>
      <c r="BM199" s="39"/>
      <c r="BN199" s="39">
        <v>154</v>
      </c>
      <c r="BO199" s="39">
        <v>44814</v>
      </c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>
        <v>10</v>
      </c>
      <c r="CE199" s="39">
        <v>480</v>
      </c>
      <c r="CF199" s="39"/>
      <c r="CG199" s="39"/>
    </row>
    <row r="200" spans="1:85" ht="15.75" x14ac:dyDescent="0.25">
      <c r="A200" s="314"/>
      <c r="B200" s="31" t="s">
        <v>329</v>
      </c>
      <c r="C200" s="31" t="s">
        <v>333</v>
      </c>
      <c r="D200" s="31" t="s">
        <v>331</v>
      </c>
      <c r="E200" s="35" t="s">
        <v>10</v>
      </c>
      <c r="F200" s="39">
        <f>J200+N200+R200+V200+Z200+AD200+AH200+AL200+AP200+AT200+AX200+BB200+BF200+BJ200+BN200+BR200+BV200+BZ200+CD200</f>
        <v>0</v>
      </c>
      <c r="G200" s="132">
        <f>K200+O200+S200+W200+AA200+AE200+AI200+AM200+AQ200+AU200+AY200+BC200+BG200+BK200+BO200+BS200+BW200+CA200+CE200</f>
        <v>0</v>
      </c>
      <c r="H200" s="39">
        <f>L200+P200+T200+X200+AB200+AF200+AJ200+AN200+AR200+AV200+AZ200+BD200+BH200+BL200+BP200+BT200+BX200+CB200+CF200</f>
        <v>0</v>
      </c>
      <c r="I200" s="39">
        <f>M200+Q200+U200+Y200+AC200+AG200+AK200+AO200+AS200+AW200+BA200+BE200+BI200+BM200+BQ200+BU200+BY200+CC200+CG200</f>
        <v>0</v>
      </c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</row>
    <row r="201" spans="1:85" ht="15.75" x14ac:dyDescent="0.25">
      <c r="A201" s="314"/>
      <c r="B201" s="31" t="s">
        <v>329</v>
      </c>
      <c r="C201" s="31" t="s">
        <v>334</v>
      </c>
      <c r="D201" s="31" t="s">
        <v>331</v>
      </c>
      <c r="E201" s="35" t="s">
        <v>10</v>
      </c>
      <c r="F201" s="39">
        <f>J201+N201+R201+V201+Z201+AD201+AH201+AL201+AP201+AT201+AX201+BB201+BF201+BJ201+BN201+BR201+BV201+BZ201+CD201</f>
        <v>0</v>
      </c>
      <c r="G201" s="132">
        <f>K201+O201+S201+W201+AA201+AE201+AI201+AM201+AQ201+AU201+AY201+BC201+BG201+BK201+BO201+BS201+BW201+CA201+CE201</f>
        <v>0</v>
      </c>
      <c r="H201" s="39">
        <f>L201+P201+T201+X201+AB201+AF201+AJ201+AN201+AR201+AV201+AZ201+BD201+BH201+BL201+BP201+BT201+BX201+CB201+CF201</f>
        <v>0</v>
      </c>
      <c r="I201" s="39">
        <f>M201+Q201+U201+Y201+AC201+AG201+AK201+AO201+AS201+AW201+BA201+BE201+BI201+BM201+BQ201+BU201+BY201+CC201+CG201</f>
        <v>0</v>
      </c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</row>
    <row r="202" spans="1:85" ht="15.75" x14ac:dyDescent="0.25">
      <c r="A202" s="314"/>
      <c r="B202" s="31" t="s">
        <v>329</v>
      </c>
      <c r="C202" s="31" t="s">
        <v>335</v>
      </c>
      <c r="D202" s="31" t="s">
        <v>331</v>
      </c>
      <c r="E202" s="35" t="s">
        <v>10</v>
      </c>
      <c r="F202" s="39">
        <f>J202+N202+R202+V202+Z202+AD202+AH202+AL202+AP202+AT202+AX202+BB202+BF202+BJ202+BN202+BR202+BV202+BZ202+CD202</f>
        <v>0</v>
      </c>
      <c r="G202" s="132">
        <f>K202+O202+S202+W202+AA202+AE202+AI202+AM202+AQ202+AU202+AY202+BC202+BG202+BK202+BO202+BS202+BW202+CA202+CE202</f>
        <v>0</v>
      </c>
      <c r="H202" s="39">
        <f>L202+P202+T202+X202+AB202+AF202+AJ202+AN202+AR202+AV202+AZ202+BD202+BH202+BL202+BP202+BT202+BX202+CB202+CF202</f>
        <v>0</v>
      </c>
      <c r="I202" s="39">
        <f>M202+Q202+U202+Y202+AC202+AG202+AK202+AO202+AS202+AW202+BA202+BE202+BI202+BM202+BQ202+BU202+BY202+CC202+CG202</f>
        <v>0</v>
      </c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</row>
    <row r="203" spans="1:85" ht="15.75" x14ac:dyDescent="0.25">
      <c r="A203" s="314"/>
      <c r="B203" s="31" t="s">
        <v>329</v>
      </c>
      <c r="C203" s="31" t="s">
        <v>336</v>
      </c>
      <c r="D203" s="31" t="s">
        <v>331</v>
      </c>
      <c r="E203" s="35" t="s">
        <v>10</v>
      </c>
      <c r="F203" s="39">
        <f>J203+N203+R203+V203+Z203+AD203+AH203+AL203+AP203+AT203+AX203+BB203+BF203+BJ203+BN203+BR203+BV203+BZ203+CD203</f>
        <v>3192</v>
      </c>
      <c r="G203" s="132">
        <f>K203+O203+S203+W203+AA203+AE203+AI203+AM203+AQ203+AU203+AY203+BC203+BG203+BK203+BO203+BS203+BW203+CA203+CE203</f>
        <v>892328</v>
      </c>
      <c r="H203" s="39">
        <f>L203+P203+T203+X203+AB203+AF203+AJ203+AN203+AR203+AV203+AZ203+BD203+BH203+BL203+BP203+BT203+BX203+CB203+CF203</f>
        <v>1003</v>
      </c>
      <c r="I203" s="39">
        <f>M203+Q203+U203+Y203+AC203+AG203+AK203+AO203+AS203+AW203+BA203+BE203+BI203+BM203+BQ203+BU203+BY203+CC203+CG203</f>
        <v>5900</v>
      </c>
      <c r="J203" s="39"/>
      <c r="K203" s="39"/>
      <c r="L203" s="39"/>
      <c r="M203" s="39"/>
      <c r="N203" s="39"/>
      <c r="O203" s="39"/>
      <c r="P203" s="39"/>
      <c r="Q203" s="39"/>
      <c r="R203" s="39">
        <v>3100</v>
      </c>
      <c r="S203" s="39">
        <v>870000</v>
      </c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>
        <v>1000</v>
      </c>
      <c r="AG203" s="39">
        <v>5000</v>
      </c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>
        <v>92</v>
      </c>
      <c r="CA203" s="39">
        <v>22328</v>
      </c>
      <c r="CB203" s="39">
        <v>3</v>
      </c>
      <c r="CC203" s="39">
        <v>900</v>
      </c>
      <c r="CD203" s="39"/>
      <c r="CE203" s="39"/>
      <c r="CF203" s="39"/>
      <c r="CG203" s="39"/>
    </row>
    <row r="204" spans="1:85" ht="15.75" x14ac:dyDescent="0.25">
      <c r="A204" s="314"/>
      <c r="B204" s="31" t="s">
        <v>329</v>
      </c>
      <c r="C204" s="31" t="s">
        <v>337</v>
      </c>
      <c r="D204" s="31" t="s">
        <v>331</v>
      </c>
      <c r="E204" s="35" t="s">
        <v>10</v>
      </c>
      <c r="F204" s="39">
        <f>J204+N204+R204+V204+Z204+AD204+AH204+AL204+AP204+AT204+AX204+BB204+BF204+BJ204+BN204+BR204+BV204+BZ204+CD204</f>
        <v>0</v>
      </c>
      <c r="G204" s="132">
        <f>K204+O204+S204+W204+AA204+AE204+AI204+AM204+AQ204+AU204+AY204+BC204+BG204+BK204+BO204+BS204+BW204+CA204+CE204</f>
        <v>0</v>
      </c>
      <c r="H204" s="39">
        <f>L204+P204+T204+X204+AB204+AF204+AJ204+AN204+AR204+AV204+AZ204+BD204+BH204+BL204+BP204+BT204+BX204+CB204+CF204</f>
        <v>0</v>
      </c>
      <c r="I204" s="39">
        <f>M204+Q204+U204+Y204+AC204+AG204+AK204+AO204+AS204+AW204+BA204+BE204+BI204+BM204+BQ204+BU204+BY204+CC204+CG204</f>
        <v>0</v>
      </c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</row>
    <row r="205" spans="1:85" ht="15.75" x14ac:dyDescent="0.25">
      <c r="A205" s="314">
        <v>63</v>
      </c>
      <c r="B205" s="31" t="s">
        <v>338</v>
      </c>
      <c r="C205" s="41" t="s">
        <v>339</v>
      </c>
      <c r="D205" s="41" t="s">
        <v>340</v>
      </c>
      <c r="E205" s="29" t="s">
        <v>52</v>
      </c>
      <c r="F205" s="39">
        <f>J205+N205+R205+V205+Z205+AD205+AH205+AL205+AP205+AT205+AX205+BB205+BF205+BJ205+BN205+BR205+BV205+BZ205+CD205</f>
        <v>38</v>
      </c>
      <c r="G205" s="132">
        <f>K205+O205+S205+W205+AA205+AE205+AI205+AM205+AQ205+AU205+AY205+BC205+BG205+BK205+BO205+BS205+BW205+CA205+CE205</f>
        <v>3671</v>
      </c>
      <c r="H205" s="39">
        <f>L205+P205+T205+X205+AB205+AF205+AJ205+AN205+AR205+AV205+AZ205+BD205+BH205+BL205+BP205+BT205+BX205+CB205+CF205</f>
        <v>7</v>
      </c>
      <c r="I205" s="39">
        <f>M205+Q205+U205+Y205+AC205+AG205+AK205+AO205+AS205+AW205+BA205+BE205+BI205+BM205+BQ205+BU205+BY205+CC205+CG205</f>
        <v>778</v>
      </c>
      <c r="J205" s="39"/>
      <c r="K205" s="39"/>
      <c r="L205" s="39"/>
      <c r="M205" s="39"/>
      <c r="N205" s="39">
        <v>18</v>
      </c>
      <c r="O205" s="39">
        <v>1620</v>
      </c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>
        <v>18</v>
      </c>
      <c r="AA205" s="39">
        <v>1695</v>
      </c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>
        <v>6</v>
      </c>
      <c r="AO205" s="39">
        <v>600</v>
      </c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>
        <v>2</v>
      </c>
      <c r="BW205" s="39">
        <v>356</v>
      </c>
      <c r="BX205" s="39">
        <v>1</v>
      </c>
      <c r="BY205" s="39">
        <v>178</v>
      </c>
      <c r="BZ205" s="39"/>
      <c r="CA205" s="39"/>
      <c r="CB205" s="39"/>
      <c r="CC205" s="39"/>
      <c r="CD205" s="39"/>
      <c r="CE205" s="39"/>
      <c r="CF205" s="39"/>
      <c r="CG205" s="39"/>
    </row>
    <row r="206" spans="1:85" ht="15.75" x14ac:dyDescent="0.25">
      <c r="A206" s="314"/>
      <c r="B206" s="31" t="s">
        <v>338</v>
      </c>
      <c r="C206" s="41" t="s">
        <v>341</v>
      </c>
      <c r="D206" s="41" t="s">
        <v>340</v>
      </c>
      <c r="E206" s="33" t="s">
        <v>18</v>
      </c>
      <c r="F206" s="39">
        <f>J206+N206+R206+V206+Z206+AD206+AH206+AL206+AP206+AT206+AX206+BB206+BF206+BJ206+BN206+BR206+BV206+BZ206+CD206</f>
        <v>0</v>
      </c>
      <c r="G206" s="132">
        <f>K206+O206+S206+W206+AA206+AE206+AI206+AM206+AQ206+AU206+AY206+BC206+BG206+BK206+BO206+BS206+BW206+CA206+CE206</f>
        <v>0</v>
      </c>
      <c r="H206" s="39">
        <f>L206+P206+T206+X206+AB206+AF206+AJ206+AN206+AR206+AV206+AZ206+BD206+BH206+BL206+BP206+BT206+BX206+CB206+CF206</f>
        <v>0</v>
      </c>
      <c r="I206" s="39">
        <f>M206+Q206+U206+Y206+AC206+AG206+AK206+AO206+AS206+AW206+BA206+BE206+BI206+BM206+BQ206+BU206+BY206+CC206+CG206</f>
        <v>0</v>
      </c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</row>
    <row r="207" spans="1:85" ht="15.75" x14ac:dyDescent="0.25">
      <c r="A207" s="71">
        <v>64</v>
      </c>
      <c r="B207" s="31" t="s">
        <v>342</v>
      </c>
      <c r="C207" s="23" t="s">
        <v>343</v>
      </c>
      <c r="D207" s="41" t="s">
        <v>344</v>
      </c>
      <c r="E207" s="29" t="s">
        <v>10</v>
      </c>
      <c r="F207" s="39">
        <f>J207+N207+R207+V207+Z207+AD207+AH207+AL207+AP207+AT207+AX207+BB207+BF207+BJ207+BN207+BR207+BV207+BZ207+CD207</f>
        <v>630</v>
      </c>
      <c r="G207" s="132">
        <f>K207+O207+S207+W207+AA207+AE207+AI207+AM207+AQ207+AU207+AY207+BC207+BG207+BK207+BO207+BS207+BW207+CA207+CE207</f>
        <v>7213.5</v>
      </c>
      <c r="H207" s="39">
        <f>L207+P207+T207+X207+AB207+AF207+AJ207+AN207+AR207+AV207+AZ207+BD207+BH207+BL207+BP207+BT207+BX207+CB207+CF207</f>
        <v>2010</v>
      </c>
      <c r="I207" s="39">
        <f>M207+Q207+U207+Y207+AC207+AG207+AK207+AO207+AS207+AW207+BA207+BE207+BI207+BM207+BQ207+BU207+BY207+CC207+CG207</f>
        <v>25500</v>
      </c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>
        <v>1000</v>
      </c>
      <c r="U207" s="39">
        <v>15000</v>
      </c>
      <c r="V207" s="39"/>
      <c r="W207" s="39"/>
      <c r="X207" s="39"/>
      <c r="Y207" s="39"/>
      <c r="Z207" s="39"/>
      <c r="AA207" s="39"/>
      <c r="AB207" s="39"/>
      <c r="AC207" s="39"/>
      <c r="AD207" s="39">
        <v>630</v>
      </c>
      <c r="AE207" s="39">
        <v>7213.5</v>
      </c>
      <c r="AF207" s="39">
        <v>1000</v>
      </c>
      <c r="AG207" s="39">
        <v>8000</v>
      </c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>
        <v>10</v>
      </c>
      <c r="CC207" s="39">
        <v>2500</v>
      </c>
      <c r="CD207" s="39"/>
      <c r="CE207" s="39"/>
      <c r="CF207" s="39"/>
      <c r="CG207" s="39"/>
    </row>
    <row r="208" spans="1:85" ht="15.75" x14ac:dyDescent="0.25">
      <c r="A208" s="314">
        <v>65</v>
      </c>
      <c r="B208" s="31" t="s">
        <v>345</v>
      </c>
      <c r="C208" s="41" t="s">
        <v>346</v>
      </c>
      <c r="D208" s="41" t="s">
        <v>188</v>
      </c>
      <c r="E208" s="33" t="s">
        <v>18</v>
      </c>
      <c r="F208" s="39">
        <f>J208+N208+R208+V208+Z208+AD208+AH208+AL208+AP208+AT208+AX208+BB208+BF208+BJ208+BN208+BR208+BV208+BZ208+CD208</f>
        <v>1960</v>
      </c>
      <c r="G208" s="132">
        <f>K208+O208+S208+W208+AA208+AE208+AI208+AM208+AQ208+AU208+AY208+BC208+BG208+BK208+BO208+BS208+BW208+CA208+CE208</f>
        <v>5432</v>
      </c>
      <c r="H208" s="39">
        <f>L208+P208+T208+X208+AB208+AF208+AJ208+AN208+AR208+AV208+AZ208+BD208+BH208+BL208+BP208+BT208+BX208+CB208+CF208</f>
        <v>1540</v>
      </c>
      <c r="I208" s="39">
        <f>M208+Q208+U208+Y208+AC208+AG208+AK208+AO208+AS208+AW208+BA208+BE208+BI208+BM208+BQ208+BU208+BY208+CC208+CG208</f>
        <v>12167.630000000001</v>
      </c>
      <c r="J208" s="39"/>
      <c r="K208" s="39"/>
      <c r="L208" s="39"/>
      <c r="M208" s="39"/>
      <c r="N208" s="39">
        <v>660</v>
      </c>
      <c r="O208" s="39">
        <v>1320</v>
      </c>
      <c r="P208" s="39"/>
      <c r="Q208" s="39"/>
      <c r="R208" s="39">
        <v>20</v>
      </c>
      <c r="S208" s="39">
        <v>60</v>
      </c>
      <c r="T208" s="39">
        <v>200</v>
      </c>
      <c r="U208" s="39">
        <v>600</v>
      </c>
      <c r="V208" s="39"/>
      <c r="W208" s="39"/>
      <c r="X208" s="39"/>
      <c r="Y208" s="39"/>
      <c r="Z208" s="39">
        <v>560</v>
      </c>
      <c r="AA208" s="39">
        <v>2670</v>
      </c>
      <c r="AB208" s="39"/>
      <c r="AC208" s="39"/>
      <c r="AD208" s="39"/>
      <c r="AE208" s="39"/>
      <c r="AF208" s="39">
        <v>1000</v>
      </c>
      <c r="AG208" s="39">
        <v>10000</v>
      </c>
      <c r="AH208" s="39">
        <v>560</v>
      </c>
      <c r="AI208" s="39">
        <v>1048</v>
      </c>
      <c r="AJ208" s="39"/>
      <c r="AK208" s="39"/>
      <c r="AL208" s="39">
        <v>40</v>
      </c>
      <c r="AM208" s="39">
        <v>82</v>
      </c>
      <c r="AN208" s="39">
        <v>100</v>
      </c>
      <c r="AO208" s="39">
        <v>250</v>
      </c>
      <c r="AP208" s="39"/>
      <c r="AQ208" s="39"/>
      <c r="AR208" s="39"/>
      <c r="AS208" s="39"/>
      <c r="AT208" s="39"/>
      <c r="AU208" s="39"/>
      <c r="AV208" s="39"/>
      <c r="AW208" s="39"/>
      <c r="AX208" s="39">
        <v>0</v>
      </c>
      <c r="AY208" s="39">
        <v>0</v>
      </c>
      <c r="AZ208" s="39">
        <v>200</v>
      </c>
      <c r="BA208" s="39">
        <v>1025.6300000000001</v>
      </c>
      <c r="BB208" s="39"/>
      <c r="BC208" s="39"/>
      <c r="BD208" s="39"/>
      <c r="BE208" s="39"/>
      <c r="BF208" s="39">
        <v>120</v>
      </c>
      <c r="BG208" s="39">
        <v>252</v>
      </c>
      <c r="BH208" s="39">
        <v>20</v>
      </c>
      <c r="BI208" s="39">
        <v>42</v>
      </c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>
        <v>20</v>
      </c>
      <c r="CC208" s="39">
        <v>250</v>
      </c>
      <c r="CD208" s="39"/>
      <c r="CE208" s="39"/>
      <c r="CF208" s="39"/>
      <c r="CG208" s="39"/>
    </row>
    <row r="209" spans="1:85" ht="15.75" x14ac:dyDescent="0.25">
      <c r="A209" s="314"/>
      <c r="B209" s="31" t="s">
        <v>345</v>
      </c>
      <c r="C209" s="41" t="s">
        <v>347</v>
      </c>
      <c r="D209" s="41" t="s">
        <v>188</v>
      </c>
      <c r="E209" s="33" t="s">
        <v>18</v>
      </c>
      <c r="F209" s="39">
        <f>J209+N209+R209+V209+Z209+AD209+AH209+AL209+AP209+AT209+AX209+BB209+BF209+BJ209+BN209+BR209+BV209+BZ209+CD209</f>
        <v>0</v>
      </c>
      <c r="G209" s="132">
        <f>K209+O209+S209+W209+AA209+AE209+AI209+AM209+AQ209+AU209+AY209+BC209+BG209+BK209+BO209+BS209+BW209+CA209+CE209</f>
        <v>0</v>
      </c>
      <c r="H209" s="39">
        <f>L209+P209+T209+X209+AB209+AF209+AJ209+AN209+AR209+AV209+AZ209+BD209+BH209+BL209+BP209+BT209+BX209+CB209+CF209</f>
        <v>0</v>
      </c>
      <c r="I209" s="39">
        <f>M209+Q209+U209+Y209+AC209+AG209+AK209+AO209+AS209+AW209+BA209+BE209+BI209+BM209+BQ209+BU209+BY209+CC209+CG209</f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</row>
    <row r="210" spans="1:85" ht="15.75" x14ac:dyDescent="0.25">
      <c r="A210" s="314"/>
      <c r="B210" s="31" t="s">
        <v>345</v>
      </c>
      <c r="C210" s="41" t="s">
        <v>348</v>
      </c>
      <c r="D210" s="41" t="s">
        <v>188</v>
      </c>
      <c r="E210" s="33" t="s">
        <v>18</v>
      </c>
      <c r="F210" s="39">
        <f>J210+N210+R210+V210+Z210+AD210+AH210+AL210+AP210+AT210+AX210+BB210+BF210+BJ210+BN210+BR210+BV210+BZ210+CD210</f>
        <v>220</v>
      </c>
      <c r="G210" s="132">
        <f>K210+O210+S210+W210+AA210+AE210+AI210+AM210+AQ210+AU210+AY210+BC210+BG210+BK210+BO210+BS210+BW210+CA210+CE210</f>
        <v>18194</v>
      </c>
      <c r="H210" s="39">
        <f>L210+P210+T210+X210+AB210+AF210+AJ210+AN210+AR210+AV210+AZ210+BD210+BH210+BL210+BP210+BT210+BX210+CB210+CF210</f>
        <v>0</v>
      </c>
      <c r="I210" s="39">
        <f>M210+Q210+U210+Y210+AC210+AG210+AK210+AO210+AS210+AW210+BA210+BE210+BI210+BM210+BQ210+BU210+BY210+CC210+CG210</f>
        <v>0</v>
      </c>
      <c r="J210" s="39">
        <v>220</v>
      </c>
      <c r="K210" s="39">
        <v>18194</v>
      </c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</row>
    <row r="211" spans="1:85" ht="15.75" x14ac:dyDescent="0.25">
      <c r="A211" s="71">
        <v>66</v>
      </c>
      <c r="B211" s="31" t="s">
        <v>349</v>
      </c>
      <c r="C211" s="41" t="s">
        <v>350</v>
      </c>
      <c r="D211" s="41" t="s">
        <v>351</v>
      </c>
      <c r="E211" s="29" t="s">
        <v>509</v>
      </c>
      <c r="F211" s="39">
        <f>J211+N211+R211+V211+Z211+AD211+AH211+AL211+AP211+AT211+AX211+BB211+BF211+BJ211+BN211+BR211+BV211+BZ211+CD211</f>
        <v>0</v>
      </c>
      <c r="G211" s="132">
        <f>K211+O211+S211+W211+AA211+AE211+AI211+AM211+AQ211+AU211+AY211+BC211+BG211+BK211+BO211+BS211+BW211+CA211+CE211</f>
        <v>0</v>
      </c>
      <c r="H211" s="39">
        <f>L211+P211+T211+X211+AB211+AF211+AJ211+AN211+AR211+AV211+AZ211+BD211+BH211+BL211+BP211+BT211+BX211+CB211+CF211</f>
        <v>0</v>
      </c>
      <c r="I211" s="39">
        <f>M211+Q211+U211+Y211+AC211+AG211+AK211+AO211+AS211+AW211+BA211+BE211+BI211+BM211+BQ211+BU211+BY211+CC211+CG211</f>
        <v>0</v>
      </c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</row>
    <row r="212" spans="1:85" ht="15.75" x14ac:dyDescent="0.25">
      <c r="A212" s="71">
        <v>67</v>
      </c>
      <c r="B212" s="31" t="s">
        <v>352</v>
      </c>
      <c r="C212" s="41" t="s">
        <v>353</v>
      </c>
      <c r="D212" s="41" t="s">
        <v>351</v>
      </c>
      <c r="E212" s="29" t="s">
        <v>509</v>
      </c>
      <c r="F212" s="39">
        <f>J212+N212+R212+V212+Z212+AD212+AH212+AL212+AP212+AT212+AX212+BB212+BF212+BJ212+BN212+BR212+BV212+BZ212+CD212</f>
        <v>0</v>
      </c>
      <c r="G212" s="132">
        <f>K212+O212+S212+W212+AA212+AE212+AI212+AM212+AQ212+AU212+AY212+BC212+BG212+BK212+BO212+BS212+BW212+CA212+CE212</f>
        <v>0</v>
      </c>
      <c r="H212" s="39">
        <f>L212+P212+T212+X212+AB212+AF212+AJ212+AN212+AR212+AV212+AZ212+BD212+BH212+BL212+BP212+BT212+BX212+CB212+CF212</f>
        <v>0</v>
      </c>
      <c r="I212" s="39">
        <f>M212+Q212+U212+Y212+AC212+AG212+AK212+AO212+AS212+AW212+BA212+BE212+BI212+BM212+BQ212+BU212+BY212+CC212+CG212</f>
        <v>0</v>
      </c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</row>
    <row r="213" spans="1:85" ht="15.75" x14ac:dyDescent="0.25">
      <c r="A213" s="314">
        <v>68</v>
      </c>
      <c r="B213" s="31" t="s">
        <v>354</v>
      </c>
      <c r="C213" s="23" t="s">
        <v>355</v>
      </c>
      <c r="D213" s="41" t="s">
        <v>356</v>
      </c>
      <c r="E213" s="29" t="s">
        <v>52</v>
      </c>
      <c r="F213" s="39">
        <f>J213+N213+R213+V213+Z213+AD213+AH213+AL213+AP213+AT213+AX213+BB213+BF213+BJ213+BN213+BR213+BV213+BZ213+CD213</f>
        <v>230</v>
      </c>
      <c r="G213" s="132">
        <f>K213+O213+S213+W213+AA213+AE213+AI213+AM213+AQ213+AU213+AY213+BC213+BG213+BK213+BO213+BS213+BW213+CA213+CE213</f>
        <v>17043</v>
      </c>
      <c r="H213" s="39">
        <f>L213+P213+T213+X213+AB213+AF213+AJ213+AN213+AR213+AV213+AZ213+BD213+BH213+BL213+BP213+BT213+BX213+CB213+CF213</f>
        <v>0</v>
      </c>
      <c r="I213" s="39">
        <f>M213+Q213+U213+Y213+AC213+AG213+AK213+AO213+AS213+AW213+BA213+BE213+BI213+BM213+BQ213+BU213+BY213+CC213+CG213</f>
        <v>0</v>
      </c>
      <c r="J213" s="39"/>
      <c r="K213" s="39"/>
      <c r="L213" s="39"/>
      <c r="M213" s="39"/>
      <c r="N213" s="39"/>
      <c r="O213" s="39"/>
      <c r="P213" s="39"/>
      <c r="Q213" s="39"/>
      <c r="R213" s="39">
        <v>230</v>
      </c>
      <c r="S213" s="39">
        <v>17043</v>
      </c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</row>
    <row r="214" spans="1:85" ht="15.75" x14ac:dyDescent="0.25">
      <c r="A214" s="314"/>
      <c r="B214" s="31" t="s">
        <v>354</v>
      </c>
      <c r="C214" s="23" t="s">
        <v>357</v>
      </c>
      <c r="D214" s="41" t="s">
        <v>356</v>
      </c>
      <c r="E214" s="29" t="s">
        <v>52</v>
      </c>
      <c r="F214" s="39">
        <f>J214+N214+R214+V214+Z214+AD214+AH214+AL214+AP214+AT214+AX214+BB214+BF214+BJ214+BN214+BR214+BV214+BZ214+CD214</f>
        <v>2228</v>
      </c>
      <c r="G214" s="132">
        <f>K214+O214+S214+W214+AA214+AE214+AI214+AM214+AQ214+AU214+AY214+BC214+BG214+BK214+BO214+BS214+BW214+CA214+CE214</f>
        <v>165777.72</v>
      </c>
      <c r="H214" s="39">
        <f>L214+P214+T214+X214+AB214+AF214+AJ214+AN214+AR214+AV214+AZ214+BD214+BH214+BL214+BP214+BT214+BX214+CB214+CF214</f>
        <v>300</v>
      </c>
      <c r="I214" s="39">
        <f>M214+Q214+U214+Y214+AC214+AG214+AK214+AO214+AS214+AW214+BA214+BE214+BI214+BM214+BQ214+BU214+BY214+CC214+CG214</f>
        <v>21800</v>
      </c>
      <c r="J214" s="39"/>
      <c r="K214" s="39"/>
      <c r="L214" s="39"/>
      <c r="M214" s="39"/>
      <c r="N214" s="39">
        <v>1830</v>
      </c>
      <c r="O214" s="39">
        <v>107970</v>
      </c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>
        <v>100</v>
      </c>
      <c r="AG214" s="39">
        <v>10000</v>
      </c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>
        <v>298</v>
      </c>
      <c r="AY214" s="39">
        <v>49807.72</v>
      </c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>
        <v>100</v>
      </c>
      <c r="CA214" s="39">
        <v>8000</v>
      </c>
      <c r="CB214" s="39">
        <v>100</v>
      </c>
      <c r="CC214" s="39">
        <v>2000</v>
      </c>
      <c r="CD214" s="39"/>
      <c r="CE214" s="39"/>
      <c r="CF214" s="39">
        <v>100</v>
      </c>
      <c r="CG214" s="39">
        <v>9800</v>
      </c>
    </row>
    <row r="215" spans="1:85" ht="15.75" x14ac:dyDescent="0.25">
      <c r="A215" s="314"/>
      <c r="B215" s="31" t="s">
        <v>354</v>
      </c>
      <c r="C215" s="23" t="s">
        <v>358</v>
      </c>
      <c r="D215" s="41" t="s">
        <v>356</v>
      </c>
      <c r="E215" s="29" t="s">
        <v>10</v>
      </c>
      <c r="F215" s="39">
        <f>J215+N215+R215+V215+Z215+AD215+AH215+AL215+AP215+AT215+AX215+BB215+BF215+BJ215+BN215+BR215+BV215+BZ215+CD215</f>
        <v>107</v>
      </c>
      <c r="G215" s="132">
        <f>K215+O215+S215+W215+AA215+AE215+AI215+AM215+AQ215+AU215+AY215+BC215+BG215+BK215+BO215+BS215+BW215+CA215+CE215</f>
        <v>10486</v>
      </c>
      <c r="H215" s="39">
        <f>L215+P215+T215+X215+AB215+AF215+AJ215+AN215+AR215+AV215+AZ215+BD215+BH215+BL215+BP215+BT215+BX215+CB215+CF215</f>
        <v>18</v>
      </c>
      <c r="I215" s="39">
        <f>M215+Q215+U215+Y215+AC215+AG215+AK215+AO215+AS215+AW215+BA215+BE215+BI215+BM215+BQ215+BU215+BY215+CC215+CG215</f>
        <v>4500</v>
      </c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>
        <v>107</v>
      </c>
      <c r="CE215" s="39">
        <v>10486</v>
      </c>
      <c r="CF215" s="39">
        <v>18</v>
      </c>
      <c r="CG215" s="39">
        <v>4500</v>
      </c>
    </row>
    <row r="216" spans="1:85" ht="15.75" x14ac:dyDescent="0.25">
      <c r="A216" s="314">
        <v>69</v>
      </c>
      <c r="B216" s="31" t="s">
        <v>359</v>
      </c>
      <c r="C216" s="41" t="s">
        <v>360</v>
      </c>
      <c r="D216" s="41" t="s">
        <v>361</v>
      </c>
      <c r="E216" s="29" t="s">
        <v>10</v>
      </c>
      <c r="F216" s="39">
        <f>J216+N216+R216+V216+Z216+AD216+AH216+AL216+AP216+AT216+AX216+BB216+BF216+BJ216+BN216+BR216+BV216+BZ216+CD216</f>
        <v>0</v>
      </c>
      <c r="G216" s="132">
        <f>K216+O216+S216+W216+AA216+AE216+AI216+AM216+AQ216+AU216+AY216+BC216+BG216+BK216+BO216+BS216+BW216+CA216+CE216</f>
        <v>0</v>
      </c>
      <c r="H216" s="39">
        <f>L216+P216+T216+X216+AB216+AF216+AJ216+AN216+AR216+AV216+AZ216+BD216+BH216+BL216+BP216+BT216+BX216+CB216+CF216</f>
        <v>0</v>
      </c>
      <c r="I216" s="39">
        <f>M216+Q216+U216+Y216+AC216+AG216+AK216+AO216+AS216+AW216+BA216+BE216+BI216+BM216+BQ216+BU216+BY216+CC216+CG216</f>
        <v>0</v>
      </c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</row>
    <row r="217" spans="1:85" ht="15.75" x14ac:dyDescent="0.25">
      <c r="A217" s="314"/>
      <c r="B217" s="31" t="s">
        <v>362</v>
      </c>
      <c r="C217" s="41" t="s">
        <v>363</v>
      </c>
      <c r="D217" s="41" t="s">
        <v>361</v>
      </c>
      <c r="E217" s="29" t="s">
        <v>10</v>
      </c>
      <c r="F217" s="39">
        <f>J217+N217+R217+V217+Z217+AD217+AH217+AL217+AP217+AT217+AX217+BB217+BF217+BJ217+BN217+BR217+BV217+BZ217+CD217</f>
        <v>0</v>
      </c>
      <c r="G217" s="132">
        <f>K217+O217+S217+W217+AA217+AE217+AI217+AM217+AQ217+AU217+AY217+BC217+BG217+BK217+BO217+BS217+BW217+CA217+CE217</f>
        <v>0</v>
      </c>
      <c r="H217" s="39">
        <f>L217+P217+T217+X217+AB217+AF217+AJ217+AN217+AR217+AV217+AZ217+BD217+BH217+BL217+BP217+BT217+BX217+CB217+CF217</f>
        <v>0</v>
      </c>
      <c r="I217" s="39">
        <f>M217+Q217+U217+Y217+AC217+AG217+AK217+AO217+AS217+AW217+BA217+BE217+BI217+BM217+BQ217+BU217+BY217+CC217+CG217</f>
        <v>0</v>
      </c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</row>
    <row r="218" spans="1:85" ht="15.75" x14ac:dyDescent="0.25">
      <c r="A218" s="314"/>
      <c r="B218" s="31" t="s">
        <v>362</v>
      </c>
      <c r="C218" s="41" t="s">
        <v>364</v>
      </c>
      <c r="D218" s="41" t="s">
        <v>361</v>
      </c>
      <c r="E218" s="29" t="s">
        <v>510</v>
      </c>
      <c r="F218" s="39">
        <f>J218+N218+R218+V218+Z218+AD218+AH218+AL218+AP218+AT218+AX218+BB218+BF218+BJ218+BN218+BR218+BV218+BZ218+CD218</f>
        <v>0</v>
      </c>
      <c r="G218" s="132">
        <f>K218+O218+S218+W218+AA218+AE218+AI218+AM218+AQ218+AU218+AY218+BC218+BG218+BK218+BO218+BS218+BW218+CA218+CE218</f>
        <v>0</v>
      </c>
      <c r="H218" s="39">
        <f>L218+P218+T218+X218+AB218+AF218+AJ218+AN218+AR218+AV218+AZ218+BD218+BH218+BL218+BP218+BT218+BX218+CB218+CF218</f>
        <v>0</v>
      </c>
      <c r="I218" s="39">
        <f>M218+Q218+U218+Y218+AC218+AG218+AK218+AO218+AS218+AW218+BA218+BE218+BI218+BM218+BQ218+BU218+BY218+CC218+CG218</f>
        <v>0</v>
      </c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</row>
    <row r="219" spans="1:85" ht="15.75" x14ac:dyDescent="0.25">
      <c r="A219" s="314"/>
      <c r="B219" s="31" t="s">
        <v>362</v>
      </c>
      <c r="C219" s="41" t="s">
        <v>514</v>
      </c>
      <c r="D219" s="41" t="s">
        <v>361</v>
      </c>
      <c r="E219" s="29" t="s">
        <v>510</v>
      </c>
      <c r="F219" s="39">
        <f>J219+N219+R219+V219+Z219+AD219+AH219+AL219+AP219+AT219+AX219+BB219+BF219+BJ219+BN219+BR219+BV219+BZ219+CD219</f>
        <v>0</v>
      </c>
      <c r="G219" s="132">
        <f>K219+O219+S219+W219+AA219+AE219+AI219+AM219+AQ219+AU219+AY219+BC219+BG219+BK219+BO219+BS219+BW219+CA219+CE219</f>
        <v>0</v>
      </c>
      <c r="H219" s="39">
        <f>L219+P219+T219+X219+AB219+AF219+AJ219+AN219+AR219+AV219+AZ219+BD219+BH219+BL219+BP219+BT219+BX219+CB219+CF219</f>
        <v>0</v>
      </c>
      <c r="I219" s="39">
        <f>M219+Q219+U219+Y219+AC219+AG219+AK219+AO219+AS219+AW219+BA219+BE219+BI219+BM219+BQ219+BU219+BY219+CC219+CG219</f>
        <v>0</v>
      </c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</row>
    <row r="220" spans="1:85" ht="15.75" x14ac:dyDescent="0.25">
      <c r="A220" s="314"/>
      <c r="B220" s="31" t="s">
        <v>362</v>
      </c>
      <c r="C220" s="41" t="s">
        <v>515</v>
      </c>
      <c r="D220" s="41" t="s">
        <v>361</v>
      </c>
      <c r="E220" s="29" t="s">
        <v>10</v>
      </c>
      <c r="F220" s="39">
        <f>J220+N220+R220+V220+Z220+AD220+AH220+AL220+AP220+AT220+AX220+BB220+BF220+BJ220+BN220+BR220+BV220+BZ220+CD220</f>
        <v>0</v>
      </c>
      <c r="G220" s="132">
        <f>K220+O220+S220+W220+AA220+AE220+AI220+AM220+AQ220+AU220+AY220+BC220+BG220+BK220+BO220+BS220+BW220+CA220+CE220</f>
        <v>0</v>
      </c>
      <c r="H220" s="39">
        <f>L220+P220+T220+X220+AB220+AF220+AJ220+AN220+AR220+AV220+AZ220+BD220+BH220+BL220+BP220+BT220+BX220+CB220+CF220</f>
        <v>0</v>
      </c>
      <c r="I220" s="39">
        <f>M220+Q220+U220+Y220+AC220+AG220+AK220+AO220+AS220+AW220+BA220+BE220+BI220+BM220+BQ220+BU220+BY220+CC220+CG220</f>
        <v>0</v>
      </c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</row>
    <row r="221" spans="1:85" ht="15.75" x14ac:dyDescent="0.25">
      <c r="A221" s="314"/>
      <c r="B221" s="31" t="s">
        <v>362</v>
      </c>
      <c r="C221" s="41" t="s">
        <v>516</v>
      </c>
      <c r="D221" s="41" t="s">
        <v>361</v>
      </c>
      <c r="E221" s="29" t="s">
        <v>10</v>
      </c>
      <c r="F221" s="39">
        <f>J221+N221+R221+V221+Z221+AD221+AH221+AL221+AP221+AT221+AX221+BB221+BF221+BJ221+BN221+BR221+BV221+BZ221+CD221</f>
        <v>0</v>
      </c>
      <c r="G221" s="132">
        <f>K221+O221+S221+W221+AA221+AE221+AI221+AM221+AQ221+AU221+AY221+BC221+BG221+BK221+BO221+BS221+BW221+CA221+CE221</f>
        <v>0</v>
      </c>
      <c r="H221" s="39">
        <f>L221+P221+T221+X221+AB221+AF221+AJ221+AN221+AR221+AV221+AZ221+BD221+BH221+BL221+BP221+BT221+BX221+CB221+CF221</f>
        <v>50</v>
      </c>
      <c r="I221" s="39">
        <f>M221+Q221+U221+Y221+AC221+AG221+AK221+AO221+AS221+AW221+BA221+BE221+BI221+BM221+BQ221+BU221+BY221+CC221+CG221</f>
        <v>250</v>
      </c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>
        <v>50</v>
      </c>
      <c r="CG221" s="39">
        <v>250</v>
      </c>
    </row>
    <row r="222" spans="1:85" ht="15.75" x14ac:dyDescent="0.25">
      <c r="A222" s="314">
        <v>70</v>
      </c>
      <c r="B222" s="31" t="s">
        <v>365</v>
      </c>
      <c r="C222" s="7" t="s">
        <v>366</v>
      </c>
      <c r="D222" s="7" t="s">
        <v>367</v>
      </c>
      <c r="E222" s="29" t="s">
        <v>52</v>
      </c>
      <c r="F222" s="39">
        <f>J222+N222+R222+V222+Z222+AD222+AH222+AL222+AP222+AT222+AX222+BB222+BF222+BJ222+BN222+BR222+BV222+BZ222+CD222</f>
        <v>691</v>
      </c>
      <c r="G222" s="132">
        <f>K222+O222+S222+W222+AA222+AE222+AI222+AM222+AQ222+AU222+AY222+BC222+BG222+BK222+BO222+BS222+BW222+CA222+CE222</f>
        <v>8908</v>
      </c>
      <c r="H222" s="39">
        <f>L222+P222+T222+X222+AB222+AF222+AJ222+AN222+AR222+AV222+AZ222+BD222+BH222+BL222+BP222+BT222+BX222+CB222+CF222</f>
        <v>1073</v>
      </c>
      <c r="I222" s="39">
        <f>M222+Q222+U222+Y222+AC222+AG222+AK222+AO222+AS222+AW222+BA222+BE222+BI222+BM222+BQ222+BU222+BY222+CC222+CG222</f>
        <v>10804.4</v>
      </c>
      <c r="J222" s="39"/>
      <c r="K222" s="39"/>
      <c r="L222" s="39"/>
      <c r="M222" s="39"/>
      <c r="N222" s="39">
        <v>150</v>
      </c>
      <c r="O222" s="39">
        <v>900</v>
      </c>
      <c r="P222" s="39"/>
      <c r="Q222" s="39"/>
      <c r="R222" s="39"/>
      <c r="S222" s="39"/>
      <c r="T222" s="39">
        <v>500</v>
      </c>
      <c r="U222" s="39">
        <v>7500</v>
      </c>
      <c r="V222" s="39"/>
      <c r="W222" s="39"/>
      <c r="X222" s="39"/>
      <c r="Y222" s="39"/>
      <c r="Z222" s="39">
        <v>150</v>
      </c>
      <c r="AA222" s="39">
        <v>1478</v>
      </c>
      <c r="AB222" s="39"/>
      <c r="AC222" s="39"/>
      <c r="AD222" s="39"/>
      <c r="AE222" s="39"/>
      <c r="AF222" s="39">
        <v>300</v>
      </c>
      <c r="AG222" s="39">
        <v>900</v>
      </c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>
        <v>230</v>
      </c>
      <c r="AU222" s="39">
        <v>2274</v>
      </c>
      <c r="AV222" s="39">
        <v>200</v>
      </c>
      <c r="AW222" s="39">
        <v>1978</v>
      </c>
      <c r="AX222" s="39"/>
      <c r="AY222" s="39"/>
      <c r="AZ222" s="39"/>
      <c r="BA222" s="39"/>
      <c r="BB222" s="39"/>
      <c r="BC222" s="39"/>
      <c r="BD222" s="39">
        <v>50</v>
      </c>
      <c r="BE222" s="39">
        <v>300</v>
      </c>
      <c r="BF222" s="39">
        <v>135</v>
      </c>
      <c r="BG222" s="39">
        <v>1204</v>
      </c>
      <c r="BH222" s="39">
        <v>20</v>
      </c>
      <c r="BI222" s="39">
        <v>112</v>
      </c>
      <c r="BJ222" s="39"/>
      <c r="BK222" s="39"/>
      <c r="BL222" s="39"/>
      <c r="BM222" s="39"/>
      <c r="BN222" s="39">
        <v>26</v>
      </c>
      <c r="BO222" s="39">
        <v>3052</v>
      </c>
      <c r="BP222" s="39"/>
      <c r="BQ222" s="39"/>
      <c r="BR222" s="39"/>
      <c r="BS222" s="39"/>
      <c r="BT222" s="39"/>
      <c r="BU222" s="39"/>
      <c r="BV222" s="39">
        <v>0</v>
      </c>
      <c r="BW222" s="39">
        <v>0</v>
      </c>
      <c r="BX222" s="39">
        <v>3</v>
      </c>
      <c r="BY222" s="39">
        <v>14.4</v>
      </c>
      <c r="BZ222" s="39"/>
      <c r="CA222" s="39"/>
      <c r="CB222" s="39"/>
      <c r="CC222" s="39"/>
      <c r="CD222" s="39"/>
      <c r="CE222" s="39"/>
      <c r="CF222" s="39"/>
      <c r="CG222" s="39"/>
    </row>
    <row r="223" spans="1:85" ht="15.75" x14ac:dyDescent="0.25">
      <c r="A223" s="314"/>
      <c r="B223" s="31" t="s">
        <v>365</v>
      </c>
      <c r="C223" s="7" t="s">
        <v>368</v>
      </c>
      <c r="D223" s="7" t="s">
        <v>367</v>
      </c>
      <c r="E223" s="29" t="s">
        <v>52</v>
      </c>
      <c r="F223" s="39">
        <f>J223+N223+R223+V223+Z223+AD223+AH223+AL223+AP223+AT223+AX223+BB223+BF223+BJ223+BN223+BR223+BV223+BZ223+CD223</f>
        <v>1829</v>
      </c>
      <c r="G223" s="132">
        <f>K223+O223+S223+W223+AA223+AE223+AI223+AM223+AQ223+AU223+AY223+BC223+BG223+BK223+BO223+BS223+BW223+CA223+CE223</f>
        <v>37817</v>
      </c>
      <c r="H223" s="39">
        <f>L223+P223+T223+X223+AB223+AF223+AJ223+AN223+AR223+AV223+AZ223+BD223+BH223+BL223+BP223+BT223+BX223+CB223+CF223</f>
        <v>260</v>
      </c>
      <c r="I223" s="39">
        <f>M223+Q223+U223+Y223+AC223+AG223+AK223+AO223+AS223+AW223+BA223+BE223+BI223+BM223+BQ223+BU223+BY223+CC223+CG223</f>
        <v>6267.6</v>
      </c>
      <c r="J223" s="39"/>
      <c r="K223" s="39"/>
      <c r="L223" s="39"/>
      <c r="M223" s="39"/>
      <c r="N223" s="39"/>
      <c r="O223" s="39"/>
      <c r="P223" s="39"/>
      <c r="Q223" s="39"/>
      <c r="R223" s="39">
        <v>241</v>
      </c>
      <c r="S223" s="39">
        <v>4510</v>
      </c>
      <c r="T223" s="39"/>
      <c r="U223" s="39"/>
      <c r="V223" s="39">
        <v>1120</v>
      </c>
      <c r="W223" s="39">
        <v>19196</v>
      </c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>
        <v>220</v>
      </c>
      <c r="AU223" s="39">
        <v>4620</v>
      </c>
      <c r="AV223" s="39">
        <v>200</v>
      </c>
      <c r="AW223" s="39">
        <v>4300</v>
      </c>
      <c r="AX223" s="39">
        <v>0</v>
      </c>
      <c r="AY223" s="39">
        <v>0</v>
      </c>
      <c r="AZ223" s="39">
        <v>30</v>
      </c>
      <c r="BA223" s="39">
        <v>717.6</v>
      </c>
      <c r="BB223" s="39">
        <v>200</v>
      </c>
      <c r="BC223" s="39">
        <v>8000</v>
      </c>
      <c r="BD223" s="39"/>
      <c r="BE223" s="39"/>
      <c r="BF223" s="39"/>
      <c r="BG223" s="39"/>
      <c r="BH223" s="39"/>
      <c r="BI223" s="39"/>
      <c r="BJ223" s="39">
        <v>20</v>
      </c>
      <c r="BK223" s="39">
        <v>1000</v>
      </c>
      <c r="BL223" s="39">
        <v>20</v>
      </c>
      <c r="BM223" s="39">
        <v>1000</v>
      </c>
      <c r="BN223" s="39"/>
      <c r="BO223" s="39"/>
      <c r="BP223" s="39"/>
      <c r="BQ223" s="39"/>
      <c r="BR223" s="39"/>
      <c r="BS223" s="39"/>
      <c r="BT223" s="39"/>
      <c r="BU223" s="39"/>
      <c r="BV223" s="39">
        <v>0</v>
      </c>
      <c r="BW223" s="39">
        <v>0</v>
      </c>
      <c r="BX223" s="39">
        <v>5</v>
      </c>
      <c r="BY223" s="39">
        <v>100</v>
      </c>
      <c r="BZ223" s="39">
        <v>28</v>
      </c>
      <c r="CA223" s="39">
        <v>491</v>
      </c>
      <c r="CB223" s="39">
        <v>5</v>
      </c>
      <c r="CC223" s="39">
        <v>150</v>
      </c>
      <c r="CD223" s="39"/>
      <c r="CE223" s="39"/>
      <c r="CF223" s="39"/>
      <c r="CG223" s="39"/>
    </row>
    <row r="224" spans="1:85" ht="15.75" x14ac:dyDescent="0.25">
      <c r="A224" s="314"/>
      <c r="B224" s="31" t="s">
        <v>365</v>
      </c>
      <c r="C224" s="7" t="s">
        <v>369</v>
      </c>
      <c r="D224" s="7" t="s">
        <v>367</v>
      </c>
      <c r="E224" s="29" t="s">
        <v>52</v>
      </c>
      <c r="F224" s="39">
        <f>J224+N224+R224+V224+Z224+AD224+AH224+AL224+AP224+AT224+AX224+BB224+BF224+BJ224+BN224+BR224+BV224+BZ224+CD224</f>
        <v>0</v>
      </c>
      <c r="G224" s="132">
        <f>K224+O224+S224+W224+AA224+AE224+AI224+AM224+AQ224+AU224+AY224+BC224+BG224+BK224+BO224+BS224+BW224+CA224+CE224</f>
        <v>0</v>
      </c>
      <c r="H224" s="39">
        <f>L224+P224+T224+X224+AB224+AF224+AJ224+AN224+AR224+AV224+AZ224+BD224+BH224+BL224+BP224+BT224+BX224+CB224+CF224</f>
        <v>0</v>
      </c>
      <c r="I224" s="39">
        <f>M224+Q224+U224+Y224+AC224+AG224+AK224+AO224+AS224+AW224+BA224+BE224+BI224+BM224+BQ224+BU224+BY224+CC224+CG224</f>
        <v>0</v>
      </c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</row>
    <row r="225" spans="1:85" ht="15.75" x14ac:dyDescent="0.25">
      <c r="A225" s="314">
        <v>71</v>
      </c>
      <c r="B225" s="31" t="s">
        <v>370</v>
      </c>
      <c r="C225" s="41" t="s">
        <v>371</v>
      </c>
      <c r="D225" s="41" t="s">
        <v>162</v>
      </c>
      <c r="E225" s="29" t="s">
        <v>10</v>
      </c>
      <c r="F225" s="39">
        <f>J225+N225+R225+V225+Z225+AD225+AH225+AL225+AP225+AT225+AX225+BB225+BF225+BJ225+BN225+BR225+BV225+BZ225+CD225</f>
        <v>0</v>
      </c>
      <c r="G225" s="132">
        <f>K225+O225+S225+W225+AA225+AE225+AI225+AM225+AQ225+AU225+AY225+BC225+BG225+BK225+BO225+BS225+BW225+CA225+CE225</f>
        <v>0</v>
      </c>
      <c r="H225" s="39">
        <f>L225+P225+T225+X225+AB225+AF225+AJ225+AN225+AR225+AV225+AZ225+BD225+BH225+BL225+BP225+BT225+BX225+CB225+CF225</f>
        <v>5</v>
      </c>
      <c r="I225" s="39">
        <f>M225+Q225+U225+Y225+AC225+AG225+AK225+AO225+AS225+AW225+BA225+BE225+BI225+BM225+BQ225+BU225+BY225+CC225+CG225</f>
        <v>500</v>
      </c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>
        <v>5</v>
      </c>
      <c r="CC225" s="39">
        <v>500</v>
      </c>
      <c r="CD225" s="39"/>
      <c r="CE225" s="39"/>
      <c r="CF225" s="39"/>
      <c r="CG225" s="39"/>
    </row>
    <row r="226" spans="1:85" ht="15.75" x14ac:dyDescent="0.25">
      <c r="A226" s="314"/>
      <c r="B226" s="31" t="s">
        <v>370</v>
      </c>
      <c r="C226" s="41" t="s">
        <v>372</v>
      </c>
      <c r="D226" s="41" t="s">
        <v>162</v>
      </c>
      <c r="E226" s="29" t="s">
        <v>10</v>
      </c>
      <c r="F226" s="39">
        <f>J226+N226+R226+V226+Z226+AD226+AH226+AL226+AP226+AT226+AX226+BB226+BF226+BJ226+BN226+BR226+BV226+BZ226+CD226</f>
        <v>0</v>
      </c>
      <c r="G226" s="132">
        <f>K226+O226+S226+W226+AA226+AE226+AI226+AM226+AQ226+AU226+AY226+BC226+BG226+BK226+BO226+BS226+BW226+CA226+CE226</f>
        <v>0</v>
      </c>
      <c r="H226" s="39">
        <f>L226+P226+T226+X226+AB226+AF226+AJ226+AN226+AR226+AV226+AZ226+BD226+BH226+BL226+BP226+BT226+BX226+CB226+CF226</f>
        <v>60</v>
      </c>
      <c r="I226" s="39">
        <f>M226+Q226+U226+Y226+AC226+AG226+AK226+AO226+AS226+AW226+BA226+BE226+BI226+BM226+BQ226+BU226+BY226+CC226+CG226</f>
        <v>1300</v>
      </c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>
        <v>10</v>
      </c>
      <c r="AG226" s="39">
        <v>1000</v>
      </c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>
        <v>50</v>
      </c>
      <c r="CG226" s="39">
        <v>300</v>
      </c>
    </row>
    <row r="227" spans="1:85" ht="15.75" x14ac:dyDescent="0.25">
      <c r="A227" s="314">
        <v>72</v>
      </c>
      <c r="B227" s="3" t="s">
        <v>373</v>
      </c>
      <c r="C227" s="31" t="s">
        <v>374</v>
      </c>
      <c r="D227" s="31" t="s">
        <v>162</v>
      </c>
      <c r="E227" s="29" t="s">
        <v>52</v>
      </c>
      <c r="F227" s="39">
        <f>J227+N227+R227+V227+Z227+AD227+AH227+AL227+AP227+AT227+AX227+BB227+BF227+BJ227+BN227+BR227+BV227+BZ227+CD227</f>
        <v>2260</v>
      </c>
      <c r="G227" s="132">
        <f>K227+O227+S227+W227+AA227+AE227+AI227+AM227+AQ227+AU227+AY227+BC227+BG227+BK227+BO227+BS227+BW227+CA227+CE227</f>
        <v>21369.7</v>
      </c>
      <c r="H227" s="39">
        <f>L227+P227+T227+X227+AB227+AF227+AJ227+AN227+AR227+AV227+AZ227+BD227+BH227+BL227+BP227+BT227+BX227+CB227+CF227</f>
        <v>160</v>
      </c>
      <c r="I227" s="39">
        <f>M227+Q227+U227+Y227+AC227+AG227+AK227+AO227+AS227+AW227+BA227+BE227+BI227+BM227+BQ227+BU227+BY227+CC227+CG227</f>
        <v>2350</v>
      </c>
      <c r="J227" s="39"/>
      <c r="K227" s="39"/>
      <c r="L227" s="39"/>
      <c r="M227" s="39"/>
      <c r="N227" s="39">
        <v>350</v>
      </c>
      <c r="O227" s="39">
        <v>3850</v>
      </c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>
        <v>100</v>
      </c>
      <c r="AG227" s="39">
        <v>1500</v>
      </c>
      <c r="AH227" s="39">
        <v>1750</v>
      </c>
      <c r="AI227" s="39">
        <v>13671</v>
      </c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>
        <v>110</v>
      </c>
      <c r="BW227" s="39">
        <v>348.7</v>
      </c>
      <c r="BX227" s="39">
        <v>10</v>
      </c>
      <c r="BY227" s="39">
        <v>100</v>
      </c>
      <c r="BZ227" s="39">
        <v>50</v>
      </c>
      <c r="CA227" s="39">
        <v>3500</v>
      </c>
      <c r="CB227" s="39">
        <v>50</v>
      </c>
      <c r="CC227" s="39">
        <v>750</v>
      </c>
      <c r="CD227" s="39">
        <v>0</v>
      </c>
      <c r="CE227" s="39">
        <v>0</v>
      </c>
      <c r="CF227" s="39"/>
      <c r="CG227" s="39"/>
    </row>
    <row r="228" spans="1:85" ht="15.75" x14ac:dyDescent="0.25">
      <c r="A228" s="314"/>
      <c r="B228" s="3" t="s">
        <v>373</v>
      </c>
      <c r="C228" s="31" t="s">
        <v>375</v>
      </c>
      <c r="D228" s="31" t="s">
        <v>162</v>
      </c>
      <c r="E228" s="29" t="s">
        <v>52</v>
      </c>
      <c r="F228" s="39">
        <f>J228+N228+R228+V228+Z228+AD228+AH228+AL228+AP228+AT228+AX228+BB228+BF228+BJ228+BN228+BR228+BV228+BZ228+CD228</f>
        <v>0</v>
      </c>
      <c r="G228" s="132">
        <f>K228+O228+S228+W228+AA228+AE228+AI228+AM228+AQ228+AU228+AY228+BC228+BG228+BK228+BO228+BS228+BW228+CA228+CE228</f>
        <v>0</v>
      </c>
      <c r="H228" s="39">
        <f>L228+P228+T228+X228+AB228+AF228+AJ228+AN228+AR228+AV228+AZ228+BD228+BH228+BL228+BP228+BT228+BX228+CB228+CF228</f>
        <v>0</v>
      </c>
      <c r="I228" s="39">
        <f>M228+Q228+U228+Y228+AC228+AG228+AK228+AO228+AS228+AW228+BA228+BE228+BI228+BM228+BQ228+BU228+BY228+CC228+CG228</f>
        <v>0</v>
      </c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</row>
    <row r="229" spans="1:85" ht="15.75" x14ac:dyDescent="0.25">
      <c r="A229" s="314"/>
      <c r="B229" s="3" t="s">
        <v>373</v>
      </c>
      <c r="C229" s="31" t="s">
        <v>376</v>
      </c>
      <c r="D229" s="31" t="s">
        <v>162</v>
      </c>
      <c r="E229" s="29" t="s">
        <v>52</v>
      </c>
      <c r="F229" s="39">
        <f>J229+N229+R229+V229+Z229+AD229+AH229+AL229+AP229+AT229+AX229+BB229+BF229+BJ229+BN229+BR229+BV229+BZ229+CD229</f>
        <v>0</v>
      </c>
      <c r="G229" s="132">
        <f>K229+O229+S229+W229+AA229+AE229+AI229+AM229+AQ229+AU229+AY229+BC229+BG229+BK229+BO229+BS229+BW229+CA229+CE229</f>
        <v>0</v>
      </c>
      <c r="H229" s="39">
        <f>L229+P229+T229+X229+AB229+AF229+AJ229+AN229+AR229+AV229+AZ229+BD229+BH229+BL229+BP229+BT229+BX229+CB229+CF229</f>
        <v>0</v>
      </c>
      <c r="I229" s="39">
        <f>M229+Q229+U229+Y229+AC229+AG229+AK229+AO229+AS229+AW229+BA229+BE229+BI229+BM229+BQ229+BU229+BY229+CC229+CG229</f>
        <v>0</v>
      </c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</row>
    <row r="230" spans="1:85" ht="15.75" x14ac:dyDescent="0.25">
      <c r="A230" s="314">
        <v>73</v>
      </c>
      <c r="B230" s="31" t="s">
        <v>377</v>
      </c>
      <c r="C230" s="41" t="s">
        <v>378</v>
      </c>
      <c r="D230" s="41" t="s">
        <v>51</v>
      </c>
      <c r="E230" s="33" t="s">
        <v>18</v>
      </c>
      <c r="F230" s="39">
        <f>J230+N230+R230+V230+Z230+AD230+AH230+AL230+AP230+AT230+AX230+BB230+BF230+BJ230+BN230+BR230+BV230+BZ230+CD230</f>
        <v>0</v>
      </c>
      <c r="G230" s="132">
        <f>K230+O230+S230+W230+AA230+AE230+AI230+AM230+AQ230+AU230+AY230+BC230+BG230+BK230+BO230+BS230+BW230+CA230+CE230</f>
        <v>0</v>
      </c>
      <c r="H230" s="39">
        <f>L230+P230+T230+X230+AB230+AF230+AJ230+AN230+AR230+AV230+AZ230+BD230+BH230+BL230+BP230+BT230+BX230+CB230+CF230</f>
        <v>0</v>
      </c>
      <c r="I230" s="39">
        <f>M230+Q230+U230+Y230+AC230+AG230+AK230+AO230+AS230+AW230+BA230+BE230+BI230+BM230+BQ230+BU230+BY230+CC230+CG230</f>
        <v>0</v>
      </c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</row>
    <row r="231" spans="1:85" ht="15.75" x14ac:dyDescent="0.25">
      <c r="A231" s="314"/>
      <c r="B231" s="31" t="s">
        <v>379</v>
      </c>
      <c r="C231" s="41" t="s">
        <v>380</v>
      </c>
      <c r="D231" s="41" t="s">
        <v>51</v>
      </c>
      <c r="E231" s="33" t="s">
        <v>18</v>
      </c>
      <c r="F231" s="39">
        <f>J231+N231+R231+V231+Z231+AD231+AH231+AL231+AP231+AT231+AX231+BB231+BF231+BJ231+BN231+BR231+BV231+BZ231+CD231</f>
        <v>0</v>
      </c>
      <c r="G231" s="132">
        <f>K231+O231+S231+W231+AA231+AE231+AI231+AM231+AQ231+AU231+AY231+BC231+BG231+BK231+BO231+BS231+BW231+CA231+CE231</f>
        <v>0</v>
      </c>
      <c r="H231" s="39">
        <f>L231+P231+T231+X231+AB231+AF231+AJ231+AN231+AR231+AV231+AZ231+BD231+BH231+BL231+BP231+BT231+BX231+CB231+CF231</f>
        <v>0</v>
      </c>
      <c r="I231" s="39">
        <f>M231+Q231+U231+Y231+AC231+AG231+AK231+AO231+AS231+AW231+BA231+BE231+BI231+BM231+BQ231+BU231+BY231+CC231+CG231</f>
        <v>0</v>
      </c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</row>
    <row r="232" spans="1:85" ht="15.75" x14ac:dyDescent="0.25">
      <c r="A232" s="314"/>
      <c r="B232" s="31" t="s">
        <v>379</v>
      </c>
      <c r="C232" s="41" t="s">
        <v>381</v>
      </c>
      <c r="D232" s="41" t="s">
        <v>51</v>
      </c>
      <c r="E232" s="33" t="s">
        <v>18</v>
      </c>
      <c r="F232" s="39">
        <f>J232+N232+R232+V232+Z232+AD232+AH232+AL232+AP232+AT232+AX232+BB232+BF232+BJ232+BN232+BR232+BV232+BZ232+CD232</f>
        <v>0</v>
      </c>
      <c r="G232" s="132">
        <f>K232+O232+S232+W232+AA232+AE232+AI232+AM232+AQ232+AU232+AY232+BC232+BG232+BK232+BO232+BS232+BW232+CA232+CE232</f>
        <v>0</v>
      </c>
      <c r="H232" s="39">
        <f>L232+P232+T232+X232+AB232+AF232+AJ232+AN232+AR232+AV232+AZ232+BD232+BH232+BL232+BP232+BT232+BX232+CB232+CF232</f>
        <v>0</v>
      </c>
      <c r="I232" s="39">
        <f>M232+Q232+U232+Y232+AC232+AG232+AK232+AO232+AS232+AW232+BA232+BE232+BI232+BM232+BQ232+BU232+BY232+CC232+CG232</f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</row>
    <row r="233" spans="1:85" ht="15.75" x14ac:dyDescent="0.25">
      <c r="A233" s="314"/>
      <c r="B233" s="31" t="s">
        <v>379</v>
      </c>
      <c r="C233" s="41" t="s">
        <v>382</v>
      </c>
      <c r="D233" s="41" t="s">
        <v>51</v>
      </c>
      <c r="E233" s="33" t="s">
        <v>18</v>
      </c>
      <c r="F233" s="39">
        <f>J233+N233+R233+V233+Z233+AD233+AH233+AL233+AP233+AT233+AX233+BB233+BF233+BJ233+BN233+BR233+BV233+BZ233+CD233</f>
        <v>0</v>
      </c>
      <c r="G233" s="132">
        <f>K233+O233+S233+W233+AA233+AE233+AI233+AM233+AQ233+AU233+AY233+BC233+BG233+BK233+BO233+BS233+BW233+CA233+CE233</f>
        <v>0</v>
      </c>
      <c r="H233" s="39">
        <f>L233+P233+T233+X233+AB233+AF233+AJ233+AN233+AR233+AV233+AZ233+BD233+BH233+BL233+BP233+BT233+BX233+CB233+CF233</f>
        <v>0</v>
      </c>
      <c r="I233" s="39">
        <f>M233+Q233+U233+Y233+AC233+AG233+AK233+AO233+AS233+AW233+BA233+BE233+BI233+BM233+BQ233+BU233+BY233+CC233+CG233</f>
        <v>0</v>
      </c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</row>
    <row r="234" spans="1:85" ht="15.75" x14ac:dyDescent="0.25">
      <c r="A234" s="70">
        <v>74</v>
      </c>
      <c r="B234" s="5" t="s">
        <v>383</v>
      </c>
      <c r="C234" s="6" t="s">
        <v>384</v>
      </c>
      <c r="D234" s="16" t="s">
        <v>385</v>
      </c>
      <c r="E234" s="27" t="s">
        <v>10</v>
      </c>
      <c r="F234" s="39">
        <f>J234+N234+R234+V234+Z234+AD234+AH234+AL234+AP234+AT234+AX234+BB234+BF234+BJ234+BN234+BR234+BV234+BZ234+CD234</f>
        <v>0</v>
      </c>
      <c r="G234" s="132">
        <f>K234+O234+S234+W234+AA234+AE234+AI234+AM234+AQ234+AU234+AY234+BC234+BG234+BK234+BO234+BS234+BW234+CA234+CE234</f>
        <v>0</v>
      </c>
      <c r="H234" s="39">
        <f>L234+P234+T234+X234+AB234+AF234+AJ234+AN234+AR234+AV234+AZ234+BD234+BH234+BL234+BP234+BT234+BX234+CB234+CF234</f>
        <v>0</v>
      </c>
      <c r="I234" s="39">
        <f>M234+Q234+U234+Y234+AC234+AG234+AK234+AO234+AS234+AW234+BA234+BE234+BI234+BM234+BQ234+BU234+BY234+CC234+CG234</f>
        <v>0</v>
      </c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</row>
    <row r="235" spans="1:85" ht="15.75" x14ac:dyDescent="0.25">
      <c r="A235" s="296">
        <v>75</v>
      </c>
      <c r="B235" s="5" t="s">
        <v>386</v>
      </c>
      <c r="C235" s="6" t="s">
        <v>387</v>
      </c>
      <c r="D235" s="6" t="s">
        <v>388</v>
      </c>
      <c r="E235" s="33" t="s">
        <v>18</v>
      </c>
      <c r="F235" s="39">
        <f>J235+N235+R235+V235+Z235+AD235+AH235+AL235+AP235+AT235+AX235+BB235+BF235+BJ235+BN235+BR235+BV235+BZ235+CD235</f>
        <v>0</v>
      </c>
      <c r="G235" s="132">
        <f>K235+O235+S235+W235+AA235+AE235+AI235+AM235+AQ235+AU235+AY235+BC235+BG235+BK235+BO235+BS235+BW235+CA235+CE235</f>
        <v>0</v>
      </c>
      <c r="H235" s="39">
        <f>L235+P235+T235+X235+AB235+AF235+AJ235+AN235+AR235+AV235+AZ235+BD235+BH235+BL235+BP235+BT235+BX235+CB235+CF235</f>
        <v>0</v>
      </c>
      <c r="I235" s="39">
        <f>M235+Q235+U235+Y235+AC235+AG235+AK235+AO235+AS235+AW235+BA235+BE235+BI235+BM235+BQ235+BU235+BY235+CC235+CG235</f>
        <v>0</v>
      </c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</row>
    <row r="236" spans="1:85" ht="15.75" x14ac:dyDescent="0.25">
      <c r="A236" s="296"/>
      <c r="B236" s="5" t="s">
        <v>386</v>
      </c>
      <c r="C236" s="6" t="s">
        <v>389</v>
      </c>
      <c r="D236" s="6" t="s">
        <v>388</v>
      </c>
      <c r="E236" s="33" t="s">
        <v>18</v>
      </c>
      <c r="F236" s="39">
        <f>J236+N236+R236+V236+Z236+AD236+AH236+AL236+AP236+AT236+AX236+BB236+BF236+BJ236+BN236+BR236+BV236+BZ236+CD236</f>
        <v>0</v>
      </c>
      <c r="G236" s="132">
        <f>K236+O236+S236+W236+AA236+AE236+AI236+AM236+AQ236+AU236+AY236+BC236+BG236+BK236+BO236+BS236+BW236+CA236+CE236</f>
        <v>0</v>
      </c>
      <c r="H236" s="39">
        <f>L236+P236+T236+X236+AB236+AF236+AJ236+AN236+AR236+AV236+AZ236+BD236+BH236+BL236+BP236+BT236+BX236+CB236+CF236</f>
        <v>0</v>
      </c>
      <c r="I236" s="39">
        <f>M236+Q236+U236+Y236+AC236+AG236+AK236+AO236+AS236+AW236+BA236+BE236+BI236+BM236+BQ236+BU236+BY236+CC236+CG236</f>
        <v>0</v>
      </c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</row>
    <row r="237" spans="1:85" ht="15.75" x14ac:dyDescent="0.25">
      <c r="A237" s="296">
        <v>76</v>
      </c>
      <c r="B237" s="5" t="s">
        <v>390</v>
      </c>
      <c r="C237" s="6" t="s">
        <v>391</v>
      </c>
      <c r="D237" s="6" t="s">
        <v>392</v>
      </c>
      <c r="E237" s="27" t="s">
        <v>7</v>
      </c>
      <c r="F237" s="39">
        <f>J237+N237+R237+V237+Z237+AD237+AH237+AL237+AP237+AT237+AX237+BB237+BF237+BJ237+BN237+BR237+BV237+BZ237+CD237</f>
        <v>0</v>
      </c>
      <c r="G237" s="132">
        <f>K237+O237+S237+W237+AA237+AE237+AI237+AM237+AQ237+AU237+AY237+BC237+BG237+BK237+BO237+BS237+BW237+CA237+CE237</f>
        <v>0</v>
      </c>
      <c r="H237" s="39">
        <f>L237+P237+T237+X237+AB237+AF237+AJ237+AN237+AR237+AV237+AZ237+BD237+BH237+BL237+BP237+BT237+BX237+CB237+CF237</f>
        <v>0</v>
      </c>
      <c r="I237" s="39">
        <f>M237+Q237+U237+Y237+AC237+AG237+AK237+AO237+AS237+AW237+BA237+BE237+BI237+BM237+BQ237+BU237+BY237+CC237+CG237</f>
        <v>0</v>
      </c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</row>
    <row r="238" spans="1:85" ht="15.75" x14ac:dyDescent="0.25">
      <c r="A238" s="296"/>
      <c r="B238" s="5" t="s">
        <v>390</v>
      </c>
      <c r="C238" s="6" t="s">
        <v>393</v>
      </c>
      <c r="D238" s="6" t="s">
        <v>392</v>
      </c>
      <c r="E238" s="27" t="s">
        <v>7</v>
      </c>
      <c r="F238" s="39">
        <f>J238+N238+R238+V238+Z238+AD238+AH238+AL238+AP238+AT238+AX238+BB238+BF238+BJ238+BN238+BR238+BV238+BZ238+CD238</f>
        <v>0</v>
      </c>
      <c r="G238" s="132">
        <f>K238+O238+S238+W238+AA238+AE238+AI238+AM238+AQ238+AU238+AY238+BC238+BG238+BK238+BO238+BS238+BW238+CA238+CE238</f>
        <v>0</v>
      </c>
      <c r="H238" s="39">
        <f>L238+P238+T238+X238+AB238+AF238+AJ238+AN238+AR238+AV238+AZ238+BD238+BH238+BL238+BP238+BT238+BX238+CB238+CF238</f>
        <v>0</v>
      </c>
      <c r="I238" s="39">
        <f>M238+Q238+U238+Y238+AC238+AG238+AK238+AO238+AS238+AW238+BA238+BE238+BI238+BM238+BQ238+BU238+BY238+CC238+CG238</f>
        <v>0</v>
      </c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</row>
    <row r="239" spans="1:85" ht="15.75" x14ac:dyDescent="0.25">
      <c r="A239" s="296"/>
      <c r="B239" s="5" t="s">
        <v>390</v>
      </c>
      <c r="C239" s="6" t="s">
        <v>394</v>
      </c>
      <c r="D239" s="6" t="s">
        <v>392</v>
      </c>
      <c r="E239" s="27" t="s">
        <v>7</v>
      </c>
      <c r="F239" s="39">
        <f>J239+N239+R239+V239+Z239+AD239+AH239+AL239+AP239+AT239+AX239+BB239+BF239+BJ239+BN239+BR239+BV239+BZ239+CD239</f>
        <v>0</v>
      </c>
      <c r="G239" s="132">
        <f>K239+O239+S239+W239+AA239+AE239+AI239+AM239+AQ239+AU239+AY239+BC239+BG239+BK239+BO239+BS239+BW239+CA239+CE239</f>
        <v>0</v>
      </c>
      <c r="H239" s="39">
        <f>L239+P239+T239+X239+AB239+AF239+AJ239+AN239+AR239+AV239+AZ239+BD239+BH239+BL239+BP239+BT239+BX239+CB239+CF239</f>
        <v>0</v>
      </c>
      <c r="I239" s="39">
        <f>M239+Q239+U239+Y239+AC239+AG239+AK239+AO239+AS239+AW239+BA239+BE239+BI239+BM239+BQ239+BU239+BY239+CC239+CG239</f>
        <v>0</v>
      </c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</row>
    <row r="240" spans="1:85" ht="15.75" x14ac:dyDescent="0.25">
      <c r="A240" s="70">
        <v>77</v>
      </c>
      <c r="B240" s="5" t="s">
        <v>395</v>
      </c>
      <c r="C240" s="6" t="s">
        <v>396</v>
      </c>
      <c r="D240" s="6" t="s">
        <v>397</v>
      </c>
      <c r="E240" s="33" t="s">
        <v>18</v>
      </c>
      <c r="F240" s="39">
        <f>J240+N240+R240+V240+Z240+AD240+AH240+AL240+AP240+AT240+AX240+BB240+BF240+BJ240+BN240+BR240+BV240+BZ240+CD240</f>
        <v>0</v>
      </c>
      <c r="G240" s="132">
        <f>K240+O240+S240+W240+AA240+AE240+AI240+AM240+AQ240+AU240+AY240+BC240+BG240+BK240+BO240+BS240+BW240+CA240+CE240</f>
        <v>0</v>
      </c>
      <c r="H240" s="39">
        <f>L240+P240+T240+X240+AB240+AF240+AJ240+AN240+AR240+AV240+AZ240+BD240+BH240+BL240+BP240+BT240+BX240+CB240+CF240</f>
        <v>0</v>
      </c>
      <c r="I240" s="39">
        <f>M240+Q240+U240+Y240+AC240+AG240+AK240+AO240+AS240+AW240+BA240+BE240+BI240+BM240+BQ240+BU240+BY240+CC240+CG240</f>
        <v>0</v>
      </c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</row>
    <row r="241" spans="1:85" ht="15.75" x14ac:dyDescent="0.25">
      <c r="A241" s="296">
        <v>78</v>
      </c>
      <c r="B241" s="5" t="s">
        <v>398</v>
      </c>
      <c r="C241" s="6" t="s">
        <v>399</v>
      </c>
      <c r="D241" s="6" t="s">
        <v>162</v>
      </c>
      <c r="E241" s="27" t="s">
        <v>10</v>
      </c>
      <c r="F241" s="39">
        <f>J241+N241+R241+V241+Z241+AD241+AH241+AL241+AP241+AT241+AX241+BB241+BF241+BJ241+BN241+BR241+BV241+BZ241+CD241</f>
        <v>980</v>
      </c>
      <c r="G241" s="132">
        <f>K241+O241+S241+W241+AA241+AE241+AI241+AM241+AQ241+AU241+AY241+BC241+BG241+BK241+BO241+BS241+BW241+CA241+CE241</f>
        <v>28300</v>
      </c>
      <c r="H241" s="39">
        <f>L241+P241+T241+X241+AB241+AF241+AJ241+AN241+AR241+AV241+AZ241+BD241+BH241+BL241+BP241+BT241+BX241+CB241+CF241</f>
        <v>500</v>
      </c>
      <c r="I241" s="39">
        <f>M241+Q241+U241+Y241+AC241+AG241+AK241+AO241+AS241+AW241+BA241+BE241+BI241+BM241+BQ241+BU241+BY241+CC241+CG241</f>
        <v>18400</v>
      </c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>
        <v>200</v>
      </c>
      <c r="AG241" s="39">
        <v>10000</v>
      </c>
      <c r="AH241" s="39">
        <v>480</v>
      </c>
      <c r="AI241" s="39">
        <v>14300</v>
      </c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>
        <v>500</v>
      </c>
      <c r="BK241" s="39">
        <v>14000</v>
      </c>
      <c r="BL241" s="39">
        <v>300</v>
      </c>
      <c r="BM241" s="39">
        <v>8400</v>
      </c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</row>
    <row r="242" spans="1:85" ht="15.75" x14ac:dyDescent="0.25">
      <c r="A242" s="296"/>
      <c r="B242" s="5" t="s">
        <v>398</v>
      </c>
      <c r="C242" s="6" t="s">
        <v>400</v>
      </c>
      <c r="D242" s="6" t="s">
        <v>162</v>
      </c>
      <c r="E242" s="27" t="s">
        <v>10</v>
      </c>
      <c r="F242" s="39">
        <f>J242+N242+R242+V242+Z242+AD242+AH242+AL242+AP242+AT242+AX242+BB242+BF242+BJ242+BN242+BR242+BV242+BZ242+CD242</f>
        <v>361</v>
      </c>
      <c r="G242" s="132">
        <f>K242+O242+S242+W242+AA242+AE242+AI242+AM242+AQ242+AU242+AY242+BC242+BG242+BK242+BO242+BS242+BW242+CA242+CE242</f>
        <v>69038</v>
      </c>
      <c r="H242" s="39">
        <f>L242+P242+T242+X242+AB242+AF242+AJ242+AN242+AR242+AV242+AZ242+BD242+BH242+BL242+BP242+BT242+BX242+CB242+CF242</f>
        <v>20</v>
      </c>
      <c r="I242" s="39">
        <f>M242+Q242+U242+Y242+AC242+AG242+AK242+AO242+AS242+AW242+BA242+BE242+BI242+BM242+BQ242+BU242+BY242+CC242+CG242</f>
        <v>600</v>
      </c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>
        <v>281</v>
      </c>
      <c r="BO242" s="39">
        <v>66878</v>
      </c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>
        <v>80</v>
      </c>
      <c r="CA242" s="39">
        <v>2160</v>
      </c>
      <c r="CB242" s="39">
        <v>20</v>
      </c>
      <c r="CC242" s="39">
        <v>600</v>
      </c>
      <c r="CD242" s="39"/>
      <c r="CE242" s="39"/>
      <c r="CF242" s="39"/>
      <c r="CG242" s="39"/>
    </row>
    <row r="243" spans="1:85" ht="15.75" x14ac:dyDescent="0.25">
      <c r="A243" s="296"/>
      <c r="B243" s="5" t="s">
        <v>398</v>
      </c>
      <c r="C243" s="6" t="s">
        <v>401</v>
      </c>
      <c r="D243" s="6" t="s">
        <v>162</v>
      </c>
      <c r="E243" s="27" t="s">
        <v>10</v>
      </c>
      <c r="F243" s="39">
        <f>J243+N243+R243+V243+Z243+AD243+AH243+AL243+AP243+AT243+AX243+BB243+BF243+BJ243+BN243+BR243+BV243+BZ243+CD243</f>
        <v>550</v>
      </c>
      <c r="G243" s="132">
        <f>K243+O243+S243+W243+AA243+AE243+AI243+AM243+AQ243+AU243+AY243+BC243+BG243+BK243+BO243+BS243+BW243+CA243+CE243</f>
        <v>17150</v>
      </c>
      <c r="H243" s="39">
        <f>L243+P243+T243+X243+AB243+AF243+AJ243+AN243+AR243+AV243+AZ243+BD243+BH243+BL243+BP243+BT243+BX243+CB243+CF243</f>
        <v>420</v>
      </c>
      <c r="I243" s="39">
        <f>M243+Q243+U243+Y243+AC243+AG243+AK243+AO243+AS243+AW243+BA243+BE243+BI243+BM243+BQ243+BU243+BY243+CC243+CG243</f>
        <v>20800</v>
      </c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>
        <v>200</v>
      </c>
      <c r="AG243" s="39">
        <v>14000</v>
      </c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>
        <v>490</v>
      </c>
      <c r="BK243" s="39">
        <v>14210</v>
      </c>
      <c r="BL243" s="39">
        <v>200</v>
      </c>
      <c r="BM243" s="39">
        <v>5800</v>
      </c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>
        <v>60</v>
      </c>
      <c r="CA243" s="39">
        <v>2940</v>
      </c>
      <c r="CB243" s="39">
        <v>20</v>
      </c>
      <c r="CC243" s="39">
        <v>1000</v>
      </c>
      <c r="CD243" s="39"/>
      <c r="CE243" s="39"/>
      <c r="CF243" s="39"/>
      <c r="CG243" s="39"/>
    </row>
    <row r="244" spans="1:85" ht="15.75" x14ac:dyDescent="0.25">
      <c r="A244" s="296">
        <v>79</v>
      </c>
      <c r="B244" s="17" t="s">
        <v>402</v>
      </c>
      <c r="C244" s="6" t="s">
        <v>400</v>
      </c>
      <c r="D244" s="11" t="s">
        <v>162</v>
      </c>
      <c r="E244" s="27" t="s">
        <v>10</v>
      </c>
      <c r="F244" s="39">
        <f>J244+N244+R244+V244+Z244+AD244+AH244+AL244+AP244+AT244+AX244+BB244+BF244+BJ244+BN244+BR244+BV244+BZ244+CD244</f>
        <v>280</v>
      </c>
      <c r="G244" s="132">
        <f>K244+O244+S244+W244+AA244+AE244+AI244+AM244+AQ244+AU244+AY244+BC244+BG244+BK244+BO244+BS244+BW244+CA244+CE244</f>
        <v>8258</v>
      </c>
      <c r="H244" s="39">
        <f>L244+P244+T244+X244+AB244+AF244+AJ244+AN244+AR244+AV244+AZ244+BD244+BH244+BL244+BP244+BT244+BX244+CB244+CF244</f>
        <v>120</v>
      </c>
      <c r="I244" s="39">
        <f>M244+Q244+U244+Y244+AC244+AG244+AK244+AO244+AS244+AW244+BA244+BE244+BI244+BM244+BQ244+BU244+BY244+CC244+CG244</f>
        <v>10400</v>
      </c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>
        <v>100</v>
      </c>
      <c r="AG244" s="39">
        <v>10000</v>
      </c>
      <c r="AH244" s="39">
        <v>150</v>
      </c>
      <c r="AI244" s="39">
        <v>6200</v>
      </c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>
        <v>60</v>
      </c>
      <c r="BO244" s="39">
        <v>1800</v>
      </c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>
        <v>70</v>
      </c>
      <c r="CA244" s="39">
        <v>258</v>
      </c>
      <c r="CB244" s="39">
        <v>20</v>
      </c>
      <c r="CC244" s="39">
        <v>400</v>
      </c>
      <c r="CD244" s="39"/>
      <c r="CE244" s="39"/>
      <c r="CF244" s="39"/>
      <c r="CG244" s="39"/>
    </row>
    <row r="245" spans="1:85" ht="15.75" x14ac:dyDescent="0.25">
      <c r="A245" s="296"/>
      <c r="B245" s="17" t="s">
        <v>402</v>
      </c>
      <c r="C245" s="6" t="s">
        <v>401</v>
      </c>
      <c r="D245" s="11" t="s">
        <v>162</v>
      </c>
      <c r="E245" s="27" t="s">
        <v>10</v>
      </c>
      <c r="F245" s="39">
        <f>J245+N245+R245+V245+Z245+AD245+AH245+AL245+AP245+AT245+AX245+BB245+BF245+BJ245+BN245+BR245+BV245+BZ245+CD245</f>
        <v>0</v>
      </c>
      <c r="G245" s="132">
        <f>K245+O245+S245+W245+AA245+AE245+AI245+AM245+AQ245+AU245+AY245+BC245+BG245+BK245+BO245+BS245+BW245+CA245+CE245</f>
        <v>0</v>
      </c>
      <c r="H245" s="39">
        <f>L245+P245+T245+X245+AB245+AF245+AJ245+AN245+AR245+AV245+AZ245+BD245+BH245+BL245+BP245+BT245+BX245+CB245+CF245</f>
        <v>110</v>
      </c>
      <c r="I245" s="39">
        <f>M245+Q245+U245+Y245+AC245+AG245+AK245+AO245+AS245+AW245+BA245+BE245+BI245+BM245+BQ245+BU245+BY245+CC245+CG245</f>
        <v>17000</v>
      </c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>
        <v>100</v>
      </c>
      <c r="AG245" s="39">
        <v>14000</v>
      </c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>
        <v>10</v>
      </c>
      <c r="CG245" s="39">
        <v>3000</v>
      </c>
    </row>
    <row r="246" spans="1:85" ht="15.75" x14ac:dyDescent="0.25">
      <c r="A246" s="296">
        <v>80</v>
      </c>
      <c r="B246" s="12" t="s">
        <v>403</v>
      </c>
      <c r="C246" s="6" t="s">
        <v>404</v>
      </c>
      <c r="D246" s="13" t="s">
        <v>405</v>
      </c>
      <c r="E246" s="25" t="s">
        <v>52</v>
      </c>
      <c r="F246" s="39">
        <f>J246+N246+R246+V246+Z246+AD246+AH246+AL246+AP246+AT246+AX246+BB246+BF246+BJ246+BN246+BR246+BV246+BZ246+CD246</f>
        <v>450</v>
      </c>
      <c r="G246" s="132">
        <f>K246+O246+S246+W246+AA246+AE246+AI246+AM246+AQ246+AU246+AY246+BC246+BG246+BK246+BO246+BS246+BW246+CA246+CE246</f>
        <v>136480</v>
      </c>
      <c r="H246" s="39">
        <f>L246+P246+T246+X246+AB246+AF246+AJ246+AN246+AR246+AV246+AZ246+BD246+BH246+BL246+BP246+BT246+BX246+CB246+CF246</f>
        <v>20</v>
      </c>
      <c r="I246" s="39">
        <f>M246+Q246+U246+Y246+AC246+AG246+AK246+AO246+AS246+AW246+BA246+BE246+BI246+BM246+BQ246+BU246+BY246+CC246+CG246</f>
        <v>600</v>
      </c>
      <c r="J246" s="39"/>
      <c r="K246" s="39"/>
      <c r="L246" s="39"/>
      <c r="M246" s="39"/>
      <c r="N246" s="39"/>
      <c r="O246" s="39"/>
      <c r="P246" s="39"/>
      <c r="Q246" s="39"/>
      <c r="R246" s="39">
        <v>50</v>
      </c>
      <c r="S246" s="39">
        <v>75822</v>
      </c>
      <c r="T246" s="39"/>
      <c r="U246" s="39"/>
      <c r="V246" s="39">
        <v>0</v>
      </c>
      <c r="W246" s="39">
        <v>0</v>
      </c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>
        <v>400</v>
      </c>
      <c r="CA246" s="39">
        <v>60658</v>
      </c>
      <c r="CB246" s="39">
        <v>20</v>
      </c>
      <c r="CC246" s="39">
        <v>600</v>
      </c>
      <c r="CD246" s="39"/>
      <c r="CE246" s="39"/>
      <c r="CF246" s="39"/>
      <c r="CG246" s="39"/>
    </row>
    <row r="247" spans="1:85" ht="15.75" x14ac:dyDescent="0.25">
      <c r="A247" s="296"/>
      <c r="B247" s="12" t="s">
        <v>403</v>
      </c>
      <c r="C247" s="6" t="s">
        <v>406</v>
      </c>
      <c r="D247" s="13" t="s">
        <v>405</v>
      </c>
      <c r="E247" s="25" t="s">
        <v>52</v>
      </c>
      <c r="F247" s="39">
        <f>J247+N247+R247+V247+Z247+AD247+AH247+AL247+AP247+AT247+AX247+BB247+BF247+BJ247+BN247+BR247+BV247+BZ247+CD247</f>
        <v>1000</v>
      </c>
      <c r="G247" s="132">
        <f>K247+O247+S247+W247+AA247+AE247+AI247+AM247+AQ247+AU247+AY247+BC247+BG247+BK247+BO247+BS247+BW247+CA247+CE247</f>
        <v>151645</v>
      </c>
      <c r="H247" s="39">
        <f>L247+P247+T247+X247+AB247+AF247+AJ247+AN247+AR247+AV247+AZ247+BD247+BH247+BL247+BP247+BT247+BX247+CB247+CF247</f>
        <v>10</v>
      </c>
      <c r="I247" s="39">
        <f>M247+Q247+U247+Y247+AC247+AG247+AK247+AO247+AS247+AW247+BA247+BE247+BI247+BM247+BQ247+BU247+BY247+CC247+CG247</f>
        <v>1500</v>
      </c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>
        <v>500</v>
      </c>
      <c r="AE247" s="39">
        <v>75822.5</v>
      </c>
      <c r="AF247" s="39">
        <v>10</v>
      </c>
      <c r="AG247" s="39">
        <v>1500</v>
      </c>
      <c r="AH247" s="39"/>
      <c r="AI247" s="39"/>
      <c r="AJ247" s="39"/>
      <c r="AK247" s="39"/>
      <c r="AL247" s="39"/>
      <c r="AM247" s="39"/>
      <c r="AN247" s="39"/>
      <c r="AO247" s="39"/>
      <c r="AP247" s="39">
        <v>500</v>
      </c>
      <c r="AQ247" s="39">
        <v>75822.5</v>
      </c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</row>
    <row r="248" spans="1:85" ht="15.75" x14ac:dyDescent="0.25">
      <c r="A248" s="296">
        <v>81</v>
      </c>
      <c r="B248" s="5" t="s">
        <v>407</v>
      </c>
      <c r="C248" s="18" t="s">
        <v>408</v>
      </c>
      <c r="D248" s="5" t="s">
        <v>409</v>
      </c>
      <c r="E248" s="25" t="s">
        <v>10</v>
      </c>
      <c r="F248" s="39">
        <f>J248+N248+R248+V248+Z248+AD248+AH248+AL248+AP248+AT248+AX248+BB248+BF248+BJ248+BN248+BR248+BV248+BZ248+CD248</f>
        <v>374</v>
      </c>
      <c r="G248" s="132">
        <f>K248+O248+S248+W248+AA248+AE248+AI248+AM248+AQ248+AU248+AY248+BC248+BG248+BK248+BO248+BS248+BW248+CA248+CE248</f>
        <v>766790</v>
      </c>
      <c r="H248" s="39">
        <f>L248+P248+T248+X248+AB248+AF248+AJ248+AN248+AR248+AV248+AZ248+BD248+BH248+BL248+BP248+BT248+BX248+CB248+CF248</f>
        <v>10</v>
      </c>
      <c r="I248" s="39">
        <f>M248+Q248+U248+Y248+AC248+AG248+AK248+AO248+AS248+AW248+BA248+BE248+BI248+BM248+BQ248+BU248+BY248+CC248+CG248</f>
        <v>2000</v>
      </c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>
        <v>0</v>
      </c>
      <c r="W248" s="39">
        <v>0</v>
      </c>
      <c r="X248" s="39"/>
      <c r="Y248" s="39"/>
      <c r="Z248" s="39"/>
      <c r="AA248" s="39"/>
      <c r="AB248" s="39"/>
      <c r="AC248" s="39"/>
      <c r="AD248" s="39">
        <v>185</v>
      </c>
      <c r="AE248" s="39">
        <v>377400</v>
      </c>
      <c r="AF248" s="39">
        <v>10</v>
      </c>
      <c r="AG248" s="39">
        <v>2000</v>
      </c>
      <c r="AH248" s="39"/>
      <c r="AI248" s="39"/>
      <c r="AJ248" s="39"/>
      <c r="AK248" s="39"/>
      <c r="AL248" s="39">
        <v>1</v>
      </c>
      <c r="AM248" s="39">
        <v>3590</v>
      </c>
      <c r="AN248" s="39"/>
      <c r="AO248" s="39"/>
      <c r="AP248" s="39">
        <v>185</v>
      </c>
      <c r="AQ248" s="39">
        <v>377400</v>
      </c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>
        <v>3</v>
      </c>
      <c r="BW248" s="39">
        <v>8400</v>
      </c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</row>
    <row r="249" spans="1:85" ht="15.75" x14ac:dyDescent="0.25">
      <c r="A249" s="296"/>
      <c r="B249" s="5" t="s">
        <v>407</v>
      </c>
      <c r="C249" s="18" t="s">
        <v>410</v>
      </c>
      <c r="D249" s="5" t="s">
        <v>409</v>
      </c>
      <c r="E249" s="34" t="s">
        <v>10</v>
      </c>
      <c r="F249" s="39">
        <f>J249+N249+R249+V249+Z249+AD249+AH249+AL249+AP249+AT249+AX249+BB249+BF249+BJ249+BN249+BR249+BV249+BZ249+CD249</f>
        <v>0</v>
      </c>
      <c r="G249" s="132">
        <f>K249+O249+S249+W249+AA249+AE249+AI249+AM249+AQ249+AU249+AY249+BC249+BG249+BK249+BO249+BS249+BW249+CA249+CE249</f>
        <v>0</v>
      </c>
      <c r="H249" s="39">
        <f>L249+P249+T249+X249+AB249+AF249+AJ249+AN249+AR249+AV249+AZ249+BD249+BH249+BL249+BP249+BT249+BX249+CB249+CF249</f>
        <v>0</v>
      </c>
      <c r="I249" s="39">
        <f>M249+Q249+U249+Y249+AC249+AG249+AK249+AO249+AS249+AW249+BA249+BE249+BI249+BM249+BQ249+BU249+BY249+CC249+CG249</f>
        <v>0</v>
      </c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</row>
    <row r="250" spans="1:85" ht="15.75" x14ac:dyDescent="0.25">
      <c r="A250" s="296"/>
      <c r="B250" s="5" t="s">
        <v>407</v>
      </c>
      <c r="C250" s="18" t="s">
        <v>411</v>
      </c>
      <c r="D250" s="5" t="s">
        <v>409</v>
      </c>
      <c r="E250" s="34" t="s">
        <v>10</v>
      </c>
      <c r="F250" s="39">
        <f>J250+N250+R250+V250+Z250+AD250+AH250+AL250+AP250+AT250+AX250+BB250+BF250+BJ250+BN250+BR250+BV250+BZ250+CD250</f>
        <v>2</v>
      </c>
      <c r="G250" s="132">
        <f>K250+O250+S250+W250+AA250+AE250+AI250+AM250+AQ250+AU250+AY250+BC250+BG250+BK250+BO250+BS250+BW250+CA250+CE250</f>
        <v>7400</v>
      </c>
      <c r="H250" s="39">
        <f>L250+P250+T250+X250+AB250+AF250+AJ250+AN250+AR250+AV250+AZ250+BD250+BH250+BL250+BP250+BT250+BX250+CB250+CF250</f>
        <v>0</v>
      </c>
      <c r="I250" s="39">
        <f>M250+Q250+U250+Y250+AC250+AG250+AK250+AO250+AS250+AW250+BA250+BE250+BI250+BM250+BQ250+BU250+BY250+CC250+CG250</f>
        <v>0</v>
      </c>
      <c r="J250" s="39"/>
      <c r="K250" s="39"/>
      <c r="L250" s="39"/>
      <c r="M250" s="39"/>
      <c r="N250" s="39">
        <v>2</v>
      </c>
      <c r="O250" s="39">
        <v>7400</v>
      </c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</row>
    <row r="251" spans="1:85" ht="15.75" x14ac:dyDescent="0.25">
      <c r="A251" s="296"/>
      <c r="B251" s="5" t="s">
        <v>407</v>
      </c>
      <c r="C251" s="18" t="s">
        <v>412</v>
      </c>
      <c r="D251" s="5" t="s">
        <v>409</v>
      </c>
      <c r="E251" s="34" t="s">
        <v>10</v>
      </c>
      <c r="F251" s="39">
        <f>J251+N251+R251+V251+Z251+AD251+AH251+AL251+AP251+AT251+AX251+BB251+BF251+BJ251+BN251+BR251+BV251+BZ251+CD251</f>
        <v>0</v>
      </c>
      <c r="G251" s="132">
        <f>K251+O251+S251+W251+AA251+AE251+AI251+AM251+AQ251+AU251+AY251+BC251+BG251+BK251+BO251+BS251+BW251+CA251+CE251</f>
        <v>0</v>
      </c>
      <c r="H251" s="39">
        <f>L251+P251+T251+X251+AB251+AF251+AJ251+AN251+AR251+AV251+AZ251+BD251+BH251+BL251+BP251+BT251+BX251+CB251+CF251</f>
        <v>0</v>
      </c>
      <c r="I251" s="39">
        <f>M251+Q251+U251+Y251+AC251+AG251+AK251+AO251+AS251+AW251+BA251+BE251+BI251+BM251+BQ251+BU251+BY251+CC251+CG251</f>
        <v>0</v>
      </c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</row>
    <row r="252" spans="1:85" ht="15.75" x14ac:dyDescent="0.25">
      <c r="A252" s="314">
        <v>82</v>
      </c>
      <c r="B252" s="31" t="s">
        <v>413</v>
      </c>
      <c r="C252" s="41" t="s">
        <v>414</v>
      </c>
      <c r="D252" s="5" t="s">
        <v>409</v>
      </c>
      <c r="E252" s="29" t="s">
        <v>10</v>
      </c>
      <c r="F252" s="39">
        <f>J252+N252+R252+V252+Z252+AD252+AH252+AL252+AP252+AT252+AX252+BB252+BF252+BJ252+BN252+BR252+BV252+BZ252+CD252</f>
        <v>0</v>
      </c>
      <c r="G252" s="132">
        <f>K252+O252+S252+W252+AA252+AE252+AI252+AM252+AQ252+AU252+AY252+BC252+BG252+BK252+BO252+BS252+BW252+CA252+CE252</f>
        <v>0</v>
      </c>
      <c r="H252" s="39">
        <f>L252+P252+T252+X252+AB252+AF252+AJ252+AN252+AR252+AV252+AZ252+BD252+BH252+BL252+BP252+BT252+BX252+CB252+CF252</f>
        <v>0</v>
      </c>
      <c r="I252" s="39">
        <f>M252+Q252+U252+Y252+AC252+AG252+AK252+AO252+AS252+AW252+BA252+BE252+BI252+BM252+BQ252+BU252+BY252+CC252+CG252</f>
        <v>0</v>
      </c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</row>
    <row r="253" spans="1:85" ht="15.75" x14ac:dyDescent="0.25">
      <c r="A253" s="314"/>
      <c r="B253" s="31" t="s">
        <v>413</v>
      </c>
      <c r="C253" s="41" t="s">
        <v>415</v>
      </c>
      <c r="D253" s="5" t="s">
        <v>409</v>
      </c>
      <c r="E253" s="29" t="s">
        <v>10</v>
      </c>
      <c r="F253" s="39">
        <f>J253+N253+R253+V253+Z253+AD253+AH253+AL253+AP253+AT253+AX253+BB253+BF253+BJ253+BN253+BR253+BV253+BZ253+CD253</f>
        <v>0</v>
      </c>
      <c r="G253" s="132">
        <f>K253+O253+S253+W253+AA253+AE253+AI253+AM253+AQ253+AU253+AY253+BC253+BG253+BK253+BO253+BS253+BW253+CA253+CE253</f>
        <v>0</v>
      </c>
      <c r="H253" s="39">
        <f>L253+P253+T253+X253+AB253+AF253+AJ253+AN253+AR253+AV253+AZ253+BD253+BH253+BL253+BP253+BT253+BX253+CB253+CF253</f>
        <v>0</v>
      </c>
      <c r="I253" s="39">
        <f>M253+Q253+U253+Y253+AC253+AG253+AK253+AO253+AS253+AW253+BA253+BE253+BI253+BM253+BQ253+BU253+BY253+CC253+CG253</f>
        <v>0</v>
      </c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</row>
    <row r="254" spans="1:85" ht="15.75" x14ac:dyDescent="0.25">
      <c r="A254" s="314"/>
      <c r="B254" s="31" t="s">
        <v>413</v>
      </c>
      <c r="C254" s="41" t="s">
        <v>416</v>
      </c>
      <c r="D254" s="5" t="s">
        <v>409</v>
      </c>
      <c r="E254" s="29" t="s">
        <v>10</v>
      </c>
      <c r="F254" s="39">
        <f>J254+N254+R254+V254+Z254+AD254+AH254+AL254+AP254+AT254+AX254+BB254+BF254+BJ254+BN254+BR254+BV254+BZ254+CD254</f>
        <v>0</v>
      </c>
      <c r="G254" s="132">
        <f>K254+O254+S254+W254+AA254+AE254+AI254+AM254+AQ254+AU254+AY254+BC254+BG254+BK254+BO254+BS254+BW254+CA254+CE254</f>
        <v>0</v>
      </c>
      <c r="H254" s="39">
        <f>L254+P254+T254+X254+AB254+AF254+AJ254+AN254+AR254+AV254+AZ254+BD254+BH254+BL254+BP254+BT254+BX254+CB254+CF254</f>
        <v>0</v>
      </c>
      <c r="I254" s="39">
        <f>M254+Q254+U254+Y254+AC254+AG254+AK254+AO254+AS254+AW254+BA254+BE254+BI254+BM254+BQ254+BU254+BY254+CC254+CG254</f>
        <v>0</v>
      </c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</row>
    <row r="255" spans="1:85" ht="15.75" x14ac:dyDescent="0.25">
      <c r="A255" s="314"/>
      <c r="B255" s="31" t="s">
        <v>413</v>
      </c>
      <c r="C255" s="41" t="s">
        <v>417</v>
      </c>
      <c r="D255" s="5" t="s">
        <v>409</v>
      </c>
      <c r="E255" s="29" t="s">
        <v>10</v>
      </c>
      <c r="F255" s="39">
        <f>J255+N255+R255+V255+Z255+AD255+AH255+AL255+AP255+AT255+AX255+BB255+BF255+BJ255+BN255+BR255+BV255+BZ255+CD255</f>
        <v>0</v>
      </c>
      <c r="G255" s="132">
        <f>K255+O255+S255+W255+AA255+AE255+AI255+AM255+AQ255+AU255+AY255+BC255+BG255+BK255+BO255+BS255+BW255+CA255+CE255</f>
        <v>0</v>
      </c>
      <c r="H255" s="39">
        <f>L255+P255+T255+X255+AB255+AF255+AJ255+AN255+AR255+AV255+AZ255+BD255+BH255+BL255+BP255+BT255+BX255+CB255+CF255</f>
        <v>0</v>
      </c>
      <c r="I255" s="39">
        <f>M255+Q255+U255+Y255+AC255+AG255+AK255+AO255+AS255+AW255+BA255+BE255+BI255+BM255+BQ255+BU255+BY255+CC255+CG255</f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</row>
    <row r="256" spans="1:85" ht="15.75" x14ac:dyDescent="0.25">
      <c r="A256" s="19">
        <v>83</v>
      </c>
      <c r="B256" s="31" t="s">
        <v>418</v>
      </c>
      <c r="C256" s="41" t="s">
        <v>419</v>
      </c>
      <c r="D256" s="5" t="s">
        <v>51</v>
      </c>
      <c r="E256" s="33" t="s">
        <v>18</v>
      </c>
      <c r="F256" s="39">
        <f>J256+N256+R256+V256+Z256+AD256+AH256+AL256+AP256+AT256+AX256+BB256+BF256+BJ256+BN256+BR256+BV256+BZ256+CD256</f>
        <v>0</v>
      </c>
      <c r="G256" s="132">
        <f>K256+O256+S256+W256+AA256+AE256+AI256+AM256+AQ256+AU256+AY256+BC256+BG256+BK256+BO256+BS256+BW256+CA256+CE256</f>
        <v>0</v>
      </c>
      <c r="H256" s="39">
        <f>L256+P256+T256+X256+AB256+AF256+AJ256+AN256+AR256+AV256+AZ256+BD256+BH256+BL256+BP256+BT256+BX256+CB256+CF256</f>
        <v>0</v>
      </c>
      <c r="I256" s="39">
        <f>M256+Q256+U256+Y256+AC256+AG256+AK256+AO256+AS256+AW256+BA256+BE256+BI256+BM256+BQ256+BU256+BY256+CC256+CG256</f>
        <v>0</v>
      </c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</row>
    <row r="257" spans="1:85" ht="15.75" x14ac:dyDescent="0.25">
      <c r="A257" s="314">
        <v>84</v>
      </c>
      <c r="B257" s="31" t="s">
        <v>420</v>
      </c>
      <c r="C257" s="20" t="s">
        <v>421</v>
      </c>
      <c r="D257" s="20" t="s">
        <v>422</v>
      </c>
      <c r="E257" s="33" t="s">
        <v>18</v>
      </c>
      <c r="F257" s="39">
        <f>J257+N257+R257+V257+Z257+AD257+AH257+AL257+AP257+AT257+AX257+BB257+BF257+BJ257+BN257+BR257+BV257+BZ257+CD257</f>
        <v>0</v>
      </c>
      <c r="G257" s="132">
        <f>K257+O257+S257+W257+AA257+AE257+AI257+AM257+AQ257+AU257+AY257+BC257+BG257+BK257+BO257+BS257+BW257+CA257+CE257</f>
        <v>0</v>
      </c>
      <c r="H257" s="39">
        <f>L257+P257+T257+X257+AB257+AF257+AJ257+AN257+AR257+AV257+AZ257+BD257+BH257+BL257+BP257+BT257+BX257+CB257+CF257</f>
        <v>0</v>
      </c>
      <c r="I257" s="39">
        <f>M257+Q257+U257+Y257+AC257+AG257+AK257+AO257+AS257+AW257+BA257+BE257+BI257+BM257+BQ257+BU257+BY257+CC257+CG257</f>
        <v>0</v>
      </c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</row>
    <row r="258" spans="1:85" ht="15.75" x14ac:dyDescent="0.25">
      <c r="A258" s="314"/>
      <c r="B258" s="31" t="s">
        <v>420</v>
      </c>
      <c r="C258" s="20" t="s">
        <v>423</v>
      </c>
      <c r="D258" s="20" t="s">
        <v>422</v>
      </c>
      <c r="E258" s="33" t="s">
        <v>18</v>
      </c>
      <c r="F258" s="39">
        <f>J258+N258+R258+V258+Z258+AD258+AH258+AL258+AP258+AT258+AX258+BB258+BF258+BJ258+BN258+BR258+BV258+BZ258+CD258</f>
        <v>0</v>
      </c>
      <c r="G258" s="132">
        <f>K258+O258+S258+W258+AA258+AE258+AI258+AM258+AQ258+AU258+AY258+BC258+BG258+BK258+BO258+BS258+BW258+CA258+CE258</f>
        <v>0</v>
      </c>
      <c r="H258" s="39">
        <f>L258+P258+T258+X258+AB258+AF258+AJ258+AN258+AR258+AV258+AZ258+BD258+BH258+BL258+BP258+BT258+BX258+CB258+CF258</f>
        <v>200</v>
      </c>
      <c r="I258" s="39">
        <f>M258+Q258+U258+Y258+AC258+AG258+AK258+AO258+AS258+AW258+BA258+BE258+BI258+BM258+BQ258+BU258+BY258+CC258+CG258</f>
        <v>1000</v>
      </c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>
        <v>200</v>
      </c>
      <c r="AG258" s="39">
        <v>1000</v>
      </c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</row>
    <row r="259" spans="1:85" ht="15.75" x14ac:dyDescent="0.25">
      <c r="A259" s="314"/>
      <c r="B259" s="31" t="s">
        <v>424</v>
      </c>
      <c r="C259" s="20" t="s">
        <v>425</v>
      </c>
      <c r="D259" s="20" t="s">
        <v>422</v>
      </c>
      <c r="E259" s="33" t="s">
        <v>18</v>
      </c>
      <c r="F259" s="39">
        <f>J259+N259+R259+V259+Z259+AD259+AH259+AL259+AP259+AT259+AX259+BB259+BF259+BJ259+BN259+BR259+BV259+BZ259+CD259</f>
        <v>0</v>
      </c>
      <c r="G259" s="132">
        <f>K259+O259+S259+W259+AA259+AE259+AI259+AM259+AQ259+AU259+AY259+BC259+BG259+BK259+BO259+BS259+BW259+CA259+CE259</f>
        <v>0</v>
      </c>
      <c r="H259" s="39">
        <f>L259+P259+T259+X259+AB259+AF259+AJ259+AN259+AR259+AV259+AZ259+BD259+BH259+BL259+BP259+BT259+BX259+CB259+CF259</f>
        <v>0</v>
      </c>
      <c r="I259" s="39">
        <f>M259+Q259+U259+Y259+AC259+AG259+AK259+AO259+AS259+AW259+BA259+BE259+BI259+BM259+BQ259+BU259+BY259+CC259+CG259</f>
        <v>0</v>
      </c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</row>
    <row r="260" spans="1:85" ht="15.75" x14ac:dyDescent="0.25">
      <c r="A260" s="314"/>
      <c r="B260" s="21" t="s">
        <v>426</v>
      </c>
      <c r="C260" s="20" t="s">
        <v>425</v>
      </c>
      <c r="D260" s="20" t="s">
        <v>422</v>
      </c>
      <c r="E260" s="33" t="s">
        <v>18</v>
      </c>
      <c r="F260" s="39">
        <f>J260+N260+R260+V260+Z260+AD260+AH260+AL260+AP260+AT260+AX260+BB260+BF260+BJ260+BN260+BR260+BV260+BZ260+CD260</f>
        <v>0</v>
      </c>
      <c r="G260" s="132">
        <f>K260+O260+S260+W260+AA260+AE260+AI260+AM260+AQ260+AU260+AY260+BC260+BG260+BK260+BO260+BS260+BW260+CA260+CE260</f>
        <v>0</v>
      </c>
      <c r="H260" s="39">
        <f>L260+P260+T260+X260+AB260+AF260+AJ260+AN260+AR260+AV260+AZ260+BD260+BH260+BL260+BP260+BT260+BX260+CB260+CF260</f>
        <v>0</v>
      </c>
      <c r="I260" s="39">
        <f>M260+Q260+U260+Y260+AC260+AG260+AK260+AO260+AS260+AW260+BA260+BE260+BI260+BM260+BQ260+BU260+BY260+CC260+CG260</f>
        <v>0</v>
      </c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</row>
    <row r="261" spans="1:85" ht="15.75" x14ac:dyDescent="0.25">
      <c r="A261" s="71">
        <v>85</v>
      </c>
      <c r="B261" s="31" t="s">
        <v>427</v>
      </c>
      <c r="C261" s="41" t="s">
        <v>301</v>
      </c>
      <c r="D261" s="41" t="s">
        <v>422</v>
      </c>
      <c r="E261" s="33" t="s">
        <v>18</v>
      </c>
      <c r="F261" s="39">
        <f>J261+N261+R261+V261+Z261+AD261+AH261+AL261+AP261+AT261+AX261+BB261+BF261+BJ261+BN261+BR261+BV261+BZ261+CD261</f>
        <v>0</v>
      </c>
      <c r="G261" s="132">
        <f>K261+O261+S261+W261+AA261+AE261+AI261+AM261+AQ261+AU261+AY261+BC261+BG261+BK261+BO261+BS261+BW261+CA261+CE261</f>
        <v>0</v>
      </c>
      <c r="H261" s="39">
        <f>L261+P261+T261+X261+AB261+AF261+AJ261+AN261+AR261+AV261+AZ261+BD261+BH261+BL261+BP261+BT261+BX261+CB261+CF261</f>
        <v>0</v>
      </c>
      <c r="I261" s="39">
        <f>M261+Q261+U261+Y261+AC261+AG261+AK261+AO261+AS261+AW261+BA261+BE261+BI261+BM261+BQ261+BU261+BY261+CC261+CG261</f>
        <v>0</v>
      </c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</row>
    <row r="262" spans="1:85" ht="15.75" x14ac:dyDescent="0.25">
      <c r="A262" s="71">
        <v>86</v>
      </c>
      <c r="B262" s="31" t="s">
        <v>428</v>
      </c>
      <c r="C262" s="41" t="s">
        <v>429</v>
      </c>
      <c r="D262" s="41" t="s">
        <v>430</v>
      </c>
      <c r="E262" s="33" t="s">
        <v>18</v>
      </c>
      <c r="F262" s="39">
        <f>J262+N262+R262+V262+Z262+AD262+AH262+AL262+AP262+AT262+AX262+BB262+BF262+BJ262+BN262+BR262+BV262+BZ262+CD262</f>
        <v>0</v>
      </c>
      <c r="G262" s="132">
        <f>K262+O262+S262+W262+AA262+AE262+AI262+AM262+AQ262+AU262+AY262+BC262+BG262+BK262+BO262+BS262+BW262+CA262+CE262</f>
        <v>0</v>
      </c>
      <c r="H262" s="39">
        <f>L262+P262+T262+X262+AB262+AF262+AJ262+AN262+AR262+AV262+AZ262+BD262+BH262+BL262+BP262+BT262+BX262+CB262+CF262</f>
        <v>0</v>
      </c>
      <c r="I262" s="39">
        <f>M262+Q262+U262+Y262+AC262+AG262+AK262+AO262+AS262+AW262+BA262+BE262+BI262+BM262+BQ262+BU262+BY262+CC262+CG262</f>
        <v>0</v>
      </c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</row>
    <row r="263" spans="1:85" ht="15.75" x14ac:dyDescent="0.25">
      <c r="A263" s="71">
        <v>87</v>
      </c>
      <c r="B263" s="31" t="s">
        <v>431</v>
      </c>
      <c r="C263" s="41" t="s">
        <v>432</v>
      </c>
      <c r="D263" s="41" t="s">
        <v>422</v>
      </c>
      <c r="E263" s="33" t="s">
        <v>18</v>
      </c>
      <c r="F263" s="39">
        <f>J263+N263+R263+V263+Z263+AD263+AH263+AL263+AP263+AT263+AX263+BB263+BF263+BJ263+BN263+BR263+BV263+BZ263+CD263</f>
        <v>0</v>
      </c>
      <c r="G263" s="132">
        <f>K263+O263+S263+W263+AA263+AE263+AI263+AM263+AQ263+AU263+AY263+BC263+BG263+BK263+BO263+BS263+BW263+CA263+CE263</f>
        <v>0</v>
      </c>
      <c r="H263" s="39">
        <f>L263+P263+T263+X263+AB263+AF263+AJ263+AN263+AR263+AV263+AZ263+BD263+BH263+BL263+BP263+BT263+BX263+CB263+CF263</f>
        <v>150</v>
      </c>
      <c r="I263" s="39">
        <f>M263+Q263+U263+Y263+AC263+AG263+AK263+AO263+AS263+AW263+BA263+BE263+BI263+BM263+BQ263+BU263+BY263+CC263+CG263</f>
        <v>750</v>
      </c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>
        <v>150</v>
      </c>
      <c r="BE263" s="39">
        <v>750</v>
      </c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</row>
    <row r="264" spans="1:85" ht="15.75" x14ac:dyDescent="0.25">
      <c r="A264" s="314">
        <v>88</v>
      </c>
      <c r="B264" s="31" t="s">
        <v>433</v>
      </c>
      <c r="C264" s="41" t="s">
        <v>434</v>
      </c>
      <c r="D264" s="41" t="s">
        <v>504</v>
      </c>
      <c r="E264" s="33" t="s">
        <v>18</v>
      </c>
      <c r="F264" s="39">
        <f>J264+N264+R264+V264+Z264+AD264+AH264+AL264+AP264+AT264+AX264+BB264+BF264+BJ264+BN264+BR264+BV264+BZ264+CD264</f>
        <v>0</v>
      </c>
      <c r="G264" s="132">
        <f>K264+O264+S264+W264+AA264+AE264+AI264+AM264+AQ264+AU264+AY264+BC264+BG264+BK264+BO264+BS264+BW264+CA264+CE264</f>
        <v>0</v>
      </c>
      <c r="H264" s="39">
        <f>L264+P264+T264+X264+AB264+AF264+AJ264+AN264+AR264+AV264+AZ264+BD264+BH264+BL264+BP264+BT264+BX264+CB264+CF264</f>
        <v>0</v>
      </c>
      <c r="I264" s="39">
        <f>M264+Q264+U264+Y264+AC264+AG264+AK264+AO264+AS264+AW264+BA264+BE264+BI264+BM264+BQ264+BU264+BY264+CC264+CG264</f>
        <v>0</v>
      </c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</row>
    <row r="265" spans="1:85" ht="15.75" x14ac:dyDescent="0.25">
      <c r="A265" s="314"/>
      <c r="B265" s="31" t="s">
        <v>435</v>
      </c>
      <c r="C265" s="41" t="s">
        <v>436</v>
      </c>
      <c r="D265" s="41" t="s">
        <v>504</v>
      </c>
      <c r="E265" s="33" t="s">
        <v>18</v>
      </c>
      <c r="F265" s="39">
        <f>J265+N265+R265+V265+Z265+AD265+AH265+AL265+AP265+AT265+AX265+BB265+BF265+BJ265+BN265+BR265+BV265+BZ265+CD265</f>
        <v>0</v>
      </c>
      <c r="G265" s="132">
        <f>K265+O265+S265+W265+AA265+AE265+AI265+AM265+AQ265+AU265+AY265+BC265+BG265+BK265+BO265+BS265+BW265+CA265+CE265</f>
        <v>0</v>
      </c>
      <c r="H265" s="39">
        <f>L265+P265+T265+X265+AB265+AF265+AJ265+AN265+AR265+AV265+AZ265+BD265+BH265+BL265+BP265+BT265+BX265+CB265+CF265</f>
        <v>0</v>
      </c>
      <c r="I265" s="39">
        <f>M265+Q265+U265+Y265+AC265+AG265+AK265+AO265+AS265+AW265+BA265+BE265+BI265+BM265+BQ265+BU265+BY265+CC265+CG265</f>
        <v>0</v>
      </c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</row>
    <row r="266" spans="1:85" ht="15.75" x14ac:dyDescent="0.25">
      <c r="A266" s="314"/>
      <c r="B266" s="31" t="s">
        <v>437</v>
      </c>
      <c r="C266" s="41" t="s">
        <v>438</v>
      </c>
      <c r="D266" s="41" t="s">
        <v>504</v>
      </c>
      <c r="E266" s="29" t="s">
        <v>10</v>
      </c>
      <c r="F266" s="39">
        <f>J266+N266+R266+V266+Z266+AD266+AH266+AL266+AP266+AT266+AX266+BB266+BF266+BJ266+BN266+BR266+BV266+BZ266+CD266</f>
        <v>0</v>
      </c>
      <c r="G266" s="132">
        <f>K266+O266+S266+W266+AA266+AE266+AI266+AM266+AQ266+AU266+AY266+BC266+BG266+BK266+BO266+BS266+BW266+CA266+CE266</f>
        <v>0</v>
      </c>
      <c r="H266" s="39">
        <f>L266+P266+T266+X266+AB266+AF266+AJ266+AN266+AR266+AV266+AZ266+BD266+BH266+BL266+BP266+BT266+BX266+CB266+CF266</f>
        <v>0</v>
      </c>
      <c r="I266" s="39">
        <f>M266+Q266+U266+Y266+AC266+AG266+AK266+AO266+AS266+AW266+BA266+BE266+BI266+BM266+BQ266+BU266+BY266+CC266+CG266</f>
        <v>0</v>
      </c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</row>
    <row r="267" spans="1:85" ht="15.75" x14ac:dyDescent="0.25">
      <c r="A267" s="314">
        <v>89</v>
      </c>
      <c r="B267" s="31" t="s">
        <v>439</v>
      </c>
      <c r="C267" s="41" t="s">
        <v>440</v>
      </c>
      <c r="D267" s="41" t="s">
        <v>505</v>
      </c>
      <c r="E267" s="29" t="s">
        <v>52</v>
      </c>
      <c r="F267" s="39">
        <f>J267+N267+R267+V267+Z267+AD267+AH267+AL267+AP267+AT267+AX267+BB267+BF267+BJ267+BN267+BR267+BV267+BZ267+CD267</f>
        <v>0</v>
      </c>
      <c r="G267" s="132">
        <f>K267+O267+S267+W267+AA267+AE267+AI267+AM267+AQ267+AU267+AY267+BC267+BG267+BK267+BO267+BS267+BW267+CA267+CE267</f>
        <v>0</v>
      </c>
      <c r="H267" s="39">
        <f>L267+P267+T267+X267+AB267+AF267+AJ267+AN267+AR267+AV267+AZ267+BD267+BH267+BL267+BP267+BT267+BX267+CB267+CF267</f>
        <v>50</v>
      </c>
      <c r="I267" s="39">
        <f>M267+Q267+U267+Y267+AC267+AG267+AK267+AO267+AS267+AW267+BA267+BE267+BI267+BM267+BQ267+BU267+BY267+CC267+CG267</f>
        <v>2500</v>
      </c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>
        <v>50</v>
      </c>
      <c r="AG267" s="39">
        <v>2500</v>
      </c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</row>
    <row r="268" spans="1:85" ht="15.75" x14ac:dyDescent="0.25">
      <c r="A268" s="314"/>
      <c r="B268" s="31" t="s">
        <v>439</v>
      </c>
      <c r="C268" s="41" t="s">
        <v>441</v>
      </c>
      <c r="D268" s="41" t="s">
        <v>505</v>
      </c>
      <c r="E268" s="29" t="s">
        <v>52</v>
      </c>
      <c r="F268" s="39">
        <f>J268+N268+R268+V268+Z268+AD268+AH268+AL268+AP268+AT268+AX268+BB268+BF268+BJ268+BN268+BR268+BV268+BZ268+CD268</f>
        <v>0</v>
      </c>
      <c r="G268" s="132">
        <f>K268+O268+S268+W268+AA268+AE268+AI268+AM268+AQ268+AU268+AY268+BC268+BG268+BK268+BO268+BS268+BW268+CA268+CE268</f>
        <v>0</v>
      </c>
      <c r="H268" s="39">
        <f>L268+P268+T268+X268+AB268+AF268+AJ268+AN268+AR268+AV268+AZ268+BD268+BH268+BL268+BP268+BT268+BX268+CB268+CF268</f>
        <v>0</v>
      </c>
      <c r="I268" s="39">
        <f>M268+Q268+U268+Y268+AC268+AG268+AK268+AO268+AS268+AW268+BA268+BE268+BI268+BM268+BQ268+BU268+BY268+CC268+CG268</f>
        <v>0</v>
      </c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</row>
    <row r="269" spans="1:85" ht="15.75" x14ac:dyDescent="0.25">
      <c r="A269" s="314"/>
      <c r="B269" s="31" t="s">
        <v>439</v>
      </c>
      <c r="C269" s="41" t="s">
        <v>442</v>
      </c>
      <c r="D269" s="41" t="s">
        <v>505</v>
      </c>
      <c r="E269" s="33" t="s">
        <v>18</v>
      </c>
      <c r="F269" s="39">
        <f>J269+N269+R269+V269+Z269+AD269+AH269+AL269+AP269+AT269+AX269+BB269+BF269+BJ269+BN269+BR269+BV269+BZ269+CD269</f>
        <v>0</v>
      </c>
      <c r="G269" s="132">
        <f>K269+O269+S269+W269+AA269+AE269+AI269+AM269+AQ269+AU269+AY269+BC269+BG269+BK269+BO269+BS269+BW269+CA269+CE269</f>
        <v>0</v>
      </c>
      <c r="H269" s="39">
        <f>L269+P269+T269+X269+AB269+AF269+AJ269+AN269+AR269+AV269+AZ269+BD269+BH269+BL269+BP269+BT269+BX269+CB269+CF269</f>
        <v>0</v>
      </c>
      <c r="I269" s="39">
        <f>M269+Q269+U269+Y269+AC269+AG269+AK269+AO269+AS269+AW269+BA269+BE269+BI269+BM269+BQ269+BU269+BY269+CC269+CG269</f>
        <v>0</v>
      </c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</row>
    <row r="270" spans="1:85" ht="15.75" x14ac:dyDescent="0.25">
      <c r="A270" s="314"/>
      <c r="B270" s="31" t="s">
        <v>439</v>
      </c>
      <c r="C270" s="41" t="s">
        <v>443</v>
      </c>
      <c r="D270" s="41" t="s">
        <v>505</v>
      </c>
      <c r="E270" s="33" t="s">
        <v>18</v>
      </c>
      <c r="F270" s="39">
        <f>J270+N270+R270+V270+Z270+AD270+AH270+AL270+AP270+AT270+AX270+BB270+BF270+BJ270+BN270+BR270+BV270+BZ270+CD270</f>
        <v>0</v>
      </c>
      <c r="G270" s="132">
        <f>K270+O270+S270+W270+AA270+AE270+AI270+AM270+AQ270+AU270+AY270+BC270+BG270+BK270+BO270+BS270+BW270+CA270+CE270</f>
        <v>0</v>
      </c>
      <c r="H270" s="39">
        <f>L270+P270+T270+X270+AB270+AF270+AJ270+AN270+AR270+AV270+AZ270+BD270+BH270+BL270+BP270+BT270+BX270+CB270+CF270</f>
        <v>0</v>
      </c>
      <c r="I270" s="39">
        <f>M270+Q270+U270+Y270+AC270+AG270+AK270+AO270+AS270+AW270+BA270+BE270+BI270+BM270+BQ270+BU270+BY270+CC270+CG270</f>
        <v>0</v>
      </c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</row>
    <row r="271" spans="1:85" ht="15.75" x14ac:dyDescent="0.25">
      <c r="A271" s="314">
        <v>90</v>
      </c>
      <c r="B271" s="31" t="s">
        <v>444</v>
      </c>
      <c r="C271" s="41" t="s">
        <v>445</v>
      </c>
      <c r="D271" s="41" t="s">
        <v>505</v>
      </c>
      <c r="E271" s="29" t="s">
        <v>52</v>
      </c>
      <c r="F271" s="39">
        <f>J271+N271+R271+V271+Z271+AD271+AH271+AL271+AP271+AT271+AX271+BB271+BF271+BJ271+BN271+BR271+BV271+BZ271+CD271</f>
        <v>0</v>
      </c>
      <c r="G271" s="132">
        <f>K271+O271+S271+W271+AA271+AE271+AI271+AM271+AQ271+AU271+AY271+BC271+BG271+BK271+BO271+BS271+BW271+CA271+CE271</f>
        <v>0</v>
      </c>
      <c r="H271" s="39">
        <f>L271+P271+T271+X271+AB271+AF271+AJ271+AN271+AR271+AV271+AZ271+BD271+BH271+BL271+BP271+BT271+BX271+CB271+CF271</f>
        <v>0</v>
      </c>
      <c r="I271" s="39">
        <f>M271+Q271+U271+Y271+AC271+AG271+AK271+AO271+AS271+AW271+BA271+BE271+BI271+BM271+BQ271+BU271+BY271+CC271+CG271</f>
        <v>0</v>
      </c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</row>
    <row r="272" spans="1:85" ht="15.75" x14ac:dyDescent="0.25">
      <c r="A272" s="314"/>
      <c r="B272" s="31" t="s">
        <v>444</v>
      </c>
      <c r="C272" s="41" t="s">
        <v>446</v>
      </c>
      <c r="D272" s="41" t="s">
        <v>505</v>
      </c>
      <c r="E272" s="33" t="s">
        <v>18</v>
      </c>
      <c r="F272" s="39">
        <f>J272+N272+R272+V272+Z272+AD272+AH272+AL272+AP272+AT272+AX272+BB272+BF272+BJ272+BN272+BR272+BV272+BZ272+CD272</f>
        <v>0</v>
      </c>
      <c r="G272" s="132">
        <f>K272+O272+S272+W272+AA272+AE272+AI272+AM272+AQ272+AU272+AY272+BC272+BG272+BK272+BO272+BS272+BW272+CA272+CE272</f>
        <v>0</v>
      </c>
      <c r="H272" s="39">
        <f>L272+P272+T272+X272+AB272+AF272+AJ272+AN272+AR272+AV272+AZ272+BD272+BH272+BL272+BP272+BT272+BX272+CB272+CF272</f>
        <v>0</v>
      </c>
      <c r="I272" s="39">
        <f>M272+Q272+U272+Y272+AC272+AG272+AK272+AO272+AS272+AW272+BA272+BE272+BI272+BM272+BQ272+BU272+BY272+CC272+CG272</f>
        <v>0</v>
      </c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</row>
    <row r="273" spans="1:85" ht="15.75" x14ac:dyDescent="0.25">
      <c r="A273" s="315">
        <v>91</v>
      </c>
      <c r="B273" s="53" t="s">
        <v>472</v>
      </c>
      <c r="C273" s="48" t="s">
        <v>473</v>
      </c>
      <c r="D273" s="63" t="s">
        <v>482</v>
      </c>
      <c r="E273" s="29" t="s">
        <v>10</v>
      </c>
      <c r="F273" s="39">
        <f>J273+N273+R273+V273+Z273+AD273+AH273+AL273+AP273+AT273+AX273+BB273+BF273+BJ273+BN273+BR273+BV273+BZ273+CD273</f>
        <v>0</v>
      </c>
      <c r="G273" s="132">
        <f>K273+O273+S273+W273+AA273+AE273+AI273+AM273+AQ273+AU273+AY273+BC273+BG273+BK273+BO273+BS273+BW273+CA273+CE273</f>
        <v>0</v>
      </c>
      <c r="H273" s="39">
        <f>L273+P273+T273+X273+AB273+AF273+AJ273+AN273+AR273+AV273+AZ273+BD273+BH273+BL273+BP273+BT273+BX273+CB273+CF273</f>
        <v>100</v>
      </c>
      <c r="I273" s="39">
        <f>M273+Q273+U273+Y273+AC273+AG273+AK273+AO273+AS273+AW273+BA273+BE273+BI273+BM273+BQ273+BU273+BY273+CC273+CG273</f>
        <v>10000</v>
      </c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>
        <v>100</v>
      </c>
      <c r="AG273" s="39">
        <v>10000</v>
      </c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</row>
    <row r="274" spans="1:85" ht="15.75" x14ac:dyDescent="0.25">
      <c r="A274" s="316"/>
      <c r="B274" s="53" t="s">
        <v>472</v>
      </c>
      <c r="C274" s="48" t="s">
        <v>474</v>
      </c>
      <c r="D274" s="63" t="s">
        <v>482</v>
      </c>
      <c r="E274" s="29" t="s">
        <v>10</v>
      </c>
      <c r="F274" s="39">
        <f>J274+N274+R274+V274+Z274+AD274+AH274+AL274+AP274+AT274+AX274+BB274+BF274+BJ274+BN274+BR274+BV274+BZ274+CD274</f>
        <v>0</v>
      </c>
      <c r="G274" s="132">
        <f>K274+O274+S274+W274+AA274+AE274+AI274+AM274+AQ274+AU274+AY274+BC274+BG274+BK274+BO274+BS274+BW274+CA274+CE274</f>
        <v>0</v>
      </c>
      <c r="H274" s="39">
        <f>L274+P274+T274+X274+AB274+AF274+AJ274+AN274+AR274+AV274+AZ274+BD274+BH274+BL274+BP274+BT274+BX274+CB274+CF274</f>
        <v>0</v>
      </c>
      <c r="I274" s="39">
        <f>M274+Q274+U274+Y274+AC274+AG274+AK274+AO274+AS274+AW274+BA274+BE274+BI274+BM274+BQ274+BU274+BY274+CC274+CG274</f>
        <v>0</v>
      </c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</row>
    <row r="275" spans="1:85" ht="15.75" x14ac:dyDescent="0.25">
      <c r="A275" s="316"/>
      <c r="B275" s="53" t="s">
        <v>472</v>
      </c>
      <c r="C275" s="48" t="s">
        <v>475</v>
      </c>
      <c r="D275" s="63" t="s">
        <v>482</v>
      </c>
      <c r="E275" s="29" t="s">
        <v>10</v>
      </c>
      <c r="F275" s="39">
        <f>J275+N275+R275+V275+Z275+AD275+AH275+AL275+AP275+AT275+AX275+BB275+BF275+BJ275+BN275+BR275+BV275+BZ275+CD275</f>
        <v>0</v>
      </c>
      <c r="G275" s="132">
        <f>K275+O275+S275+W275+AA275+AE275+AI275+AM275+AQ275+AU275+AY275+BC275+BG275+BK275+BO275+BS275+BW275+CA275+CE275</f>
        <v>0</v>
      </c>
      <c r="H275" s="39">
        <f>L275+P275+T275+X275+AB275+AF275+AJ275+AN275+AR275+AV275+AZ275+BD275+BH275+BL275+BP275+BT275+BX275+CB275+CF275</f>
        <v>0</v>
      </c>
      <c r="I275" s="39">
        <f>M275+Q275+U275+Y275+AC275+AG275+AK275+AO275+AS275+AW275+BA275+BE275+BI275+BM275+BQ275+BU275+BY275+CC275+CG275</f>
        <v>0</v>
      </c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</row>
    <row r="276" spans="1:85" ht="15.75" x14ac:dyDescent="0.25">
      <c r="A276" s="316"/>
      <c r="B276" s="53" t="s">
        <v>472</v>
      </c>
      <c r="C276" s="48" t="s">
        <v>476</v>
      </c>
      <c r="D276" s="63" t="s">
        <v>482</v>
      </c>
      <c r="E276" s="29" t="s">
        <v>10</v>
      </c>
      <c r="F276" s="39">
        <f>J276+N276+R276+V276+Z276+AD276+AH276+AL276+AP276+AT276+AX276+BB276+BF276+BJ276+BN276+BR276+BV276+BZ276+CD276</f>
        <v>0</v>
      </c>
      <c r="G276" s="132">
        <f>K276+O276+S276+W276+AA276+AE276+AI276+AM276+AQ276+AU276+AY276+BC276+BG276+BK276+BO276+BS276+BW276+CA276+CE276</f>
        <v>0</v>
      </c>
      <c r="H276" s="39">
        <f>L276+P276+T276+X276+AB276+AF276+AJ276+AN276+AR276+AV276+AZ276+BD276+BH276+BL276+BP276+BT276+BX276+CB276+CF276</f>
        <v>200</v>
      </c>
      <c r="I276" s="39">
        <f>M276+Q276+U276+Y276+AC276+AG276+AK276+AO276+AS276+AW276+BA276+BE276+BI276+BM276+BQ276+BU276+BY276+CC276+CG276</f>
        <v>8850</v>
      </c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>
        <v>100</v>
      </c>
      <c r="AW276" s="39">
        <v>7650</v>
      </c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>
        <v>100</v>
      </c>
      <c r="CC276" s="39">
        <v>1200</v>
      </c>
      <c r="CD276" s="39"/>
      <c r="CE276" s="39"/>
      <c r="CF276" s="39"/>
      <c r="CG276" s="39"/>
    </row>
    <row r="277" spans="1:85" ht="15.75" x14ac:dyDescent="0.25">
      <c r="A277" s="316"/>
      <c r="B277" s="53" t="s">
        <v>472</v>
      </c>
      <c r="C277" s="48" t="s">
        <v>477</v>
      </c>
      <c r="D277" s="63" t="s">
        <v>482</v>
      </c>
      <c r="E277" s="29" t="s">
        <v>10</v>
      </c>
      <c r="F277" s="39">
        <f>J277+N277+R277+V277+Z277+AD277+AH277+AL277+AP277+AT277+AX277+BB277+BF277+BJ277+BN277+BR277+BV277+BZ277+CD277</f>
        <v>0</v>
      </c>
      <c r="G277" s="132">
        <f>K277+O277+S277+W277+AA277+AE277+AI277+AM277+AQ277+AU277+AY277+BC277+BG277+BK277+BO277+BS277+BW277+CA277+CE277</f>
        <v>0</v>
      </c>
      <c r="H277" s="39">
        <f>L277+P277+T277+X277+AB277+AF277+AJ277+AN277+AR277+AV277+AZ277+BD277+BH277+BL277+BP277+BT277+BX277+CB277+CF277</f>
        <v>0</v>
      </c>
      <c r="I277" s="39">
        <f>M277+Q277+U277+Y277+AC277+AG277+AK277+AO277+AS277+AW277+BA277+BE277+BI277+BM277+BQ277+BU277+BY277+CC277+CG277</f>
        <v>0</v>
      </c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</row>
    <row r="278" spans="1:85" ht="15.75" x14ac:dyDescent="0.25">
      <c r="A278" s="316"/>
      <c r="B278" s="53" t="s">
        <v>472</v>
      </c>
      <c r="C278" s="48" t="s">
        <v>478</v>
      </c>
      <c r="D278" s="63" t="s">
        <v>482</v>
      </c>
      <c r="E278" s="29" t="s">
        <v>10</v>
      </c>
      <c r="F278" s="39">
        <f>J278+N278+R278+V278+Z278+AD278+AH278+AL278+AP278+AT278+AX278+BB278+BF278+BJ278+BN278+BR278+BV278+BZ278+CD278</f>
        <v>0</v>
      </c>
      <c r="G278" s="132">
        <f>K278+O278+S278+W278+AA278+AE278+AI278+AM278+AQ278+AU278+AY278+BC278+BG278+BK278+BO278+BS278+BW278+CA278+CE278</f>
        <v>0</v>
      </c>
      <c r="H278" s="39">
        <f>L278+P278+T278+X278+AB278+AF278+AJ278+AN278+AR278+AV278+AZ278+BD278+BH278+BL278+BP278+BT278+BX278+CB278+CF278</f>
        <v>0</v>
      </c>
      <c r="I278" s="39">
        <f>M278+Q278+U278+Y278+AC278+AG278+AK278+AO278+AS278+AW278+BA278+BE278+BI278+BM278+BQ278+BU278+BY278+CC278+CG278</f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</row>
    <row r="279" spans="1:85" ht="15.75" x14ac:dyDescent="0.25">
      <c r="A279" s="316"/>
      <c r="B279" s="53" t="s">
        <v>472</v>
      </c>
      <c r="C279" s="48" t="s">
        <v>479</v>
      </c>
      <c r="D279" s="63" t="s">
        <v>482</v>
      </c>
      <c r="E279" s="29" t="s">
        <v>10</v>
      </c>
      <c r="F279" s="39">
        <f>J279+N279+R279+V279+Z279+AD279+AH279+AL279+AP279+AT279+AX279+BB279+BF279+BJ279+BN279+BR279+BV279+BZ279+CD279</f>
        <v>0</v>
      </c>
      <c r="G279" s="132">
        <f>K279+O279+S279+W279+AA279+AE279+AI279+AM279+AQ279+AU279+AY279+BC279+BG279+BK279+BO279+BS279+BW279+CA279+CE279</f>
        <v>0</v>
      </c>
      <c r="H279" s="39">
        <f>L279+P279+T279+X279+AB279+AF279+AJ279+AN279+AR279+AV279+AZ279+BD279+BH279+BL279+BP279+BT279+BX279+CB279+CF279</f>
        <v>100</v>
      </c>
      <c r="I279" s="39">
        <f>M279+Q279+U279+Y279+AC279+AG279+AK279+AO279+AS279+AW279+BA279+BE279+BI279+BM279+BQ279+BU279+BY279+CC279+CG279</f>
        <v>2000</v>
      </c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>
        <v>100</v>
      </c>
      <c r="CC279" s="39">
        <v>2000</v>
      </c>
      <c r="CD279" s="39"/>
      <c r="CE279" s="39"/>
      <c r="CF279" s="39"/>
      <c r="CG279" s="39"/>
    </row>
    <row r="280" spans="1:85" ht="15.75" x14ac:dyDescent="0.25">
      <c r="A280" s="317"/>
      <c r="B280" s="53" t="s">
        <v>480</v>
      </c>
      <c r="C280" s="48" t="s">
        <v>481</v>
      </c>
      <c r="D280" s="63" t="s">
        <v>482</v>
      </c>
      <c r="E280" s="29" t="s">
        <v>10</v>
      </c>
      <c r="F280" s="39">
        <f>J280+N280+R280+V280+Z280+AD280+AH280+AL280+AP280+AT280+AX280+BB280+BF280+BJ280+BN280+BR280+BV280+BZ280+CD280</f>
        <v>0</v>
      </c>
      <c r="G280" s="132">
        <f>K280+O280+S280+W280+AA280+AE280+AI280+AM280+AQ280+AU280+AY280+BC280+BG280+BK280+BO280+BS280+BW280+CA280+CE280</f>
        <v>0</v>
      </c>
      <c r="H280" s="39">
        <f>L280+P280+T280+X280+AB280+AF280+AJ280+AN280+AR280+AV280+AZ280+BD280+BH280+BL280+BP280+BT280+BX280+CB280+CF280</f>
        <v>0</v>
      </c>
      <c r="I280" s="39">
        <f>M280+Q280+U280+Y280+AC280+AG280+AK280+AO280+AS280+AW280+BA280+BE280+BI280+BM280+BQ280+BU280+BY280+CC280+CG280</f>
        <v>0</v>
      </c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</row>
    <row r="281" spans="1:85" s="49" customFormat="1" ht="15.75" x14ac:dyDescent="0.25">
      <c r="A281" s="315">
        <v>92</v>
      </c>
      <c r="B281" s="57" t="s">
        <v>483</v>
      </c>
      <c r="C281" s="65" t="s">
        <v>485</v>
      </c>
      <c r="D281" s="62" t="s">
        <v>507</v>
      </c>
      <c r="E281" s="3" t="s">
        <v>10</v>
      </c>
      <c r="F281" s="39">
        <f>J281+N281+R281+V281+Z281+AD281+AH281+AL281+AP281+AT281+AX281+BB281+BF281+BJ281+BN281+BR281+BV281+BZ281+CD281</f>
        <v>0</v>
      </c>
      <c r="G281" s="132">
        <f>K281+O281+S281+W281+AA281+AE281+AI281+AM281+AQ281+AU281+AY281+BC281+BG281+BK281+BO281+BS281+BW281+CA281+CE281</f>
        <v>0</v>
      </c>
      <c r="H281" s="39">
        <f>L281+P281+T281+X281+AB281+AF281+AJ281+AN281+AR281+AV281+AZ281+BD281+BH281+BL281+BP281+BT281+BX281+CB281+CF281</f>
        <v>0</v>
      </c>
      <c r="I281" s="39">
        <f>M281+Q281+U281+Y281+AC281+AG281+AK281+AO281+AS281+AW281+BA281+BE281+BI281+BM281+BQ281+BU281+BY281+CC281+CG281</f>
        <v>0</v>
      </c>
      <c r="J281" s="129"/>
      <c r="K281" s="129"/>
      <c r="L281" s="129"/>
      <c r="M281" s="129"/>
      <c r="N281" s="3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29"/>
      <c r="BY281" s="129"/>
      <c r="BZ281" s="129"/>
      <c r="CA281" s="129"/>
      <c r="CB281" s="129"/>
      <c r="CC281" s="129"/>
      <c r="CD281" s="129"/>
      <c r="CE281" s="129"/>
      <c r="CF281" s="129"/>
      <c r="CG281" s="129"/>
    </row>
    <row r="282" spans="1:85" s="49" customFormat="1" ht="15.75" x14ac:dyDescent="0.25">
      <c r="A282" s="316"/>
      <c r="B282" s="57" t="s">
        <v>483</v>
      </c>
      <c r="C282" s="66" t="s">
        <v>486</v>
      </c>
      <c r="D282" s="62" t="s">
        <v>507</v>
      </c>
      <c r="E282" s="3" t="s">
        <v>10</v>
      </c>
      <c r="F282" s="39">
        <f>J282+N282+R282+V282+Z282+AD282+AH282+AL282+AP282+AT282+AX282+BB282+BF282+BJ282+BN282+BR282+BV282+BZ282+CD282</f>
        <v>0</v>
      </c>
      <c r="G282" s="132">
        <f>K282+O282+S282+W282+AA282+AE282+AI282+AM282+AQ282+AU282+AY282+BC282+BG282+BK282+BO282+BS282+BW282+CA282+CE282</f>
        <v>0</v>
      </c>
      <c r="H282" s="39">
        <f>L282+P282+T282+X282+AB282+AF282+AJ282+AN282+AR282+AV282+AZ282+BD282+BH282+BL282+BP282+BT282+BX282+CB282+CF282</f>
        <v>0</v>
      </c>
      <c r="I282" s="39">
        <f>M282+Q282+U282+Y282+AC282+AG282+AK282+AO282+AS282+AW282+BA282+BE282+BI282+BM282+BQ282+BU282+BY282+CC282+CG282</f>
        <v>0</v>
      </c>
      <c r="J282" s="129"/>
      <c r="K282" s="129"/>
      <c r="L282" s="129"/>
      <c r="M282" s="129"/>
      <c r="N282" s="3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29"/>
      <c r="BY282" s="129"/>
      <c r="BZ282" s="129"/>
      <c r="CA282" s="129"/>
      <c r="CB282" s="129"/>
      <c r="CC282" s="129"/>
      <c r="CD282" s="129"/>
      <c r="CE282" s="129"/>
      <c r="CF282" s="129"/>
      <c r="CG282" s="129"/>
    </row>
    <row r="283" spans="1:85" s="49" customFormat="1" ht="15.75" x14ac:dyDescent="0.25">
      <c r="A283" s="316"/>
      <c r="B283" s="58" t="s">
        <v>483</v>
      </c>
      <c r="C283" s="67" t="s">
        <v>487</v>
      </c>
      <c r="D283" s="62" t="s">
        <v>507</v>
      </c>
      <c r="E283" s="33" t="s">
        <v>18</v>
      </c>
      <c r="F283" s="39">
        <f>J283+N283+R283+V283+Z283+AD283+AH283+AL283+AP283+AT283+AX283+BB283+BF283+BJ283+BN283+BR283+BV283+BZ283+CD283</f>
        <v>0</v>
      </c>
      <c r="G283" s="132">
        <f>K283+O283+S283+W283+AA283+AE283+AI283+AM283+AQ283+AU283+AY283+BC283+BG283+BK283+BO283+BS283+BW283+CA283+CE283</f>
        <v>0</v>
      </c>
      <c r="H283" s="39">
        <f>L283+P283+T283+X283+AB283+AF283+AJ283+AN283+AR283+AV283+AZ283+BD283+BH283+BL283+BP283+BT283+BX283+CB283+CF283</f>
        <v>0</v>
      </c>
      <c r="I283" s="39">
        <f>M283+Q283+U283+Y283+AC283+AG283+AK283+AO283+AS283+AW283+BA283+BE283+BI283+BM283+BQ283+BU283+BY283+CC283+CG283</f>
        <v>0</v>
      </c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29"/>
      <c r="BY283" s="129"/>
      <c r="BZ283" s="129"/>
      <c r="CA283" s="129"/>
      <c r="CB283" s="129"/>
      <c r="CC283" s="129"/>
      <c r="CD283" s="129"/>
      <c r="CE283" s="129"/>
      <c r="CF283" s="129"/>
      <c r="CG283" s="129"/>
    </row>
    <row r="284" spans="1:85" s="49" customFormat="1" ht="15.75" x14ac:dyDescent="0.25">
      <c r="A284" s="316"/>
      <c r="B284" s="59" t="s">
        <v>484</v>
      </c>
      <c r="C284" s="65" t="s">
        <v>487</v>
      </c>
      <c r="D284" s="62" t="s">
        <v>507</v>
      </c>
      <c r="E284" s="33" t="s">
        <v>18</v>
      </c>
      <c r="F284" s="39">
        <f>J284+N284+R284+V284+Z284+AD284+AH284+AL284+AP284+AT284+AX284+BB284+BF284+BJ284+BN284+BR284+BV284+BZ284+CD284</f>
        <v>0</v>
      </c>
      <c r="G284" s="132">
        <f>K284+O284+S284+W284+AA284+AE284+AI284+AM284+AQ284+AU284+AY284+BC284+BG284+BK284+BO284+BS284+BW284+CA284+CE284</f>
        <v>0</v>
      </c>
      <c r="H284" s="39">
        <f>L284+P284+T284+X284+AB284+AF284+AJ284+AN284+AR284+AV284+AZ284+BD284+BH284+BL284+BP284+BT284+BX284+CB284+CF284</f>
        <v>0</v>
      </c>
      <c r="I284" s="39">
        <f>M284+Q284+U284+Y284+AC284+AG284+AK284+AO284+AS284+AW284+BA284+BE284+BI284+BM284+BQ284+BU284+BY284+CC284+CG284</f>
        <v>0</v>
      </c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29"/>
      <c r="BY284" s="129"/>
      <c r="BZ284" s="129"/>
      <c r="CA284" s="129"/>
      <c r="CB284" s="129"/>
      <c r="CC284" s="129"/>
      <c r="CD284" s="129"/>
      <c r="CE284" s="129"/>
      <c r="CF284" s="129"/>
      <c r="CG284" s="129"/>
    </row>
    <row r="285" spans="1:85" s="49" customFormat="1" ht="15.75" x14ac:dyDescent="0.25">
      <c r="A285" s="317"/>
      <c r="B285" s="59" t="s">
        <v>484</v>
      </c>
      <c r="C285" s="65" t="s">
        <v>488</v>
      </c>
      <c r="D285" s="62" t="s">
        <v>507</v>
      </c>
      <c r="E285" s="3" t="s">
        <v>10</v>
      </c>
      <c r="F285" s="39">
        <f>J285+N285+R285+V285+Z285+AD285+AH285+AL285+AP285+AT285+AX285+BB285+BF285+BJ285+BN285+BR285+BV285+BZ285+CD285</f>
        <v>0</v>
      </c>
      <c r="G285" s="132">
        <f>K285+O285+S285+W285+AA285+AE285+AI285+AM285+AQ285+AU285+AY285+BC285+BG285+BK285+BO285+BS285+BW285+CA285+CE285</f>
        <v>0</v>
      </c>
      <c r="H285" s="39">
        <f>L285+P285+T285+X285+AB285+AF285+AJ285+AN285+AR285+AV285+AZ285+BD285+BH285+BL285+BP285+BT285+BX285+CB285+CF285</f>
        <v>0</v>
      </c>
      <c r="I285" s="39">
        <f>M285+Q285+U285+Y285+AC285+AG285+AK285+AO285+AS285+AW285+BA285+BE285+BI285+BM285+BQ285+BU285+BY285+CC285+CG285</f>
        <v>0</v>
      </c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29"/>
      <c r="BY285" s="129"/>
      <c r="BZ285" s="129"/>
      <c r="CA285" s="129"/>
      <c r="CB285" s="129"/>
      <c r="CC285" s="129"/>
      <c r="CD285" s="129"/>
      <c r="CE285" s="129"/>
      <c r="CF285" s="129"/>
      <c r="CG285" s="129"/>
    </row>
    <row r="286" spans="1:85" ht="15.75" x14ac:dyDescent="0.25">
      <c r="A286" s="315">
        <v>93</v>
      </c>
      <c r="B286" s="59" t="s">
        <v>489</v>
      </c>
      <c r="C286" s="65" t="s">
        <v>490</v>
      </c>
      <c r="D286" s="62" t="s">
        <v>508</v>
      </c>
      <c r="E286" s="3" t="s">
        <v>10</v>
      </c>
      <c r="F286" s="39">
        <f>J286+N286+R286+V286+Z286+AD286+AH286+AL286+AP286+AT286+AX286+BB286+BF286+BJ286+BN286+BR286+BV286+BZ286+CD286</f>
        <v>0</v>
      </c>
      <c r="G286" s="132">
        <f>K286+O286+S286+W286+AA286+AE286+AI286+AM286+AQ286+AU286+AY286+BC286+BG286+BK286+BO286+BS286+BW286+CA286+CE286</f>
        <v>0</v>
      </c>
      <c r="H286" s="39">
        <f>L286+P286+T286+X286+AB286+AF286+AJ286+AN286+AR286+AV286+AZ286+BD286+BH286+BL286+BP286+BT286+BX286+CB286+CF286</f>
        <v>0</v>
      </c>
      <c r="I286" s="39">
        <f>M286+Q286+U286+Y286+AC286+AG286+AK286+AO286+AS286+AW286+BA286+BE286+BI286+BM286+BQ286+BU286+BY286+CC286+CG286</f>
        <v>0</v>
      </c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</row>
    <row r="287" spans="1:85" ht="15.75" x14ac:dyDescent="0.25">
      <c r="A287" s="316"/>
      <c r="B287" s="60" t="s">
        <v>489</v>
      </c>
      <c r="C287" s="65" t="s">
        <v>491</v>
      </c>
      <c r="D287" s="62" t="s">
        <v>508</v>
      </c>
      <c r="E287" s="69" t="s">
        <v>10</v>
      </c>
      <c r="F287" s="39">
        <f>J287+N287+R287+V287+Z287+AD287+AH287+AL287+AP287+AT287+AX287+BB287+BF287+BJ287+BN287+BR287+BV287+BZ287+CD287</f>
        <v>0</v>
      </c>
      <c r="G287" s="132">
        <f>K287+O287+S287+W287+AA287+AE287+AI287+AM287+AQ287+AU287+AY287+BC287+BG287+BK287+BO287+BS287+BW287+CA287+CE287</f>
        <v>0</v>
      </c>
      <c r="H287" s="39">
        <f>L287+P287+T287+X287+AB287+AF287+AJ287+AN287+AR287+AV287+AZ287+BD287+BH287+BL287+BP287+BT287+BX287+CB287+CF287</f>
        <v>0</v>
      </c>
      <c r="I287" s="39">
        <f>M287+Q287+U287+Y287+AC287+AG287+AK287+AO287+AS287+AW287+BA287+BE287+BI287+BM287+BQ287+BU287+BY287+CC287+CG287</f>
        <v>0</v>
      </c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</row>
    <row r="288" spans="1:85" ht="15.75" x14ac:dyDescent="0.25">
      <c r="A288" s="317"/>
      <c r="B288" s="60" t="s">
        <v>489</v>
      </c>
      <c r="C288" s="68" t="s">
        <v>492</v>
      </c>
      <c r="D288" s="62" t="s">
        <v>508</v>
      </c>
      <c r="E288" s="3" t="s">
        <v>10</v>
      </c>
      <c r="F288" s="39">
        <f>J288+N288+R288+V288+Z288+AD288+AH288+AL288+AP288+AT288+AX288+BB288+BF288+BJ288+BN288+BR288+BV288+BZ288+CD288</f>
        <v>0</v>
      </c>
      <c r="G288" s="132">
        <f>K288+O288+S288+W288+AA288+AE288+AI288+AM288+AQ288+AU288+AY288+BC288+BG288+BK288+BO288+BS288+BW288+CA288+CE288</f>
        <v>0</v>
      </c>
      <c r="H288" s="39">
        <f>L288+P288+T288+X288+AB288+AF288+AJ288+AN288+AR288+AV288+AZ288+BD288+BH288+BL288+BP288+BT288+BX288+CB288+CF288</f>
        <v>0</v>
      </c>
      <c r="I288" s="39">
        <f>M288+Q288+U288+Y288+AC288+AG288+AK288+AO288+AS288+AW288+BA288+BE288+BI288+BM288+BQ288+BU288+BY288+CC288+CG288</f>
        <v>0</v>
      </c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</row>
    <row r="289" spans="1:85" ht="15.75" x14ac:dyDescent="0.25">
      <c r="A289" s="315">
        <v>94</v>
      </c>
      <c r="B289" s="59" t="s">
        <v>493</v>
      </c>
      <c r="C289" s="65" t="s">
        <v>494</v>
      </c>
      <c r="D289" s="62" t="s">
        <v>506</v>
      </c>
      <c r="E289" s="3" t="s">
        <v>10</v>
      </c>
      <c r="F289" s="39">
        <f>J289+N289+R289+V289+Z289+AD289+AH289+AL289+AP289+AT289+AX289+BB289+BF289+BJ289+BN289+BR289+BV289+BZ289+CD289</f>
        <v>0</v>
      </c>
      <c r="G289" s="132">
        <f>K289+O289+S289+W289+AA289+AE289+AI289+AM289+AQ289+AU289+AY289+BC289+BG289+BK289+BO289+BS289+BW289+CA289+CE289</f>
        <v>0</v>
      </c>
      <c r="H289" s="39">
        <f>L289+P289+T289+X289+AB289+AF289+AJ289+AN289+AR289+AV289+AZ289+BD289+BH289+BL289+BP289+BT289+BX289+CB289+CF289</f>
        <v>0</v>
      </c>
      <c r="I289" s="39">
        <f>M289+Q289+U289+Y289+AC289+AG289+AK289+AO289+AS289+AW289+BA289+BE289+BI289+BM289+BQ289+BU289+BY289+CC289+CG289</f>
        <v>0</v>
      </c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</row>
    <row r="290" spans="1:85" ht="15.75" x14ac:dyDescent="0.25">
      <c r="A290" s="316"/>
      <c r="B290" s="59" t="s">
        <v>493</v>
      </c>
      <c r="C290" s="65" t="s">
        <v>495</v>
      </c>
      <c r="D290" s="62" t="s">
        <v>506</v>
      </c>
      <c r="E290" s="3" t="s">
        <v>10</v>
      </c>
      <c r="F290" s="39">
        <f>J290+N290+R290+V290+Z290+AD290+AH290+AL290+AP290+AT290+AX290+BB290+BF290+BJ290+BN290+BR290+BV290+BZ290+CD290</f>
        <v>0</v>
      </c>
      <c r="G290" s="132">
        <f>K290+O290+S290+W290+AA290+AE290+AI290+AM290+AQ290+AU290+AY290+BC290+BG290+BK290+BO290+BS290+BW290+CA290+CE290</f>
        <v>0</v>
      </c>
      <c r="H290" s="39">
        <f>L290+P290+T290+X290+AB290+AF290+AJ290+AN290+AR290+AV290+AZ290+BD290+BH290+BL290+BP290+BT290+BX290+CB290+CF290</f>
        <v>0</v>
      </c>
      <c r="I290" s="39">
        <f>M290+Q290+U290+Y290+AC290+AG290+AK290+AO290+AS290+AW290+BA290+BE290+BI290+BM290+BQ290+BU290+BY290+CC290+CG290</f>
        <v>0</v>
      </c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</row>
    <row r="291" spans="1:85" ht="15.75" x14ac:dyDescent="0.25">
      <c r="A291" s="316"/>
      <c r="B291" s="59" t="s">
        <v>493</v>
      </c>
      <c r="C291" s="65" t="s">
        <v>496</v>
      </c>
      <c r="D291" s="62" t="s">
        <v>506</v>
      </c>
      <c r="E291" s="3" t="s">
        <v>10</v>
      </c>
      <c r="F291" s="39">
        <f>J291+N291+R291+V291+Z291+AD291+AH291+AL291+AP291+AT291+AX291+BB291+BF291+BJ291+BN291+BR291+BV291+BZ291+CD291</f>
        <v>0</v>
      </c>
      <c r="G291" s="132">
        <f>K291+O291+S291+W291+AA291+AE291+AI291+AM291+AQ291+AU291+AY291+BC291+BG291+BK291+BO291+BS291+BW291+CA291+CE291</f>
        <v>0</v>
      </c>
      <c r="H291" s="39">
        <f>L291+P291+T291+X291+AB291+AF291+AJ291+AN291+AR291+AV291+AZ291+BD291+BH291+BL291+BP291+BT291+BX291+CB291+CF291</f>
        <v>0</v>
      </c>
      <c r="I291" s="39">
        <f>M291+Q291+U291+Y291+AC291+AG291+AK291+AO291+AS291+AW291+BA291+BE291+BI291+BM291+BQ291+BU291+BY291+CC291+CG291</f>
        <v>0</v>
      </c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</row>
    <row r="292" spans="1:85" ht="15.75" x14ac:dyDescent="0.25">
      <c r="A292" s="317"/>
      <c r="B292" s="59" t="s">
        <v>493</v>
      </c>
      <c r="C292" s="65" t="s">
        <v>497</v>
      </c>
      <c r="D292" s="62" t="s">
        <v>506</v>
      </c>
      <c r="E292" s="3" t="s">
        <v>10</v>
      </c>
      <c r="F292" s="39">
        <f>J292+N292+R292+V292+Z292+AD292+AH292+AL292+AP292+AT292+AX292+BB292+BF292+BJ292+BN292+BR292+BV292+BZ292+CD292</f>
        <v>0</v>
      </c>
      <c r="G292" s="132">
        <f>K292+O292+S292+W292+AA292+AE292+AI292+AM292+AQ292+AU292+AY292+BC292+BG292+BK292+BO292+BS292+BW292+CA292+CE292</f>
        <v>0</v>
      </c>
      <c r="H292" s="39">
        <f>L292+P292+T292+X292+AB292+AF292+AJ292+AN292+AR292+AV292+AZ292+BD292+BH292+BL292+BP292+BT292+BX292+CB292+CF292</f>
        <v>0</v>
      </c>
      <c r="I292" s="39">
        <f>M292+Q292+U292+Y292+AC292+AG292+AK292+AO292+AS292+AW292+BA292+BE292+BI292+BM292+BQ292+BU292+BY292+CC292+CG292</f>
        <v>0</v>
      </c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</row>
    <row r="293" spans="1:85" ht="15.75" x14ac:dyDescent="0.25">
      <c r="A293" s="145"/>
      <c r="B293" s="146" t="s">
        <v>447</v>
      </c>
      <c r="C293" s="147"/>
      <c r="D293" s="148"/>
      <c r="E293" s="149"/>
      <c r="F293" s="233">
        <f>SUM(F5:F292)</f>
        <v>706452.17500000005</v>
      </c>
      <c r="G293" s="234">
        <f>SUM(G5:G292)</f>
        <v>20703439.584100004</v>
      </c>
      <c r="H293" s="233">
        <f t="shared" ref="H293:AW293" si="0">SUM(H5:H292)</f>
        <v>116960.845</v>
      </c>
      <c r="I293" s="235">
        <f t="shared" si="0"/>
        <v>4642590.0799999991</v>
      </c>
      <c r="J293" s="233">
        <f t="shared" si="0"/>
        <v>89550</v>
      </c>
      <c r="K293" s="235">
        <f t="shared" si="0"/>
        <v>2043553.91</v>
      </c>
      <c r="L293" s="233">
        <f t="shared" si="0"/>
        <v>0</v>
      </c>
      <c r="M293" s="235">
        <f t="shared" si="0"/>
        <v>0</v>
      </c>
      <c r="N293" s="233">
        <f t="shared" si="0"/>
        <v>72094</v>
      </c>
      <c r="O293" s="235">
        <f t="shared" si="0"/>
        <v>1258286</v>
      </c>
      <c r="P293" s="233">
        <f t="shared" si="0"/>
        <v>0</v>
      </c>
      <c r="Q293" s="235">
        <f t="shared" si="0"/>
        <v>0</v>
      </c>
      <c r="R293" s="233">
        <f t="shared" si="0"/>
        <v>51873</v>
      </c>
      <c r="S293" s="235">
        <f t="shared" si="0"/>
        <v>2522354</v>
      </c>
      <c r="T293" s="233">
        <f t="shared" si="0"/>
        <v>11495</v>
      </c>
      <c r="U293" s="235">
        <f t="shared" si="0"/>
        <v>137610</v>
      </c>
      <c r="V293" s="233">
        <f t="shared" si="0"/>
        <v>148658</v>
      </c>
      <c r="W293" s="235">
        <f t="shared" si="0"/>
        <v>1430697.62</v>
      </c>
      <c r="X293" s="233">
        <f t="shared" si="0"/>
        <v>0</v>
      </c>
      <c r="Y293" s="235">
        <f t="shared" si="0"/>
        <v>0</v>
      </c>
      <c r="Z293" s="233">
        <f t="shared" si="0"/>
        <v>71348</v>
      </c>
      <c r="AA293" s="235">
        <f t="shared" si="0"/>
        <v>1285702</v>
      </c>
      <c r="AB293" s="233">
        <f t="shared" si="0"/>
        <v>0</v>
      </c>
      <c r="AC293" s="235">
        <f t="shared" si="0"/>
        <v>0</v>
      </c>
      <c r="AD293" s="233">
        <f t="shared" si="0"/>
        <v>40739</v>
      </c>
      <c r="AE293" s="235">
        <f t="shared" si="0"/>
        <v>1871474.46</v>
      </c>
      <c r="AF293" s="233">
        <f t="shared" si="0"/>
        <v>47100</v>
      </c>
      <c r="AG293" s="235">
        <f t="shared" si="0"/>
        <v>1663150</v>
      </c>
      <c r="AH293" s="233">
        <f t="shared" si="0"/>
        <v>43908</v>
      </c>
      <c r="AI293" s="235">
        <f t="shared" si="0"/>
        <v>4878589</v>
      </c>
      <c r="AJ293" s="233">
        <f t="shared" si="0"/>
        <v>0</v>
      </c>
      <c r="AK293" s="235">
        <f t="shared" si="0"/>
        <v>0</v>
      </c>
      <c r="AL293" s="233">
        <f t="shared" si="0"/>
        <v>9571.2999999999993</v>
      </c>
      <c r="AM293" s="235">
        <f t="shared" si="0"/>
        <v>444365.02000000008</v>
      </c>
      <c r="AN293" s="233">
        <f t="shared" si="0"/>
        <v>5656</v>
      </c>
      <c r="AO293" s="235">
        <f t="shared" si="0"/>
        <v>98255</v>
      </c>
      <c r="AP293" s="233">
        <f t="shared" si="0"/>
        <v>34543</v>
      </c>
      <c r="AQ293" s="235">
        <f t="shared" si="0"/>
        <v>1455955.1220999998</v>
      </c>
      <c r="AR293" s="233">
        <f t="shared" si="0"/>
        <v>1680</v>
      </c>
      <c r="AS293" s="235">
        <f t="shared" si="0"/>
        <v>30652.2</v>
      </c>
      <c r="AT293" s="233">
        <f t="shared" si="0"/>
        <v>29772</v>
      </c>
      <c r="AU293" s="235">
        <f t="shared" si="0"/>
        <v>321939.42</v>
      </c>
      <c r="AV293" s="233">
        <f t="shared" si="0"/>
        <v>15515</v>
      </c>
      <c r="AW293" s="235">
        <f t="shared" si="0"/>
        <v>1340221.6000000001</v>
      </c>
      <c r="AX293" s="233">
        <f t="shared" ref="AX293:CG293" si="1">SUM(AX5:AX292)</f>
        <v>9999</v>
      </c>
      <c r="AY293" s="235">
        <f t="shared" si="1"/>
        <v>345700.4</v>
      </c>
      <c r="AZ293" s="233">
        <f t="shared" si="1"/>
        <v>4593</v>
      </c>
      <c r="BA293" s="235">
        <f t="shared" si="1"/>
        <v>114114.15000000002</v>
      </c>
      <c r="BB293" s="233">
        <f t="shared" si="1"/>
        <v>23831</v>
      </c>
      <c r="BC293" s="235">
        <f t="shared" si="1"/>
        <v>255180.6</v>
      </c>
      <c r="BD293" s="233">
        <f t="shared" si="1"/>
        <v>425</v>
      </c>
      <c r="BE293" s="235">
        <f t="shared" si="1"/>
        <v>7430</v>
      </c>
      <c r="BF293" s="233">
        <f t="shared" si="1"/>
        <v>15629</v>
      </c>
      <c r="BG293" s="235">
        <f t="shared" si="1"/>
        <v>189091.34999999998</v>
      </c>
      <c r="BH293" s="233">
        <f t="shared" si="1"/>
        <v>2449</v>
      </c>
      <c r="BI293" s="235">
        <f t="shared" si="1"/>
        <v>39575.39</v>
      </c>
      <c r="BJ293" s="233">
        <f t="shared" si="1"/>
        <v>13073</v>
      </c>
      <c r="BK293" s="235">
        <f t="shared" si="1"/>
        <v>214210.72</v>
      </c>
      <c r="BL293" s="233">
        <f t="shared" si="1"/>
        <v>4393</v>
      </c>
      <c r="BM293" s="235">
        <f t="shared" si="1"/>
        <v>119209.4</v>
      </c>
      <c r="BN293" s="233">
        <f t="shared" si="1"/>
        <v>7424</v>
      </c>
      <c r="BO293" s="235">
        <f t="shared" si="1"/>
        <v>493487.6</v>
      </c>
      <c r="BP293" s="233">
        <f t="shared" si="1"/>
        <v>0</v>
      </c>
      <c r="BQ293" s="235">
        <f t="shared" si="1"/>
        <v>0</v>
      </c>
      <c r="BR293" s="233">
        <f t="shared" si="1"/>
        <v>0</v>
      </c>
      <c r="BS293" s="235">
        <f t="shared" si="1"/>
        <v>0</v>
      </c>
      <c r="BT293" s="233">
        <f t="shared" si="1"/>
        <v>0</v>
      </c>
      <c r="BU293" s="235">
        <f t="shared" si="1"/>
        <v>0</v>
      </c>
      <c r="BV293" s="233">
        <f t="shared" si="1"/>
        <v>11020.875</v>
      </c>
      <c r="BW293" s="235">
        <f t="shared" si="1"/>
        <v>377698.38000000006</v>
      </c>
      <c r="BX293" s="233">
        <f t="shared" si="1"/>
        <v>3925.8450000000003</v>
      </c>
      <c r="BY293" s="235">
        <f t="shared" si="1"/>
        <v>52147.95</v>
      </c>
      <c r="BZ293" s="233">
        <f t="shared" si="1"/>
        <v>25462</v>
      </c>
      <c r="CA293" s="235">
        <f t="shared" si="1"/>
        <v>1082817</v>
      </c>
      <c r="CB293" s="233">
        <f t="shared" si="1"/>
        <v>7973</v>
      </c>
      <c r="CC293" s="235">
        <f t="shared" si="1"/>
        <v>489550</v>
      </c>
      <c r="CD293" s="233">
        <f t="shared" si="1"/>
        <v>7957</v>
      </c>
      <c r="CE293" s="235">
        <f t="shared" si="1"/>
        <v>232336.98199999999</v>
      </c>
      <c r="CF293" s="233">
        <f t="shared" si="1"/>
        <v>11756</v>
      </c>
      <c r="CG293" s="235">
        <f t="shared" si="1"/>
        <v>550674.39000000013</v>
      </c>
    </row>
    <row r="294" spans="1:85" ht="18.75" x14ac:dyDescent="0.25">
      <c r="A294" s="71"/>
      <c r="B294" s="47"/>
      <c r="C294" s="24"/>
      <c r="D294" s="41"/>
      <c r="E294" s="29"/>
      <c r="F294" s="39"/>
      <c r="G294" s="132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</row>
    <row r="295" spans="1:85" ht="15.75" x14ac:dyDescent="0.25">
      <c r="A295" s="22"/>
      <c r="B295" s="43" t="s">
        <v>448</v>
      </c>
      <c r="C295" s="13"/>
      <c r="D295" s="31"/>
      <c r="E295" s="35"/>
      <c r="F295" s="39"/>
      <c r="G295" s="132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</row>
    <row r="296" spans="1:85" ht="15.75" x14ac:dyDescent="0.25">
      <c r="A296" s="22"/>
      <c r="B296" s="44" t="s">
        <v>449</v>
      </c>
      <c r="C296" s="45"/>
      <c r="D296" s="44" t="s">
        <v>450</v>
      </c>
      <c r="E296" s="35" t="s">
        <v>451</v>
      </c>
      <c r="F296" s="39">
        <f>J296+N296+R296+V296+Z296+AD296+AH296+AL296+AP296+AT296+AX296+BB296+BF296+BJ296+BN296+BR296+BV296+BZ296+CD296</f>
        <v>18915</v>
      </c>
      <c r="G296" s="132">
        <f>K296+O296+S296+W296+AA296+AE296+AI296+AM296+AQ296+AU296+AY296+BC296+BG296+BK296+BO296+BS296+BW296+CA296+CE296</f>
        <v>602177.92999999993</v>
      </c>
      <c r="H296" s="39">
        <f>L296+P296+T296+X296+AB296+AF296+AJ296+AN296+AR296+AV296+AZ296+BD296+BH296+BL296+BP296+BT296+BX296+CB296+CF296</f>
        <v>296</v>
      </c>
      <c r="I296" s="39">
        <f>M296+Q296+Y296+AC296+AG296+AK296+AO296+AS296+AW296+BA296+BE296+BI296+BM296+BQ296+BU296+BY296+CC296+CG296</f>
        <v>20089</v>
      </c>
      <c r="J296" s="39">
        <v>2300</v>
      </c>
      <c r="K296" s="39">
        <v>149500</v>
      </c>
      <c r="L296" s="39"/>
      <c r="M296" s="39"/>
      <c r="N296" s="39">
        <v>1350</v>
      </c>
      <c r="O296" s="39">
        <v>42800</v>
      </c>
      <c r="P296" s="39"/>
      <c r="Q296" s="39"/>
      <c r="R296" s="39">
        <v>500</v>
      </c>
      <c r="S296" s="39">
        <v>30000</v>
      </c>
      <c r="T296" s="39"/>
      <c r="U296" s="39"/>
      <c r="V296" s="39">
        <v>11250</v>
      </c>
      <c r="W296" s="39">
        <v>218626</v>
      </c>
      <c r="X296" s="39"/>
      <c r="Y296" s="39"/>
      <c r="Z296" s="39">
        <v>665</v>
      </c>
      <c r="AA296" s="39">
        <v>36575</v>
      </c>
      <c r="AB296" s="39"/>
      <c r="AC296" s="39"/>
      <c r="AD296" s="39">
        <v>200</v>
      </c>
      <c r="AE296" s="39">
        <v>5929.43</v>
      </c>
      <c r="AF296" s="39">
        <v>200</v>
      </c>
      <c r="AG296" s="39">
        <v>10000</v>
      </c>
      <c r="AH296" s="39">
        <v>235</v>
      </c>
      <c r="AI296" s="39">
        <v>7807</v>
      </c>
      <c r="AJ296" s="39"/>
      <c r="AK296" s="39"/>
      <c r="AL296" s="39">
        <v>630</v>
      </c>
      <c r="AM296" s="39">
        <v>19617</v>
      </c>
      <c r="AN296" s="39"/>
      <c r="AO296" s="39"/>
      <c r="AP296" s="39"/>
      <c r="AQ296" s="39"/>
      <c r="AR296" s="39"/>
      <c r="AS296" s="39"/>
      <c r="AT296" s="39">
        <v>140</v>
      </c>
      <c r="AU296" s="39">
        <v>4583.8</v>
      </c>
      <c r="AV296" s="39"/>
      <c r="AW296" s="39"/>
      <c r="AX296" s="39">
        <v>30</v>
      </c>
      <c r="AY296" s="39">
        <v>3615.74</v>
      </c>
      <c r="AZ296" s="39">
        <v>20</v>
      </c>
      <c r="BA296" s="39">
        <v>709</v>
      </c>
      <c r="BB296" s="39">
        <v>200</v>
      </c>
      <c r="BC296" s="39">
        <v>24000</v>
      </c>
      <c r="BD296" s="39"/>
      <c r="BE296" s="39"/>
      <c r="BF296" s="39">
        <v>130</v>
      </c>
      <c r="BG296" s="39">
        <v>6500</v>
      </c>
      <c r="BH296" s="39"/>
      <c r="BI296" s="39"/>
      <c r="BJ296" s="39">
        <v>140</v>
      </c>
      <c r="BK296" s="39">
        <v>14000</v>
      </c>
      <c r="BL296" s="39"/>
      <c r="BM296" s="39"/>
      <c r="BN296" s="39">
        <v>24</v>
      </c>
      <c r="BO296" s="39">
        <v>765.36</v>
      </c>
      <c r="BP296" s="39"/>
      <c r="BQ296" s="39"/>
      <c r="BR296" s="39"/>
      <c r="BS296" s="39"/>
      <c r="BT296" s="39"/>
      <c r="BU296" s="39"/>
      <c r="BV296" s="39">
        <v>370</v>
      </c>
      <c r="BW296" s="39">
        <v>10586.6</v>
      </c>
      <c r="BX296" s="39"/>
      <c r="BY296" s="39"/>
      <c r="BZ296" s="39">
        <v>151</v>
      </c>
      <c r="CA296" s="39">
        <v>10872</v>
      </c>
      <c r="CB296" s="39">
        <v>50</v>
      </c>
      <c r="CC296" s="39">
        <v>6000</v>
      </c>
      <c r="CD296" s="39">
        <v>600</v>
      </c>
      <c r="CE296" s="39">
        <v>16400</v>
      </c>
      <c r="CF296" s="39">
        <v>26</v>
      </c>
      <c r="CG296" s="39">
        <v>3380</v>
      </c>
    </row>
    <row r="297" spans="1:85" s="2" customFormat="1" ht="15.75" x14ac:dyDescent="0.25">
      <c r="A297" s="54"/>
      <c r="B297" s="44" t="s">
        <v>452</v>
      </c>
      <c r="C297" s="45" t="s">
        <v>453</v>
      </c>
      <c r="D297" s="44" t="s">
        <v>450</v>
      </c>
      <c r="E297" s="35" t="s">
        <v>451</v>
      </c>
      <c r="F297" s="39">
        <f>J297+N297+R297+V297+Z297+AD297+AH297+AL297+AP297+AT297+AX297+BB297+BF297+BJ297+BN297+BR297+BV297+BZ297+CD297</f>
        <v>58355</v>
      </c>
      <c r="G297" s="132">
        <f>K297+O297+S297+W297+AA297+AE297+AI297+AM297+AQ297+AU297+AY297+BC297+BG297+BK297+BO297+BS297+BW297+CA297+CE297</f>
        <v>189738.77000000002</v>
      </c>
      <c r="H297" s="39">
        <f>L297+P297+T297+X297+AB297+AF297+AJ297+AN297+AR297+AV297+AZ297+BD297+BH297+BL297+BP297+BT297+BX297+CB297+CF297</f>
        <v>10050</v>
      </c>
      <c r="I297" s="39">
        <f>M297+Q297+Y297+AC297+AG297+AK297+AO297+AS297+AW297+BA297+BE297+BI297+BM297+BQ297+BU297+BY297+CC297+CG297</f>
        <v>77424</v>
      </c>
      <c r="J297" s="39">
        <v>15000</v>
      </c>
      <c r="K297" s="39">
        <v>46200</v>
      </c>
      <c r="L297" s="39"/>
      <c r="M297" s="39"/>
      <c r="N297" s="39">
        <v>560</v>
      </c>
      <c r="O297" s="39">
        <v>2240</v>
      </c>
      <c r="P297" s="39"/>
      <c r="Q297" s="39"/>
      <c r="R297" s="39">
        <v>10000</v>
      </c>
      <c r="S297" s="39">
        <v>34000</v>
      </c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>
        <v>1560</v>
      </c>
      <c r="AE297" s="39">
        <v>7695</v>
      </c>
      <c r="AF297" s="39">
        <v>1000</v>
      </c>
      <c r="AG297" s="39">
        <v>5000</v>
      </c>
      <c r="AH297" s="39">
        <v>8000</v>
      </c>
      <c r="AI297" s="39">
        <v>32600</v>
      </c>
      <c r="AJ297" s="39"/>
      <c r="AK297" s="39"/>
      <c r="AL297" s="39"/>
      <c r="AM297" s="39"/>
      <c r="AN297" s="39">
        <v>200</v>
      </c>
      <c r="AO297" s="39">
        <v>1200</v>
      </c>
      <c r="AP297" s="39">
        <v>75</v>
      </c>
      <c r="AQ297" s="39">
        <v>2233.77</v>
      </c>
      <c r="AR297" s="39"/>
      <c r="AS297" s="39"/>
      <c r="AT297" s="39"/>
      <c r="AU297" s="39"/>
      <c r="AV297" s="39">
        <v>8500</v>
      </c>
      <c r="AW297" s="39">
        <v>68000</v>
      </c>
      <c r="AX297" s="39"/>
      <c r="AY297" s="39"/>
      <c r="AZ297" s="39"/>
      <c r="BA297" s="39"/>
      <c r="BB297" s="39"/>
      <c r="BC297" s="39"/>
      <c r="BD297" s="39"/>
      <c r="BE297" s="39"/>
      <c r="BF297" s="39">
        <v>20900</v>
      </c>
      <c r="BG297" s="39">
        <v>52250</v>
      </c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>
        <v>1000</v>
      </c>
      <c r="BW297" s="39">
        <v>6000</v>
      </c>
      <c r="BX297" s="39">
        <v>50</v>
      </c>
      <c r="BY297" s="39">
        <v>1724</v>
      </c>
      <c r="BZ297" s="39">
        <v>1260</v>
      </c>
      <c r="CA297" s="39">
        <v>6520</v>
      </c>
      <c r="CB297" s="39">
        <v>300</v>
      </c>
      <c r="CC297" s="39">
        <v>1500</v>
      </c>
      <c r="CD297" s="39"/>
      <c r="CE297" s="39"/>
      <c r="CF297" s="39"/>
      <c r="CG297" s="39"/>
    </row>
    <row r="298" spans="1:85" ht="15.75" x14ac:dyDescent="0.25">
      <c r="A298" s="4"/>
      <c r="B298" s="46" t="s">
        <v>452</v>
      </c>
      <c r="C298" s="55">
        <v>2</v>
      </c>
      <c r="D298" s="44" t="s">
        <v>450</v>
      </c>
      <c r="E298" s="35" t="s">
        <v>451</v>
      </c>
      <c r="F298" s="39">
        <f>J298+N298+R298+V298+Z298+AD298+AH298+AL298+AP298+AT298+AX298+BB298+BF298+BJ298+BN298+BR298+BV298+BZ298+CD298</f>
        <v>272609</v>
      </c>
      <c r="G298" s="132">
        <f>K298+O298+S298+W298+AA298+AE298+AI298+AM298+AQ298+AU298+AY298+BC298+BG298+BK298+BO298+BS298+BW298+CA298+CE298</f>
        <v>620155.6</v>
      </c>
      <c r="H298" s="39">
        <f>L298+P298+T298+X298+AB298+AF298+AJ298+AN298+AR298+AV298+AZ298+BD298+BH298+BL298+BP298+BT298+BX298+CB298+CF298</f>
        <v>10220</v>
      </c>
      <c r="I298" s="39">
        <f>M298+Q298+Y298+AC298+AG298+AK298+AO298+AS298+AW298+BA298+BE298+BI298+BM298+BQ298+BU298+BY298+CC298+CG298</f>
        <v>24123</v>
      </c>
      <c r="J298" s="39">
        <v>37400</v>
      </c>
      <c r="K298" s="39">
        <v>16500</v>
      </c>
      <c r="L298" s="39"/>
      <c r="M298" s="39"/>
      <c r="N298" s="39">
        <v>76000</v>
      </c>
      <c r="O298" s="39">
        <v>191300</v>
      </c>
      <c r="P298" s="39"/>
      <c r="Q298" s="39"/>
      <c r="R298" s="39">
        <v>16120</v>
      </c>
      <c r="S298" s="39">
        <v>45136</v>
      </c>
      <c r="T298" s="39"/>
      <c r="U298" s="39"/>
      <c r="V298" s="39">
        <v>29100</v>
      </c>
      <c r="W298" s="39">
        <v>66494</v>
      </c>
      <c r="X298" s="39"/>
      <c r="Y298" s="39"/>
      <c r="Z298" s="39">
        <v>17880</v>
      </c>
      <c r="AA298" s="39">
        <v>39836</v>
      </c>
      <c r="AB298" s="39"/>
      <c r="AC298" s="39"/>
      <c r="AD298" s="39">
        <v>19900</v>
      </c>
      <c r="AE298" s="39">
        <v>46508.75</v>
      </c>
      <c r="AF298" s="39">
        <v>5000</v>
      </c>
      <c r="AG298" s="39">
        <v>10000</v>
      </c>
      <c r="AH298" s="39">
        <v>12000</v>
      </c>
      <c r="AI298" s="39">
        <v>20355</v>
      </c>
      <c r="AJ298" s="39"/>
      <c r="AK298" s="39"/>
      <c r="AL298" s="39">
        <v>12750</v>
      </c>
      <c r="AM298" s="39">
        <v>29175</v>
      </c>
      <c r="AN298" s="39"/>
      <c r="AO298" s="39"/>
      <c r="AP298" s="39"/>
      <c r="AQ298" s="39"/>
      <c r="AR298" s="39"/>
      <c r="AS298" s="39"/>
      <c r="AT298" s="39">
        <v>9060</v>
      </c>
      <c r="AU298" s="39">
        <v>19803.04</v>
      </c>
      <c r="AV298" s="39">
        <v>1500</v>
      </c>
      <c r="AW298" s="39">
        <v>3255</v>
      </c>
      <c r="AX298" s="39">
        <v>3500</v>
      </c>
      <c r="AY298" s="39">
        <v>16030</v>
      </c>
      <c r="AZ298" s="39">
        <v>1200</v>
      </c>
      <c r="BA298" s="39">
        <v>2748</v>
      </c>
      <c r="BB298" s="39">
        <v>4000</v>
      </c>
      <c r="BC298" s="39">
        <v>13160</v>
      </c>
      <c r="BD298" s="39">
        <v>300</v>
      </c>
      <c r="BE298" s="39">
        <v>675</v>
      </c>
      <c r="BF298" s="39">
        <v>12259</v>
      </c>
      <c r="BG298" s="39">
        <v>39106.21</v>
      </c>
      <c r="BH298" s="39"/>
      <c r="BI298" s="39"/>
      <c r="BJ298" s="39">
        <v>5000</v>
      </c>
      <c r="BK298" s="39">
        <v>25000</v>
      </c>
      <c r="BL298" s="39">
        <v>200</v>
      </c>
      <c r="BM298" s="39">
        <v>1000</v>
      </c>
      <c r="BN298" s="39">
        <v>6590</v>
      </c>
      <c r="BO298" s="39">
        <v>24053.599999999999</v>
      </c>
      <c r="BP298" s="39"/>
      <c r="BQ298" s="39"/>
      <c r="BR298" s="39"/>
      <c r="BS298" s="39"/>
      <c r="BT298" s="39"/>
      <c r="BU298" s="39"/>
      <c r="BV298" s="39">
        <v>2400</v>
      </c>
      <c r="BW298" s="39">
        <v>5496</v>
      </c>
      <c r="BX298" s="39">
        <v>120</v>
      </c>
      <c r="BY298" s="39">
        <v>720</v>
      </c>
      <c r="BZ298" s="39">
        <v>7650</v>
      </c>
      <c r="CA298" s="39">
        <v>19462</v>
      </c>
      <c r="CB298" s="39">
        <v>400</v>
      </c>
      <c r="CC298" s="39">
        <v>1600</v>
      </c>
      <c r="CD298" s="39">
        <v>1000</v>
      </c>
      <c r="CE298" s="39">
        <v>2740</v>
      </c>
      <c r="CF298" s="39">
        <v>1500</v>
      </c>
      <c r="CG298" s="39">
        <v>4125</v>
      </c>
    </row>
    <row r="299" spans="1:85" ht="15.75" x14ac:dyDescent="0.25">
      <c r="A299" s="4"/>
      <c r="B299" s="44" t="s">
        <v>452</v>
      </c>
      <c r="C299" s="45">
        <v>5</v>
      </c>
      <c r="D299" s="44" t="s">
        <v>450</v>
      </c>
      <c r="E299" s="35" t="s">
        <v>451</v>
      </c>
      <c r="F299" s="39">
        <f>J299+N299+R299+V299+Z299+AD299+AH299+AL299+AP299+AT299+AX299+BB299+BF299+BJ299+BN299+BR299+BV299+BZ299+CD299</f>
        <v>282171</v>
      </c>
      <c r="G299" s="132">
        <f>K299+O299+S299+W299+AA299+AE299+AI299+AM299+AQ299+AU299+AY299+BC299+BG299+BK299+BO299+BS299+BW299+CA299+CE299</f>
        <v>792922.32</v>
      </c>
      <c r="H299" s="39">
        <f>L299+P299+T299+X299+AB299+AF299+AJ299+AN299+AR299+AV299+AZ299+BD299+BH299+BL299+BP299+BT299+BX299+CB299+CF299</f>
        <v>12700</v>
      </c>
      <c r="I299" s="39">
        <f>M299+Q299+Y299+AC299+AG299+AK299+AO299+AS299+AW299+BA299+BE299+BI299+BM299+BQ299+BU299+BY299+CC299+CG299</f>
        <v>37463</v>
      </c>
      <c r="J299" s="39">
        <v>32350</v>
      </c>
      <c r="K299" s="39">
        <v>88962.5</v>
      </c>
      <c r="L299" s="39"/>
      <c r="M299" s="39"/>
      <c r="N299" s="39">
        <v>67310</v>
      </c>
      <c r="O299" s="39">
        <v>184300</v>
      </c>
      <c r="P299" s="39"/>
      <c r="Q299" s="39"/>
      <c r="R299" s="39">
        <v>25800</v>
      </c>
      <c r="S299" s="39">
        <v>76280</v>
      </c>
      <c r="T299" s="39"/>
      <c r="U299" s="39"/>
      <c r="V299" s="39">
        <v>17618</v>
      </c>
      <c r="W299" s="39">
        <v>44411</v>
      </c>
      <c r="X299" s="39"/>
      <c r="Y299" s="39"/>
      <c r="Z299" s="39">
        <v>20850</v>
      </c>
      <c r="AA299" s="39">
        <v>50665</v>
      </c>
      <c r="AB299" s="39"/>
      <c r="AC299" s="39"/>
      <c r="AD299" s="39">
        <v>21100</v>
      </c>
      <c r="AE299" s="39">
        <v>53083.42</v>
      </c>
      <c r="AF299" s="39">
        <v>5000</v>
      </c>
      <c r="AG299" s="39">
        <v>12500</v>
      </c>
      <c r="AH299" s="39">
        <v>15000</v>
      </c>
      <c r="AI299" s="39">
        <v>36456</v>
      </c>
      <c r="AJ299" s="39"/>
      <c r="AK299" s="39"/>
      <c r="AL299" s="39">
        <v>18000</v>
      </c>
      <c r="AM299" s="39">
        <v>45900</v>
      </c>
      <c r="AN299" s="39"/>
      <c r="AO299" s="39"/>
      <c r="AP299" s="39">
        <v>5400</v>
      </c>
      <c r="AQ299" s="39">
        <v>11826</v>
      </c>
      <c r="AR299" s="39"/>
      <c r="AS299" s="39"/>
      <c r="AT299" s="39">
        <v>8300</v>
      </c>
      <c r="AU299" s="39">
        <v>19837</v>
      </c>
      <c r="AV299" s="39">
        <v>800</v>
      </c>
      <c r="AW299" s="39">
        <v>2280</v>
      </c>
      <c r="AX299" s="39">
        <v>6000</v>
      </c>
      <c r="AY299" s="39">
        <v>26145</v>
      </c>
      <c r="AZ299" s="39">
        <v>1500</v>
      </c>
      <c r="BA299" s="39">
        <v>3735</v>
      </c>
      <c r="BB299" s="39">
        <v>10000</v>
      </c>
      <c r="BC299" s="39">
        <v>38000</v>
      </c>
      <c r="BD299" s="39">
        <v>1000</v>
      </c>
      <c r="BE299" s="39">
        <v>2200</v>
      </c>
      <c r="BF299" s="39">
        <v>6185</v>
      </c>
      <c r="BG299" s="39">
        <v>25977</v>
      </c>
      <c r="BH299" s="39"/>
      <c r="BI299" s="39"/>
      <c r="BJ299" s="39">
        <v>4800</v>
      </c>
      <c r="BK299" s="39">
        <v>24000</v>
      </c>
      <c r="BL299" s="39">
        <v>200</v>
      </c>
      <c r="BM299" s="39">
        <v>1000</v>
      </c>
      <c r="BN299" s="39">
        <v>4920</v>
      </c>
      <c r="BO299" s="39">
        <v>17072.400000000001</v>
      </c>
      <c r="BP299" s="39"/>
      <c r="BQ299" s="39"/>
      <c r="BR299" s="39"/>
      <c r="BS299" s="39"/>
      <c r="BT299" s="39"/>
      <c r="BU299" s="39"/>
      <c r="BV299" s="39">
        <v>1000</v>
      </c>
      <c r="BW299" s="39">
        <v>2490</v>
      </c>
      <c r="BX299" s="39">
        <v>1200</v>
      </c>
      <c r="BY299" s="39">
        <v>2748</v>
      </c>
      <c r="BZ299" s="39">
        <v>16538</v>
      </c>
      <c r="CA299" s="39">
        <v>44767</v>
      </c>
      <c r="CB299" s="39">
        <v>500</v>
      </c>
      <c r="CC299" s="39">
        <v>2500</v>
      </c>
      <c r="CD299" s="39">
        <v>1000</v>
      </c>
      <c r="CE299" s="39">
        <v>2750</v>
      </c>
      <c r="CF299" s="39">
        <v>2500</v>
      </c>
      <c r="CG299" s="39">
        <v>10500</v>
      </c>
    </row>
    <row r="300" spans="1:85" ht="15.75" x14ac:dyDescent="0.25">
      <c r="A300" s="4"/>
      <c r="B300" s="44" t="s">
        <v>454</v>
      </c>
      <c r="C300" s="45">
        <v>10</v>
      </c>
      <c r="D300" s="44" t="s">
        <v>450</v>
      </c>
      <c r="E300" s="35" t="s">
        <v>451</v>
      </c>
      <c r="F300" s="39">
        <f>J300+N300+R300+V300+Z300+AD300+AH300+AL300+AP300+AT300+AX300+BB300+BF300+BJ300+BN300+BR300+BV300+BZ300+CD300</f>
        <v>171736</v>
      </c>
      <c r="G300" s="132">
        <f>K300+O300+S300+W300+AA300+AE300+AI300+AM300+AQ300+AU300+AY300+BC300+BG300+BK300+BO300+BS300+BW300+CA300+CE300</f>
        <v>632951.18999999994</v>
      </c>
      <c r="H300" s="39">
        <f>L300+P300+T300+X300+AB300+AF300+AJ300+AN300+AR300+AV300+AZ300+BD300+BH300+BL300+BP300+BT300+BX300+CB300+CF300</f>
        <v>8900</v>
      </c>
      <c r="I300" s="39">
        <f>M300+Q300+Y300+AC300+AG300+AK300+AO300+AS300+AW300+BA300+BE300+BI300+BM300+BQ300+BU300+BY300+CC300+CG300</f>
        <v>31574</v>
      </c>
      <c r="J300" s="39">
        <v>38400</v>
      </c>
      <c r="K300" s="39">
        <v>144000</v>
      </c>
      <c r="L300" s="39"/>
      <c r="M300" s="39"/>
      <c r="N300" s="39">
        <v>32630</v>
      </c>
      <c r="O300" s="39">
        <v>119000</v>
      </c>
      <c r="P300" s="39"/>
      <c r="Q300" s="39"/>
      <c r="R300" s="39">
        <v>12800</v>
      </c>
      <c r="S300" s="39">
        <v>50800</v>
      </c>
      <c r="T300" s="39"/>
      <c r="U300" s="39"/>
      <c r="V300" s="39">
        <v>17510</v>
      </c>
      <c r="W300" s="39">
        <v>61192</v>
      </c>
      <c r="X300" s="39"/>
      <c r="Y300" s="39"/>
      <c r="Z300" s="39">
        <v>21360</v>
      </c>
      <c r="AA300" s="39">
        <v>75828</v>
      </c>
      <c r="AB300" s="39"/>
      <c r="AC300" s="39"/>
      <c r="AD300" s="39">
        <v>16060</v>
      </c>
      <c r="AE300" s="39">
        <v>57340.93</v>
      </c>
      <c r="AF300" s="39">
        <v>5000</v>
      </c>
      <c r="AG300" s="39">
        <v>15000</v>
      </c>
      <c r="AH300" s="39">
        <v>3440</v>
      </c>
      <c r="AI300" s="39">
        <v>12056</v>
      </c>
      <c r="AJ300" s="39"/>
      <c r="AK300" s="39"/>
      <c r="AL300" s="39">
        <v>500</v>
      </c>
      <c r="AM300" s="39">
        <v>1975</v>
      </c>
      <c r="AN300" s="39"/>
      <c r="AO300" s="39"/>
      <c r="AP300" s="39">
        <v>6616</v>
      </c>
      <c r="AQ300" s="39">
        <v>16040.7</v>
      </c>
      <c r="AR300" s="39"/>
      <c r="AS300" s="39"/>
      <c r="AT300" s="39">
        <v>3540</v>
      </c>
      <c r="AU300" s="39">
        <v>12000.6</v>
      </c>
      <c r="AV300" s="39">
        <v>800</v>
      </c>
      <c r="AW300" s="39">
        <v>2720</v>
      </c>
      <c r="AX300" s="39">
        <v>576</v>
      </c>
      <c r="AY300" s="39">
        <v>2280.96</v>
      </c>
      <c r="AZ300" s="39">
        <v>900</v>
      </c>
      <c r="BA300" s="39">
        <v>3564</v>
      </c>
      <c r="BB300" s="39">
        <v>1576</v>
      </c>
      <c r="BC300" s="39">
        <v>5011</v>
      </c>
      <c r="BD300" s="39"/>
      <c r="BE300" s="39"/>
      <c r="BF300" s="39">
        <v>0</v>
      </c>
      <c r="BG300" s="39">
        <v>0</v>
      </c>
      <c r="BH300" s="39"/>
      <c r="BI300" s="39"/>
      <c r="BJ300" s="39">
        <v>3000</v>
      </c>
      <c r="BK300" s="39">
        <v>21000</v>
      </c>
      <c r="BL300" s="39">
        <v>200</v>
      </c>
      <c r="BM300" s="39">
        <v>1400</v>
      </c>
      <c r="BN300" s="39">
        <v>5420</v>
      </c>
      <c r="BO300" s="39">
        <v>24390</v>
      </c>
      <c r="BP300" s="39"/>
      <c r="BQ300" s="39"/>
      <c r="BR300" s="39"/>
      <c r="BS300" s="39"/>
      <c r="BT300" s="39"/>
      <c r="BU300" s="39"/>
      <c r="BV300" s="39">
        <v>1440</v>
      </c>
      <c r="BW300" s="39">
        <v>5328</v>
      </c>
      <c r="BX300" s="39">
        <v>1000</v>
      </c>
      <c r="BY300" s="39">
        <v>2490</v>
      </c>
      <c r="BZ300" s="39">
        <v>5868</v>
      </c>
      <c r="CA300" s="39">
        <v>20508</v>
      </c>
      <c r="CB300" s="39">
        <v>600</v>
      </c>
      <c r="CC300" s="39">
        <v>3600</v>
      </c>
      <c r="CD300" s="39">
        <v>1000</v>
      </c>
      <c r="CE300" s="39">
        <v>4200</v>
      </c>
      <c r="CF300" s="39">
        <v>400</v>
      </c>
      <c r="CG300" s="39">
        <v>2800</v>
      </c>
    </row>
    <row r="301" spans="1:85" ht="15.75" x14ac:dyDescent="0.25">
      <c r="A301" s="4"/>
      <c r="B301" s="44" t="s">
        <v>452</v>
      </c>
      <c r="C301" s="45">
        <v>20</v>
      </c>
      <c r="D301" s="44" t="s">
        <v>450</v>
      </c>
      <c r="E301" s="35" t="s">
        <v>451</v>
      </c>
      <c r="F301" s="39">
        <f>J301+N301+R301+V301+Z301+AD301+AH301+AL301+AP301+AT301+AX301+BB301+BF301+BJ301+BN301+BR301+BV301+BZ301+CD301</f>
        <v>67384</v>
      </c>
      <c r="G301" s="132">
        <f>K301+O301+S301+W301+AA301+AE301+AI301+AM301+AQ301+AU301+AY301+BC301+BG301+BK301+BO301+BS301+BW301+CA301+CE301</f>
        <v>362025.86</v>
      </c>
      <c r="H301" s="39">
        <f>L301+P301+T301+X301+AB301+AF301+AJ301+AN301+AR301+AV301+AZ301+BD301+BH301+BL301+BP301+BT301+BX301+CB301+CF301</f>
        <v>2700</v>
      </c>
      <c r="I301" s="39">
        <f>M301+Q301+Y301+AC301+AG301+AK301+AO301+AS301+AW301+BA301+BE301+BI301+BM301+BQ301+BU301+BY301+CC301+CG301</f>
        <v>15724</v>
      </c>
      <c r="J301" s="39"/>
      <c r="K301" s="39"/>
      <c r="L301" s="39"/>
      <c r="M301" s="39"/>
      <c r="N301" s="39">
        <v>3960</v>
      </c>
      <c r="O301" s="39">
        <v>26900</v>
      </c>
      <c r="P301" s="39"/>
      <c r="Q301" s="39"/>
      <c r="R301" s="39">
        <v>557</v>
      </c>
      <c r="S301" s="39">
        <v>4344</v>
      </c>
      <c r="T301" s="39"/>
      <c r="U301" s="39"/>
      <c r="V301" s="39">
        <v>22322</v>
      </c>
      <c r="W301" s="39">
        <v>155580</v>
      </c>
      <c r="X301" s="39"/>
      <c r="Y301" s="39"/>
      <c r="Z301" s="39">
        <v>1383</v>
      </c>
      <c r="AA301" s="39">
        <v>6753</v>
      </c>
      <c r="AB301" s="39"/>
      <c r="AC301" s="39"/>
      <c r="AD301" s="39">
        <v>1500</v>
      </c>
      <c r="AE301" s="39">
        <v>12002.82</v>
      </c>
      <c r="AF301" s="39">
        <v>500</v>
      </c>
      <c r="AG301" s="39">
        <v>2500</v>
      </c>
      <c r="AH301" s="39"/>
      <c r="AI301" s="39"/>
      <c r="AJ301" s="39"/>
      <c r="AK301" s="39"/>
      <c r="AL301" s="39">
        <v>130</v>
      </c>
      <c r="AM301" s="39">
        <v>806</v>
      </c>
      <c r="AN301" s="39"/>
      <c r="AO301" s="39"/>
      <c r="AP301" s="39">
        <v>26476</v>
      </c>
      <c r="AQ301" s="39">
        <v>91920</v>
      </c>
      <c r="AR301" s="39"/>
      <c r="AS301" s="39"/>
      <c r="AT301" s="39">
        <v>1040</v>
      </c>
      <c r="AU301" s="39">
        <v>4160</v>
      </c>
      <c r="AV301" s="39">
        <v>400</v>
      </c>
      <c r="AW301" s="39">
        <v>1600</v>
      </c>
      <c r="AX301" s="39">
        <v>2700</v>
      </c>
      <c r="AY301" s="39">
        <v>16980.04</v>
      </c>
      <c r="AZ301" s="39">
        <v>100</v>
      </c>
      <c r="BA301" s="39">
        <v>520</v>
      </c>
      <c r="BB301" s="39">
        <v>2669</v>
      </c>
      <c r="BC301" s="39">
        <v>12944</v>
      </c>
      <c r="BD301" s="39"/>
      <c r="BE301" s="39"/>
      <c r="BF301" s="39">
        <v>850</v>
      </c>
      <c r="BG301" s="39">
        <v>6783</v>
      </c>
      <c r="BH301" s="39"/>
      <c r="BI301" s="39"/>
      <c r="BJ301" s="39">
        <v>60</v>
      </c>
      <c r="BK301" s="39">
        <v>360</v>
      </c>
      <c r="BL301" s="39">
        <v>200</v>
      </c>
      <c r="BM301" s="39">
        <v>1200</v>
      </c>
      <c r="BN301" s="39">
        <v>153</v>
      </c>
      <c r="BO301" s="39">
        <v>765</v>
      </c>
      <c r="BP301" s="39"/>
      <c r="BQ301" s="39"/>
      <c r="BR301" s="39"/>
      <c r="BS301" s="39"/>
      <c r="BT301" s="39"/>
      <c r="BU301" s="39"/>
      <c r="BV301" s="39">
        <v>106</v>
      </c>
      <c r="BW301" s="39">
        <v>636</v>
      </c>
      <c r="BX301" s="39">
        <v>800</v>
      </c>
      <c r="BY301" s="39">
        <v>2960</v>
      </c>
      <c r="BZ301" s="39">
        <v>3478</v>
      </c>
      <c r="CA301" s="39">
        <v>21092</v>
      </c>
      <c r="CB301" s="39">
        <v>300</v>
      </c>
      <c r="CC301" s="39">
        <v>1800</v>
      </c>
      <c r="CD301" s="39"/>
      <c r="CE301" s="39"/>
      <c r="CF301" s="39">
        <v>400</v>
      </c>
      <c r="CG301" s="39">
        <v>5144</v>
      </c>
    </row>
    <row r="302" spans="1:85" ht="15.75" x14ac:dyDescent="0.25">
      <c r="A302" s="4"/>
      <c r="B302" s="44" t="s">
        <v>455</v>
      </c>
      <c r="C302" s="45" t="s">
        <v>456</v>
      </c>
      <c r="D302" s="44" t="s">
        <v>450</v>
      </c>
      <c r="E302" s="35" t="s">
        <v>451</v>
      </c>
      <c r="F302" s="39">
        <f>J302+N302+R302+V302+Z302+AD302+AH302+AL302+AP302+AT302+AX302+BB302+BF302+BJ302+BN302+BR302+BV302+BZ302+CD302</f>
        <v>172889</v>
      </c>
      <c r="G302" s="132">
        <f>K302+O302+S302+W302+AA302+AE302+AI302+AM302+AQ302+AU302+AY302+BC302+BG302+BK302+BO302+BS302+BW302+CA302+CE302</f>
        <v>2476016.9300000002</v>
      </c>
      <c r="H302" s="39">
        <f>L302+P302+T302+X302+AB302+AF302+AJ302+AN302+AR302+AV302+AZ302+BD302+BH302+BL302+BP302+BT302+BX302+CB302+CF302</f>
        <v>9820</v>
      </c>
      <c r="I302" s="39">
        <f>M302+Q302+Y302+AC302+AG302+AK302+AO302+AS302+AW302+BA302+BE302+BI302+BM302+BQ302+BU302+BY302+CC302+CG302</f>
        <v>104770</v>
      </c>
      <c r="J302" s="39">
        <v>44900</v>
      </c>
      <c r="K302" s="39">
        <v>745340</v>
      </c>
      <c r="L302" s="39"/>
      <c r="M302" s="39"/>
      <c r="N302" s="39">
        <v>7600</v>
      </c>
      <c r="O302" s="39">
        <v>105470</v>
      </c>
      <c r="P302" s="39"/>
      <c r="Q302" s="39"/>
      <c r="R302" s="39">
        <v>300</v>
      </c>
      <c r="S302" s="39">
        <v>5400</v>
      </c>
      <c r="T302" s="39">
        <v>1000</v>
      </c>
      <c r="U302" s="39">
        <v>18000</v>
      </c>
      <c r="V302" s="39">
        <v>67625</v>
      </c>
      <c r="W302" s="39">
        <v>878321</v>
      </c>
      <c r="X302" s="39"/>
      <c r="Y302" s="39"/>
      <c r="Z302" s="39">
        <v>1000</v>
      </c>
      <c r="AA302" s="39">
        <v>12850</v>
      </c>
      <c r="AB302" s="39"/>
      <c r="AC302" s="39"/>
      <c r="AD302" s="39">
        <v>11530</v>
      </c>
      <c r="AE302" s="39">
        <v>195407.33</v>
      </c>
      <c r="AF302" s="39">
        <v>5000</v>
      </c>
      <c r="AG302" s="39">
        <v>50000</v>
      </c>
      <c r="AH302" s="39">
        <v>10000</v>
      </c>
      <c r="AI302" s="39">
        <v>127000</v>
      </c>
      <c r="AJ302" s="39"/>
      <c r="AK302" s="39"/>
      <c r="AL302" s="39">
        <v>780</v>
      </c>
      <c r="AM302" s="39">
        <v>10542</v>
      </c>
      <c r="AN302" s="39"/>
      <c r="AO302" s="39"/>
      <c r="AP302" s="39">
        <v>890</v>
      </c>
      <c r="AQ302" s="39">
        <v>7122</v>
      </c>
      <c r="AR302" s="39"/>
      <c r="AS302" s="39"/>
      <c r="AT302" s="39">
        <v>3675</v>
      </c>
      <c r="AU302" s="39">
        <v>51450</v>
      </c>
      <c r="AV302" s="39">
        <v>2000</v>
      </c>
      <c r="AW302" s="39">
        <v>28000</v>
      </c>
      <c r="AX302" s="39">
        <v>2600</v>
      </c>
      <c r="AY302" s="39">
        <v>56000</v>
      </c>
      <c r="AZ302" s="39">
        <v>1300</v>
      </c>
      <c r="BA302" s="39">
        <v>18200</v>
      </c>
      <c r="BB302" s="39">
        <v>4277</v>
      </c>
      <c r="BC302" s="39">
        <v>39519</v>
      </c>
      <c r="BD302" s="39"/>
      <c r="BE302" s="39"/>
      <c r="BF302" s="39">
        <v>669</v>
      </c>
      <c r="BG302" s="39">
        <v>10637.1</v>
      </c>
      <c r="BH302" s="39"/>
      <c r="BI302" s="39"/>
      <c r="BJ302" s="39">
        <v>2000</v>
      </c>
      <c r="BK302" s="39">
        <v>20000</v>
      </c>
      <c r="BL302" s="39">
        <v>200</v>
      </c>
      <c r="BM302" s="39">
        <v>2000</v>
      </c>
      <c r="BN302" s="39">
        <v>2110</v>
      </c>
      <c r="BO302" s="39">
        <v>27219</v>
      </c>
      <c r="BP302" s="39"/>
      <c r="BQ302" s="39"/>
      <c r="BR302" s="39"/>
      <c r="BS302" s="39"/>
      <c r="BT302" s="39"/>
      <c r="BU302" s="39"/>
      <c r="BV302" s="39">
        <v>8925</v>
      </c>
      <c r="BW302" s="39">
        <v>131612.5</v>
      </c>
      <c r="BX302" s="39">
        <v>20</v>
      </c>
      <c r="BY302" s="39">
        <v>120</v>
      </c>
      <c r="BZ302" s="39">
        <v>3008</v>
      </c>
      <c r="CA302" s="39">
        <v>39267</v>
      </c>
      <c r="CB302" s="39">
        <v>200</v>
      </c>
      <c r="CC302" s="39">
        <v>4000</v>
      </c>
      <c r="CD302" s="39">
        <v>1000</v>
      </c>
      <c r="CE302" s="39">
        <v>12860</v>
      </c>
      <c r="CF302" s="39">
        <v>100</v>
      </c>
      <c r="CG302" s="39">
        <v>2450</v>
      </c>
    </row>
    <row r="303" spans="1:85" ht="15.75" x14ac:dyDescent="0.25">
      <c r="A303" s="4"/>
      <c r="B303" s="44" t="s">
        <v>457</v>
      </c>
      <c r="C303" s="45" t="s">
        <v>458</v>
      </c>
      <c r="D303" s="44" t="s">
        <v>450</v>
      </c>
      <c r="E303" s="35" t="s">
        <v>451</v>
      </c>
      <c r="F303" s="39">
        <f>J303+N303+R303+V303+Z303+AD303+AH303+AL303+AP303+AT303+AX303+BB303+BF303+BJ303+BN303+BR303+BV303+BZ303+CD303</f>
        <v>35703</v>
      </c>
      <c r="G303" s="132">
        <f>K303+O303+S303+W303+AA303+AE303+AI303+AM303+AQ303+AU303+AY303+BC303+BG303+BK303+BO303+BS303+BW303+CA303+CE303</f>
        <v>596300.31999999995</v>
      </c>
      <c r="H303" s="39">
        <f>L303+P303+T303+X303+AB303+AF303+AJ303+AN303+AR303+AV303+AZ303+BD303+BH303+BL303+BP303+BT303+BX303+CB303+CF303</f>
        <v>1660</v>
      </c>
      <c r="I303" s="39">
        <f>M303+Q303+Y303+AC303+AG303+AK303+AO303+AS303+AW303+BA303+BE303+BI303+BM303+BQ303+BU303+BY303+CC303+CG303</f>
        <v>42583</v>
      </c>
      <c r="J303" s="39">
        <v>6000</v>
      </c>
      <c r="K303" s="39">
        <v>150000</v>
      </c>
      <c r="L303" s="39"/>
      <c r="M303" s="39"/>
      <c r="N303" s="39">
        <v>500</v>
      </c>
      <c r="O303" s="39">
        <v>9700</v>
      </c>
      <c r="P303" s="39"/>
      <c r="Q303" s="39"/>
      <c r="R303" s="39"/>
      <c r="S303" s="39"/>
      <c r="T303" s="39"/>
      <c r="U303" s="39"/>
      <c r="V303" s="39">
        <v>20378</v>
      </c>
      <c r="W303" s="39">
        <v>291133</v>
      </c>
      <c r="X303" s="39"/>
      <c r="Y303" s="39"/>
      <c r="Z303" s="39">
        <v>1200</v>
      </c>
      <c r="AA303" s="39">
        <v>23388</v>
      </c>
      <c r="AB303" s="39"/>
      <c r="AC303" s="39"/>
      <c r="AD303" s="39">
        <v>450</v>
      </c>
      <c r="AE303" s="39">
        <v>5685.92</v>
      </c>
      <c r="AF303" s="39">
        <v>1000</v>
      </c>
      <c r="AG303" s="39">
        <v>30000</v>
      </c>
      <c r="AH303" s="39"/>
      <c r="AI303" s="39"/>
      <c r="AJ303" s="39"/>
      <c r="AK303" s="39"/>
      <c r="AL303" s="39">
        <v>444</v>
      </c>
      <c r="AM303" s="39">
        <v>7986</v>
      </c>
      <c r="AN303" s="39"/>
      <c r="AO303" s="39"/>
      <c r="AP303" s="39">
        <v>4740</v>
      </c>
      <c r="AQ303" s="39">
        <v>71190</v>
      </c>
      <c r="AR303" s="39"/>
      <c r="AS303" s="39"/>
      <c r="AT303" s="39"/>
      <c r="AU303" s="39"/>
      <c r="AV303" s="39">
        <v>100</v>
      </c>
      <c r="AW303" s="39">
        <v>1380</v>
      </c>
      <c r="AX303" s="39">
        <v>126</v>
      </c>
      <c r="AY303" s="39">
        <v>1902.6</v>
      </c>
      <c r="AZ303" s="39">
        <v>30</v>
      </c>
      <c r="BA303" s="39">
        <v>453</v>
      </c>
      <c r="BB303" s="39">
        <v>15</v>
      </c>
      <c r="BC303" s="39">
        <v>975</v>
      </c>
      <c r="BD303" s="39"/>
      <c r="BE303" s="39"/>
      <c r="BF303" s="39">
        <v>270</v>
      </c>
      <c r="BG303" s="39">
        <v>5005.8</v>
      </c>
      <c r="BH303" s="39"/>
      <c r="BI303" s="39"/>
      <c r="BJ303" s="39">
        <v>500</v>
      </c>
      <c r="BK303" s="39">
        <v>12500</v>
      </c>
      <c r="BL303" s="39"/>
      <c r="BM303" s="39"/>
      <c r="BN303" s="39">
        <v>150</v>
      </c>
      <c r="BO303" s="39">
        <v>2700</v>
      </c>
      <c r="BP303" s="39"/>
      <c r="BQ303" s="39"/>
      <c r="BR303" s="39"/>
      <c r="BS303" s="39"/>
      <c r="BT303" s="39"/>
      <c r="BU303" s="39"/>
      <c r="BV303" s="39">
        <v>775</v>
      </c>
      <c r="BW303" s="39">
        <v>11550</v>
      </c>
      <c r="BX303" s="39">
        <v>500</v>
      </c>
      <c r="BY303" s="39">
        <v>9250</v>
      </c>
      <c r="BZ303" s="39">
        <v>155</v>
      </c>
      <c r="CA303" s="39">
        <v>2584</v>
      </c>
      <c r="CB303" s="39">
        <v>30</v>
      </c>
      <c r="CC303" s="39">
        <v>1500</v>
      </c>
      <c r="CD303" s="39"/>
      <c r="CE303" s="39"/>
      <c r="CF303" s="39"/>
      <c r="CG303" s="39"/>
    </row>
    <row r="304" spans="1:85" ht="15.75" x14ac:dyDescent="0.25">
      <c r="A304" s="4"/>
      <c r="B304" s="44" t="s">
        <v>459</v>
      </c>
      <c r="C304" s="45" t="s">
        <v>460</v>
      </c>
      <c r="D304" s="44" t="s">
        <v>450</v>
      </c>
      <c r="E304" s="35" t="s">
        <v>451</v>
      </c>
      <c r="F304" s="39">
        <f>J304+N304+R304+V304+Z304+AD304+AH304+AL304+AP304+AT304+AX304+BB304+BF304+BJ304+BN304+BR304+BV304+BZ304+CD304</f>
        <v>2764</v>
      </c>
      <c r="G304" s="132">
        <f>K304+O304+S304+W304+AA304+AE304+AI304+AM304+AQ304+AU304+AY304+BC304+BG304+BK304+BO304+BS304+BW304+CA304+CE304</f>
        <v>65344</v>
      </c>
      <c r="H304" s="39">
        <f>L304+P304+T304+X304+AB304+AF304+AJ304+AN304+AR304+AV304+AZ304+BD304+BH304+BL304+BP304+BT304+BX304+CB304+CF304</f>
        <v>1300</v>
      </c>
      <c r="I304" s="39">
        <f>M304+Q304+Y304+AC304+AG304+AK304+AO304+AS304+AW304+BA304+BE304+BI304+BM304+BQ304+BU304+BY304+CC304+CG304</f>
        <v>34200</v>
      </c>
      <c r="J304" s="39"/>
      <c r="K304" s="39"/>
      <c r="L304" s="39"/>
      <c r="M304" s="39"/>
      <c r="N304" s="39"/>
      <c r="O304" s="39"/>
      <c r="P304" s="39"/>
      <c r="Q304" s="39"/>
      <c r="R304" s="39">
        <v>1800</v>
      </c>
      <c r="S304" s="39">
        <v>46000</v>
      </c>
      <c r="T304" s="39"/>
      <c r="U304" s="39"/>
      <c r="V304" s="39"/>
      <c r="W304" s="39"/>
      <c r="X304" s="39"/>
      <c r="Y304" s="39"/>
      <c r="Z304" s="39">
        <v>538</v>
      </c>
      <c r="AA304" s="39">
        <v>10485</v>
      </c>
      <c r="AB304" s="39"/>
      <c r="AC304" s="39"/>
      <c r="AD304" s="39"/>
      <c r="AE304" s="39"/>
      <c r="AF304" s="39">
        <v>1000</v>
      </c>
      <c r="AG304" s="39">
        <v>30000</v>
      </c>
      <c r="AH304" s="39"/>
      <c r="AI304" s="39"/>
      <c r="AJ304" s="39"/>
      <c r="AK304" s="39"/>
      <c r="AL304" s="39">
        <v>10</v>
      </c>
      <c r="AM304" s="39">
        <v>3500</v>
      </c>
      <c r="AN304" s="39"/>
      <c r="AO304" s="39"/>
      <c r="AP304" s="39">
        <v>416</v>
      </c>
      <c r="AQ304" s="39">
        <v>5359</v>
      </c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>
        <v>300</v>
      </c>
      <c r="BY304" s="39">
        <v>4200</v>
      </c>
      <c r="BZ304" s="39"/>
      <c r="CA304" s="39"/>
      <c r="CB304" s="39"/>
      <c r="CC304" s="39"/>
      <c r="CD304" s="39"/>
      <c r="CE304" s="39"/>
      <c r="CF304" s="39"/>
      <c r="CG304" s="39"/>
    </row>
    <row r="305" spans="1:85" ht="15.75" x14ac:dyDescent="0.25">
      <c r="A305" s="4"/>
      <c r="B305" s="44" t="s">
        <v>461</v>
      </c>
      <c r="C305" s="45" t="s">
        <v>462</v>
      </c>
      <c r="D305" s="44" t="s">
        <v>450</v>
      </c>
      <c r="E305" s="35" t="s">
        <v>451</v>
      </c>
      <c r="F305" s="39">
        <f>J305+N305+R305+V305+Z305+AD305+AH305+AL305+AP305+AT305+AX305+BB305+BF305+BJ305+BN305+BR305+BV305+BZ305+CD305</f>
        <v>2571</v>
      </c>
      <c r="G305" s="132">
        <f>K305+O305+S305+W305+AA305+AE305+AI305+AM305+AQ305+AU305+AY305+BC305+BG305+BK305+BO305+BS305+BW305+CA305+CE305</f>
        <v>191361.04</v>
      </c>
      <c r="H305" s="39">
        <f>L305+P305+T305+X305+AB305+AF305+AJ305+AN305+AR305+AV305+AZ305+BD305+BH305+BL305+BP305+BT305+BX305+CB305+CF305</f>
        <v>106</v>
      </c>
      <c r="I305" s="39">
        <f>M305+Q305+Y305+AC305+AG305+AK305+AO305+AS305+AW305+BA305+BE305+BI305+BM305+BQ305+BU305+BY305+CC305+CG305</f>
        <v>7335</v>
      </c>
      <c r="J305" s="39">
        <v>1200</v>
      </c>
      <c r="K305" s="39">
        <v>78000</v>
      </c>
      <c r="L305" s="39"/>
      <c r="M305" s="39"/>
      <c r="N305" s="39">
        <v>395</v>
      </c>
      <c r="O305" s="39">
        <v>33575</v>
      </c>
      <c r="P305" s="39"/>
      <c r="Q305" s="39"/>
      <c r="R305" s="39">
        <v>20</v>
      </c>
      <c r="S305" s="39">
        <v>30000</v>
      </c>
      <c r="T305" s="39"/>
      <c r="U305" s="39"/>
      <c r="V305" s="39">
        <v>491</v>
      </c>
      <c r="W305" s="39">
        <v>22629</v>
      </c>
      <c r="X305" s="39"/>
      <c r="Y305" s="39"/>
      <c r="Z305" s="39">
        <v>91</v>
      </c>
      <c r="AA305" s="39">
        <v>5369</v>
      </c>
      <c r="AB305" s="39"/>
      <c r="AC305" s="39"/>
      <c r="AD305" s="39"/>
      <c r="AE305" s="39"/>
      <c r="AF305" s="39">
        <v>100</v>
      </c>
      <c r="AG305" s="39">
        <v>7000</v>
      </c>
      <c r="AH305" s="39"/>
      <c r="AI305" s="39"/>
      <c r="AJ305" s="39"/>
      <c r="AK305" s="39"/>
      <c r="AL305" s="39">
        <v>50</v>
      </c>
      <c r="AM305" s="39">
        <v>2810</v>
      </c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>
        <v>36</v>
      </c>
      <c r="AY305" s="39">
        <v>2013.84</v>
      </c>
      <c r="AZ305" s="39">
        <v>6</v>
      </c>
      <c r="BA305" s="39">
        <v>335</v>
      </c>
      <c r="BB305" s="39"/>
      <c r="BC305" s="39"/>
      <c r="BD305" s="39"/>
      <c r="BE305" s="39"/>
      <c r="BF305" s="39">
        <v>50</v>
      </c>
      <c r="BG305" s="39">
        <v>3000</v>
      </c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>
        <v>238</v>
      </c>
      <c r="BW305" s="39">
        <v>13964.2</v>
      </c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</row>
    <row r="306" spans="1:85" ht="15.75" x14ac:dyDescent="0.25">
      <c r="A306" s="4"/>
      <c r="B306" s="44" t="s">
        <v>461</v>
      </c>
      <c r="C306" s="45" t="s">
        <v>463</v>
      </c>
      <c r="D306" s="44" t="s">
        <v>450</v>
      </c>
      <c r="E306" s="35" t="s">
        <v>451</v>
      </c>
      <c r="F306" s="39">
        <f>J306+N306+R306+V306+Z306+AD306+AH306+AL306+AP306+AT306+AX306+BB306+BF306+BJ306+BN306+BR306+BV306+BZ306+CD306</f>
        <v>1911</v>
      </c>
      <c r="G306" s="132">
        <f>K306+O306+S306+W306+AA306+AE306+AI306+AM306+AQ306+AU306+AY306+BC306+BG306+BK306+BO306+BS306+BW306+CA306+CE306</f>
        <v>129290</v>
      </c>
      <c r="H306" s="39">
        <f>L306+P306+T306+X306+AB306+AF306+AJ306+AN306+AR306+AV306+AZ306+BD306+BH306+BL306+BP306+BT306+BX306+CB306+CF306</f>
        <v>135</v>
      </c>
      <c r="I306" s="39">
        <f>M306+Q306+Y306+AC306+AG306+AK306+AO306+AS306+AW306+BA306+BE306+BI306+BM306+BQ306+BU306+BY306+CC306+CG306</f>
        <v>9395</v>
      </c>
      <c r="J306" s="39">
        <v>1400</v>
      </c>
      <c r="K306" s="39">
        <v>91000</v>
      </c>
      <c r="L306" s="39"/>
      <c r="M306" s="39"/>
      <c r="N306" s="39"/>
      <c r="O306" s="39"/>
      <c r="P306" s="39"/>
      <c r="Q306" s="39"/>
      <c r="R306" s="39">
        <v>364</v>
      </c>
      <c r="S306" s="39">
        <v>26700</v>
      </c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>
        <v>100</v>
      </c>
      <c r="AG306" s="39">
        <v>7000</v>
      </c>
      <c r="AH306" s="39"/>
      <c r="AI306" s="39"/>
      <c r="AJ306" s="39"/>
      <c r="AK306" s="39"/>
      <c r="AL306" s="39">
        <v>2</v>
      </c>
      <c r="AM306" s="39">
        <v>5500</v>
      </c>
      <c r="AN306" s="39"/>
      <c r="AO306" s="39"/>
      <c r="AP306" s="39">
        <v>145</v>
      </c>
      <c r="AQ306" s="39">
        <v>6090</v>
      </c>
      <c r="AR306" s="39"/>
      <c r="AS306" s="39"/>
      <c r="AT306" s="39"/>
      <c r="AU306" s="39"/>
      <c r="AV306" s="39">
        <v>10</v>
      </c>
      <c r="AW306" s="39">
        <v>895</v>
      </c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>
        <v>25</v>
      </c>
      <c r="BY306" s="39">
        <v>1500</v>
      </c>
      <c r="BZ306" s="39"/>
      <c r="CA306" s="39"/>
      <c r="CB306" s="39"/>
      <c r="CC306" s="39"/>
      <c r="CD306" s="39"/>
      <c r="CE306" s="39"/>
      <c r="CF306" s="39"/>
      <c r="CG306" s="39"/>
    </row>
    <row r="307" spans="1:85" ht="15.75" x14ac:dyDescent="0.25">
      <c r="A307" s="151"/>
      <c r="B307" s="146" t="s">
        <v>464</v>
      </c>
      <c r="C307" s="152"/>
      <c r="D307" s="146"/>
      <c r="E307" s="146"/>
      <c r="F307" s="140">
        <f>SUM(F296:F306)</f>
        <v>1087008</v>
      </c>
      <c r="G307" s="162">
        <f t="shared" ref="G307:I307" si="2">SUM(G296:G306)</f>
        <v>6658283.96</v>
      </c>
      <c r="H307" s="233">
        <f t="shared" si="2"/>
        <v>57887</v>
      </c>
      <c r="I307" s="233">
        <f t="shared" si="2"/>
        <v>404680</v>
      </c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3"/>
      <c r="BB307" s="233"/>
      <c r="BC307" s="23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33"/>
      <c r="CF307" s="233"/>
      <c r="CG307" s="233"/>
    </row>
    <row r="308" spans="1:85" x14ac:dyDescent="0.25">
      <c r="A308" s="40"/>
      <c r="B308" s="62"/>
      <c r="C308" s="62"/>
      <c r="D308" s="62"/>
      <c r="E308" s="62"/>
      <c r="F308" s="39"/>
      <c r="G308" s="232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</row>
    <row r="309" spans="1:85" ht="15.75" x14ac:dyDescent="0.25">
      <c r="A309" s="168"/>
      <c r="B309" s="163" t="s">
        <v>465</v>
      </c>
      <c r="C309" s="152"/>
      <c r="D309" s="146"/>
      <c r="E309" s="146"/>
      <c r="F309" s="140">
        <f>F293+F307</f>
        <v>1793460.175</v>
      </c>
      <c r="G309" s="234">
        <f t="shared" ref="G309:AW309" si="3">G293+G307</f>
        <v>27361723.544100005</v>
      </c>
      <c r="H309" s="233">
        <f t="shared" si="3"/>
        <v>174847.845</v>
      </c>
      <c r="I309" s="233">
        <f t="shared" si="3"/>
        <v>5047270.0799999991</v>
      </c>
      <c r="J309" s="233">
        <f t="shared" si="3"/>
        <v>89550</v>
      </c>
      <c r="K309" s="233">
        <f t="shared" si="3"/>
        <v>2043553.91</v>
      </c>
      <c r="L309" s="233">
        <f t="shared" si="3"/>
        <v>0</v>
      </c>
      <c r="M309" s="233">
        <f t="shared" si="3"/>
        <v>0</v>
      </c>
      <c r="N309" s="233">
        <f t="shared" si="3"/>
        <v>72094</v>
      </c>
      <c r="O309" s="233">
        <f t="shared" si="3"/>
        <v>1258286</v>
      </c>
      <c r="P309" s="233">
        <f t="shared" si="3"/>
        <v>0</v>
      </c>
      <c r="Q309" s="233">
        <f t="shared" si="3"/>
        <v>0</v>
      </c>
      <c r="R309" s="233">
        <f t="shared" si="3"/>
        <v>51873</v>
      </c>
      <c r="S309" s="233">
        <f t="shared" si="3"/>
        <v>2522354</v>
      </c>
      <c r="T309" s="233">
        <f t="shared" si="3"/>
        <v>11495</v>
      </c>
      <c r="U309" s="233">
        <f t="shared" si="3"/>
        <v>137610</v>
      </c>
      <c r="V309" s="233">
        <f t="shared" si="3"/>
        <v>148658</v>
      </c>
      <c r="W309" s="233">
        <f t="shared" si="3"/>
        <v>1430697.62</v>
      </c>
      <c r="X309" s="233">
        <f t="shared" si="3"/>
        <v>0</v>
      </c>
      <c r="Y309" s="233">
        <f t="shared" si="3"/>
        <v>0</v>
      </c>
      <c r="Z309" s="233">
        <f t="shared" si="3"/>
        <v>71348</v>
      </c>
      <c r="AA309" s="233">
        <f t="shared" si="3"/>
        <v>1285702</v>
      </c>
      <c r="AB309" s="233">
        <f t="shared" si="3"/>
        <v>0</v>
      </c>
      <c r="AC309" s="233">
        <f t="shared" si="3"/>
        <v>0</v>
      </c>
      <c r="AD309" s="233">
        <f t="shared" si="3"/>
        <v>40739</v>
      </c>
      <c r="AE309" s="233">
        <f t="shared" si="3"/>
        <v>1871474.46</v>
      </c>
      <c r="AF309" s="233">
        <f t="shared" si="3"/>
        <v>47100</v>
      </c>
      <c r="AG309" s="233">
        <f t="shared" si="3"/>
        <v>1663150</v>
      </c>
      <c r="AH309" s="233">
        <f t="shared" si="3"/>
        <v>43908</v>
      </c>
      <c r="AI309" s="233">
        <f t="shared" si="3"/>
        <v>4878589</v>
      </c>
      <c r="AJ309" s="233">
        <f t="shared" si="3"/>
        <v>0</v>
      </c>
      <c r="AK309" s="233">
        <f t="shared" si="3"/>
        <v>0</v>
      </c>
      <c r="AL309" s="233">
        <f t="shared" si="3"/>
        <v>9571.2999999999993</v>
      </c>
      <c r="AM309" s="233">
        <f t="shared" si="3"/>
        <v>444365.02000000008</v>
      </c>
      <c r="AN309" s="233">
        <f t="shared" si="3"/>
        <v>5656</v>
      </c>
      <c r="AO309" s="233">
        <f t="shared" si="3"/>
        <v>98255</v>
      </c>
      <c r="AP309" s="233">
        <f t="shared" si="3"/>
        <v>34543</v>
      </c>
      <c r="AQ309" s="233">
        <f t="shared" si="3"/>
        <v>1455955.1220999998</v>
      </c>
      <c r="AR309" s="233">
        <f t="shared" si="3"/>
        <v>1680</v>
      </c>
      <c r="AS309" s="233">
        <f t="shared" si="3"/>
        <v>30652.2</v>
      </c>
      <c r="AT309" s="233">
        <f t="shared" si="3"/>
        <v>29772</v>
      </c>
      <c r="AU309" s="233">
        <f t="shared" si="3"/>
        <v>321939.42</v>
      </c>
      <c r="AV309" s="233">
        <f t="shared" si="3"/>
        <v>15515</v>
      </c>
      <c r="AW309" s="233">
        <f t="shared" si="3"/>
        <v>1340221.6000000001</v>
      </c>
      <c r="AX309" s="233">
        <f t="shared" ref="AX309:CG309" si="4">AX293+AX307</f>
        <v>9999</v>
      </c>
      <c r="AY309" s="233">
        <f t="shared" si="4"/>
        <v>345700.4</v>
      </c>
      <c r="AZ309" s="233">
        <f t="shared" si="4"/>
        <v>4593</v>
      </c>
      <c r="BA309" s="233">
        <f t="shared" si="4"/>
        <v>114114.15000000002</v>
      </c>
      <c r="BB309" s="233">
        <f t="shared" si="4"/>
        <v>23831</v>
      </c>
      <c r="BC309" s="233">
        <f t="shared" si="4"/>
        <v>255180.6</v>
      </c>
      <c r="BD309" s="233">
        <f t="shared" si="4"/>
        <v>425</v>
      </c>
      <c r="BE309" s="233">
        <f t="shared" si="4"/>
        <v>7430</v>
      </c>
      <c r="BF309" s="233">
        <f t="shared" si="4"/>
        <v>15629</v>
      </c>
      <c r="BG309" s="233">
        <f t="shared" si="4"/>
        <v>189091.34999999998</v>
      </c>
      <c r="BH309" s="233">
        <f t="shared" si="4"/>
        <v>2449</v>
      </c>
      <c r="BI309" s="233">
        <f t="shared" si="4"/>
        <v>39575.39</v>
      </c>
      <c r="BJ309" s="233">
        <f t="shared" si="4"/>
        <v>13073</v>
      </c>
      <c r="BK309" s="233">
        <f t="shared" si="4"/>
        <v>214210.72</v>
      </c>
      <c r="BL309" s="233">
        <f t="shared" si="4"/>
        <v>4393</v>
      </c>
      <c r="BM309" s="233">
        <f t="shared" si="4"/>
        <v>119209.4</v>
      </c>
      <c r="BN309" s="233">
        <f t="shared" si="4"/>
        <v>7424</v>
      </c>
      <c r="BO309" s="233">
        <f t="shared" si="4"/>
        <v>493487.6</v>
      </c>
      <c r="BP309" s="233">
        <f t="shared" si="4"/>
        <v>0</v>
      </c>
      <c r="BQ309" s="233">
        <f t="shared" si="4"/>
        <v>0</v>
      </c>
      <c r="BR309" s="233">
        <f t="shared" si="4"/>
        <v>0</v>
      </c>
      <c r="BS309" s="233">
        <f t="shared" si="4"/>
        <v>0</v>
      </c>
      <c r="BT309" s="233">
        <f t="shared" si="4"/>
        <v>0</v>
      </c>
      <c r="BU309" s="233">
        <f t="shared" si="4"/>
        <v>0</v>
      </c>
      <c r="BV309" s="233">
        <f t="shared" si="4"/>
        <v>11020.875</v>
      </c>
      <c r="BW309" s="233">
        <f t="shared" si="4"/>
        <v>377698.38000000006</v>
      </c>
      <c r="BX309" s="233">
        <f t="shared" si="4"/>
        <v>3925.8450000000003</v>
      </c>
      <c r="BY309" s="233">
        <f t="shared" si="4"/>
        <v>52147.95</v>
      </c>
      <c r="BZ309" s="233">
        <f t="shared" si="4"/>
        <v>25462</v>
      </c>
      <c r="CA309" s="233">
        <f t="shared" si="4"/>
        <v>1082817</v>
      </c>
      <c r="CB309" s="233">
        <f t="shared" si="4"/>
        <v>7973</v>
      </c>
      <c r="CC309" s="233">
        <f t="shared" si="4"/>
        <v>489550</v>
      </c>
      <c r="CD309" s="233">
        <f t="shared" si="4"/>
        <v>7957</v>
      </c>
      <c r="CE309" s="233">
        <f t="shared" si="4"/>
        <v>232336.98199999999</v>
      </c>
      <c r="CF309" s="233">
        <f t="shared" si="4"/>
        <v>11756</v>
      </c>
      <c r="CG309" s="233">
        <f t="shared" si="4"/>
        <v>550674.39000000013</v>
      </c>
    </row>
    <row r="310" spans="1:85" x14ac:dyDescent="0.25">
      <c r="A310" s="40"/>
      <c r="B310" s="62"/>
      <c r="C310" s="62"/>
      <c r="D310" s="62"/>
      <c r="E310" s="62"/>
      <c r="F310" s="39"/>
      <c r="G310" s="132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</row>
    <row r="311" spans="1:85" ht="15.75" x14ac:dyDescent="0.25">
      <c r="A311" s="32"/>
      <c r="B311" s="62"/>
      <c r="C311" s="62"/>
      <c r="D311" s="62"/>
      <c r="E311" s="62"/>
      <c r="F311" s="39"/>
      <c r="G311" s="132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</row>
    <row r="312" spans="1:85" x14ac:dyDescent="0.25"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</row>
    <row r="313" spans="1:85" x14ac:dyDescent="0.25"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</row>
  </sheetData>
  <autoFilter ref="A4:CG293"/>
  <mergeCells count="154">
    <mergeCell ref="BV3:BW3"/>
    <mergeCell ref="BX3:BY3"/>
    <mergeCell ref="BZ3:CA3"/>
    <mergeCell ref="CB3:CC3"/>
    <mergeCell ref="BN3:BO3"/>
    <mergeCell ref="BP3:BQ3"/>
    <mergeCell ref="BR3:BS3"/>
    <mergeCell ref="BT3:BU3"/>
    <mergeCell ref="BV2:BY2"/>
    <mergeCell ref="BZ2:CC2"/>
    <mergeCell ref="CD2:CG2"/>
    <mergeCell ref="AP3:AQ3"/>
    <mergeCell ref="AR3:AS3"/>
    <mergeCell ref="AT3:AU3"/>
    <mergeCell ref="AV3:AW3"/>
    <mergeCell ref="BJ3:BK3"/>
    <mergeCell ref="BL3:BM3"/>
    <mergeCell ref="AX3:AY3"/>
    <mergeCell ref="AZ3:BA3"/>
    <mergeCell ref="BB3:BC3"/>
    <mergeCell ref="BD3:BE3"/>
    <mergeCell ref="CD3:CE3"/>
    <mergeCell ref="CF3:CG3"/>
    <mergeCell ref="BF3:BG3"/>
    <mergeCell ref="BH3:BI3"/>
    <mergeCell ref="AD3:AE3"/>
    <mergeCell ref="AF3:AG3"/>
    <mergeCell ref="AH3:AI3"/>
    <mergeCell ref="AJ3:AK3"/>
    <mergeCell ref="BJ2:BM2"/>
    <mergeCell ref="BN2:BQ2"/>
    <mergeCell ref="BR2:BU2"/>
    <mergeCell ref="AD2:AG2"/>
    <mergeCell ref="AH2:AK2"/>
    <mergeCell ref="AL2:AO2"/>
    <mergeCell ref="AP2:AS2"/>
    <mergeCell ref="AT2:AW2"/>
    <mergeCell ref="AX2:BA2"/>
    <mergeCell ref="BB2:BE2"/>
    <mergeCell ref="BF2:BI2"/>
    <mergeCell ref="AL3:AM3"/>
    <mergeCell ref="AN3:AO3"/>
    <mergeCell ref="A281:A285"/>
    <mergeCell ref="A286:A288"/>
    <mergeCell ref="A289:A292"/>
    <mergeCell ref="N2:Q2"/>
    <mergeCell ref="R2:U2"/>
    <mergeCell ref="V2:Y2"/>
    <mergeCell ref="V3:W3"/>
    <mergeCell ref="X3:Y3"/>
    <mergeCell ref="A3:A4"/>
    <mergeCell ref="A252:A255"/>
    <mergeCell ref="A257:A260"/>
    <mergeCell ref="A264:A266"/>
    <mergeCell ref="A267:A270"/>
    <mergeCell ref="A271:A272"/>
    <mergeCell ref="A273:A280"/>
    <mergeCell ref="A235:A236"/>
    <mergeCell ref="A237:A239"/>
    <mergeCell ref="A241:A243"/>
    <mergeCell ref="A244:A245"/>
    <mergeCell ref="A246:A247"/>
    <mergeCell ref="A248:A251"/>
    <mergeCell ref="A213:A215"/>
    <mergeCell ref="A216:A221"/>
    <mergeCell ref="A222:A224"/>
    <mergeCell ref="A225:A226"/>
    <mergeCell ref="A227:A229"/>
    <mergeCell ref="A230:A233"/>
    <mergeCell ref="A181:A184"/>
    <mergeCell ref="A185:A186"/>
    <mergeCell ref="A189:A194"/>
    <mergeCell ref="A198:A204"/>
    <mergeCell ref="A205:A206"/>
    <mergeCell ref="A208:A210"/>
    <mergeCell ref="A149:A157"/>
    <mergeCell ref="A158:A160"/>
    <mergeCell ref="A161:A164"/>
    <mergeCell ref="A165:A173"/>
    <mergeCell ref="A174:A176"/>
    <mergeCell ref="A177:A180"/>
    <mergeCell ref="A121:A124"/>
    <mergeCell ref="A125:A131"/>
    <mergeCell ref="A133:A139"/>
    <mergeCell ref="A140:A141"/>
    <mergeCell ref="A142:A146"/>
    <mergeCell ref="A147:A148"/>
    <mergeCell ref="A102:A106"/>
    <mergeCell ref="A107:A108"/>
    <mergeCell ref="A109:A113"/>
    <mergeCell ref="A115:A116"/>
    <mergeCell ref="A117:A118"/>
    <mergeCell ref="A119:A120"/>
    <mergeCell ref="A77:A79"/>
    <mergeCell ref="A81:A86"/>
    <mergeCell ref="A87:A89"/>
    <mergeCell ref="A91:A93"/>
    <mergeCell ref="A96:A98"/>
    <mergeCell ref="A99:A101"/>
    <mergeCell ref="A59:A61"/>
    <mergeCell ref="A62:A63"/>
    <mergeCell ref="A64:A65"/>
    <mergeCell ref="A66:A69"/>
    <mergeCell ref="A70:A73"/>
    <mergeCell ref="A74:A76"/>
    <mergeCell ref="A30:A33"/>
    <mergeCell ref="A36:A37"/>
    <mergeCell ref="A39:A44"/>
    <mergeCell ref="A45:A47"/>
    <mergeCell ref="A49:A55"/>
    <mergeCell ref="A57:A58"/>
    <mergeCell ref="A5:A8"/>
    <mergeCell ref="A9:A12"/>
    <mergeCell ref="A13:A19"/>
    <mergeCell ref="A20:A21"/>
    <mergeCell ref="A22:A26"/>
    <mergeCell ref="A27:A29"/>
    <mergeCell ref="F2:I2"/>
    <mergeCell ref="J2:M2"/>
    <mergeCell ref="F3:G3"/>
    <mergeCell ref="H3:I3"/>
    <mergeCell ref="J3:K3"/>
    <mergeCell ref="L3:M3"/>
    <mergeCell ref="B3:B4"/>
    <mergeCell ref="J1:M1"/>
    <mergeCell ref="C3:C4"/>
    <mergeCell ref="D3:D4"/>
    <mergeCell ref="E3:E4"/>
    <mergeCell ref="A1:E2"/>
    <mergeCell ref="N1:Q1"/>
    <mergeCell ref="R1:U1"/>
    <mergeCell ref="V1:Y1"/>
    <mergeCell ref="Z1:AC1"/>
    <mergeCell ref="N3:O3"/>
    <mergeCell ref="P3:Q3"/>
    <mergeCell ref="R3:S3"/>
    <mergeCell ref="T3:U3"/>
    <mergeCell ref="Z3:AA3"/>
    <mergeCell ref="AB3:AC3"/>
    <mergeCell ref="Z2:AC2"/>
    <mergeCell ref="BN1:BQ1"/>
    <mergeCell ref="BR1:BU1"/>
    <mergeCell ref="BV1:BY1"/>
    <mergeCell ref="BZ1:CC1"/>
    <mergeCell ref="CD1:CG1"/>
    <mergeCell ref="AD1:AG1"/>
    <mergeCell ref="AH1:AK1"/>
    <mergeCell ref="AL1:AO1"/>
    <mergeCell ref="AP1:AS1"/>
    <mergeCell ref="AT1:AW1"/>
    <mergeCell ref="AX1:BA1"/>
    <mergeCell ref="BB1:BE1"/>
    <mergeCell ref="BF1:BI1"/>
    <mergeCell ref="BJ1:BM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Свод КР</vt:lpstr>
      <vt:lpstr>Свод КР тыс сом</vt:lpstr>
      <vt:lpstr>объем</vt:lpstr>
      <vt:lpstr>И-Куль</vt:lpstr>
      <vt:lpstr>Талас</vt:lpstr>
      <vt:lpstr>Бишкек</vt:lpstr>
      <vt:lpstr>Ош</vt:lpstr>
      <vt:lpstr>Нарын</vt:lpstr>
      <vt:lpstr>Дж-Абад</vt:lpstr>
      <vt:lpstr>Баткен</vt:lpstr>
      <vt:lpstr>Чуй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ФОМС</dc:creator>
  <cp:lastModifiedBy>ФОМС</cp:lastModifiedBy>
  <dcterms:created xsi:type="dcterms:W3CDTF">2022-07-28T11:09:54Z</dcterms:created>
  <dcterms:modified xsi:type="dcterms:W3CDTF">2022-11-04T04:07:11Z</dcterms:modified>
</cp:coreProperties>
</file>