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lamatova\Desktop\оцен_карта\2019\ОК_апрель\"/>
    </mc:Choice>
  </mc:AlternateContent>
  <bookViews>
    <workbookView xWindow="0" yWindow="0" windowWidth="28800" windowHeight="11730"/>
  </bookViews>
  <sheets>
    <sheet name="Универ_ООБ_ТБ_ЦОВП  " sheetId="27" r:id="rId1"/>
    <sheet name="ООБ ОГКБ" sheetId="26" state="hidden" r:id="rId2"/>
    <sheet name="ОМООБ" sheetId="31" state="hidden" r:id="rId3"/>
    <sheet name="ТБ_ЦОВП" sheetId="30" state="hidden" r:id="rId4"/>
    <sheet name="Родильные стационары" sheetId="21" r:id="rId5"/>
    <sheet name="Дет бол" sheetId="24" r:id="rId6"/>
    <sheet name="ГКБ №1" sheetId="18" r:id="rId7"/>
    <sheet name="ГКБ №6" sheetId="20" r:id="rId8"/>
  </sheets>
  <definedNames>
    <definedName name="_xlnm.Print_Area" localSheetId="3">ТБ_ЦОВП!$A$1:$N$309</definedName>
  </definedNames>
  <calcPr calcId="162913"/>
</workbook>
</file>

<file path=xl/calcChain.xml><?xml version="1.0" encoding="utf-8"?>
<calcChain xmlns="http://schemas.openxmlformats.org/spreadsheetml/2006/main">
  <c r="P136" i="18" l="1"/>
  <c r="P196" i="20" l="1"/>
  <c r="P183" i="20"/>
  <c r="P119" i="20"/>
  <c r="P70" i="20"/>
  <c r="P68" i="20" s="1"/>
  <c r="P29" i="20"/>
  <c r="P81" i="18"/>
  <c r="P75" i="18"/>
  <c r="P63" i="18"/>
  <c r="P227" i="24"/>
  <c r="P213" i="24"/>
  <c r="P209" i="24" s="1"/>
  <c r="P106" i="24"/>
  <c r="P86" i="24"/>
  <c r="P80" i="24"/>
  <c r="P74" i="24"/>
  <c r="P68" i="24"/>
  <c r="P59" i="24"/>
  <c r="P29" i="24"/>
  <c r="P274" i="21"/>
  <c r="O28" i="21"/>
  <c r="O126" i="21"/>
  <c r="O131" i="21"/>
  <c r="O134" i="21"/>
  <c r="O145" i="21"/>
  <c r="O153" i="21"/>
  <c r="O155" i="21"/>
  <c r="O156" i="21"/>
  <c r="O157" i="21"/>
  <c r="O158" i="21"/>
  <c r="O186" i="21"/>
  <c r="O208" i="21"/>
  <c r="O252" i="21"/>
  <c r="P249" i="21"/>
  <c r="P235" i="21"/>
  <c r="P232" i="21" s="1"/>
  <c r="P218" i="21"/>
  <c r="P205" i="21"/>
  <c r="P192" i="21"/>
  <c r="P187" i="21" s="1"/>
  <c r="P65" i="21"/>
  <c r="P60" i="21"/>
  <c r="P318" i="27"/>
  <c r="P314" i="27" s="1"/>
  <c r="P300" i="27"/>
  <c r="P295" i="27" s="1"/>
  <c r="P286" i="27"/>
  <c r="P282" i="27" s="1"/>
  <c r="P248" i="27"/>
  <c r="P244" i="27" s="1"/>
  <c r="P229" i="27"/>
  <c r="N19" i="20"/>
  <c r="N18" i="20"/>
  <c r="O120" i="20"/>
  <c r="O28" i="20"/>
  <c r="O150" i="20"/>
  <c r="O149" i="20"/>
  <c r="O148" i="20"/>
  <c r="O146" i="20"/>
  <c r="P173" i="20"/>
  <c r="P171" i="20"/>
  <c r="P168" i="20" s="1"/>
  <c r="P163" i="20"/>
  <c r="P160" i="20" s="1"/>
  <c r="P155" i="20"/>
  <c r="P152" i="20" s="1"/>
  <c r="O151" i="20"/>
  <c r="N20" i="20" s="1"/>
  <c r="P135" i="20"/>
  <c r="P133" i="20" s="1"/>
  <c r="O128" i="20"/>
  <c r="O125" i="20"/>
  <c r="P116" i="20"/>
  <c r="P106" i="20"/>
  <c r="P104" i="20"/>
  <c r="P101" i="20" s="1"/>
  <c r="P96" i="20"/>
  <c r="P93" i="20" s="1"/>
  <c r="P86" i="20"/>
  <c r="P80" i="20"/>
  <c r="P74" i="20"/>
  <c r="P63" i="20"/>
  <c r="P59" i="20"/>
  <c r="P47" i="20"/>
  <c r="O28" i="18"/>
  <c r="N17" i="18" s="1"/>
  <c r="O205" i="18"/>
  <c r="P220" i="18"/>
  <c r="P205" i="18" s="1"/>
  <c r="O181" i="18"/>
  <c r="P200" i="18"/>
  <c r="P187" i="18"/>
  <c r="P182" i="18" s="1"/>
  <c r="P181" i="18" s="1"/>
  <c r="O153" i="18"/>
  <c r="P175" i="18"/>
  <c r="P173" i="18"/>
  <c r="P170" i="18" s="1"/>
  <c r="P165" i="18"/>
  <c r="P162" i="18" s="1"/>
  <c r="P157" i="18"/>
  <c r="P154" i="18" s="1"/>
  <c r="O129" i="18"/>
  <c r="O126" i="18"/>
  <c r="P70" i="18"/>
  <c r="P68" i="18" s="1"/>
  <c r="O155" i="24"/>
  <c r="P177" i="24"/>
  <c r="P175" i="24"/>
  <c r="P172" i="24" s="1"/>
  <c r="P167" i="24"/>
  <c r="P164" i="24" s="1"/>
  <c r="P159" i="24"/>
  <c r="P156" i="24" s="1"/>
  <c r="O123" i="24"/>
  <c r="P138" i="24"/>
  <c r="P136" i="24" s="1"/>
  <c r="O131" i="24"/>
  <c r="O128" i="24"/>
  <c r="P96" i="24"/>
  <c r="P93" i="24" s="1"/>
  <c r="P180" i="21"/>
  <c r="P178" i="21"/>
  <c r="P175" i="21" s="1"/>
  <c r="P170" i="21"/>
  <c r="P167" i="21" s="1"/>
  <c r="P162" i="21"/>
  <c r="P159" i="21" s="1"/>
  <c r="P153" i="18" l="1"/>
  <c r="P155" i="24"/>
  <c r="P131" i="21"/>
  <c r="P158" i="21"/>
  <c r="P141" i="20"/>
  <c r="P138" i="20" s="1"/>
  <c r="P19" i="20" s="1"/>
  <c r="P125" i="20"/>
  <c r="P121" i="20" s="1"/>
  <c r="P151" i="20"/>
  <c r="P20" i="20" s="1"/>
  <c r="P120" i="20"/>
  <c r="P18" i="20" s="1"/>
  <c r="P126" i="18"/>
  <c r="P128" i="24"/>
  <c r="P124" i="24" s="1"/>
  <c r="P123" i="24" s="1"/>
  <c r="P122" i="18"/>
  <c r="P117" i="18"/>
  <c r="P107" i="18"/>
  <c r="P105" i="18"/>
  <c r="P102" i="18" s="1"/>
  <c r="P97" i="18"/>
  <c r="P94" i="18" s="1"/>
  <c r="P87" i="18"/>
  <c r="P59" i="18"/>
  <c r="P47" i="18"/>
  <c r="P36" i="18"/>
  <c r="P33" i="18" s="1"/>
  <c r="P29" i="18"/>
  <c r="P239" i="24"/>
  <c r="P236" i="24" s="1"/>
  <c r="P188" i="24"/>
  <c r="P104" i="24"/>
  <c r="P29" i="21"/>
  <c r="P121" i="21"/>
  <c r="P269" i="21"/>
  <c r="P266" i="21" s="1"/>
  <c r="P253" i="21"/>
  <c r="P212" i="21"/>
  <c r="P209" i="21" s="1"/>
  <c r="P106" i="21"/>
  <c r="P103" i="21" s="1"/>
  <c r="P28" i="18" l="1"/>
  <c r="P17" i="18" s="1"/>
  <c r="P252" i="21"/>
  <c r="O28" i="24"/>
  <c r="N23" i="21"/>
  <c r="P98" i="21" l="1"/>
  <c r="P95" i="21" s="1"/>
  <c r="N265" i="27" l="1"/>
  <c r="P202" i="27"/>
  <c r="P197" i="27" s="1"/>
  <c r="O129" i="27"/>
  <c r="O313" i="27"/>
  <c r="O218" i="27"/>
  <c r="O196" i="27"/>
  <c r="O169" i="27"/>
  <c r="O142" i="27"/>
  <c r="O124" i="27"/>
  <c r="O28" i="27"/>
  <c r="P266" i="27"/>
  <c r="P223" i="27"/>
  <c r="P219" i="27" s="1"/>
  <c r="P191" i="27"/>
  <c r="P189" i="27"/>
  <c r="P181" i="27"/>
  <c r="P178" i="27" s="1"/>
  <c r="P173" i="27"/>
  <c r="P170" i="27" s="1"/>
  <c r="P139" i="27"/>
  <c r="P137" i="27" s="1"/>
  <c r="O132" i="27"/>
  <c r="P119" i="27"/>
  <c r="P116" i="27"/>
  <c r="P106" i="27"/>
  <c r="P104" i="27"/>
  <c r="P101" i="27" s="1"/>
  <c r="P96" i="27"/>
  <c r="P93" i="27" s="1"/>
  <c r="P70" i="27"/>
  <c r="P68" i="27" s="1"/>
  <c r="P63" i="27"/>
  <c r="P59" i="27"/>
  <c r="P29" i="27"/>
  <c r="P47" i="27"/>
  <c r="P36" i="27"/>
  <c r="P33" i="27" s="1"/>
  <c r="P129" i="27" l="1"/>
  <c r="P125" i="27" s="1"/>
  <c r="M259" i="30"/>
  <c r="L20" i="30" s="1"/>
  <c r="M222" i="30"/>
  <c r="L19" i="30" s="1"/>
  <c r="M204" i="30"/>
  <c r="L18" i="30" s="1"/>
  <c r="M178" i="30"/>
  <c r="L17" i="30" s="1"/>
  <c r="M164" i="30"/>
  <c r="L16" i="30" s="1"/>
  <c r="M144" i="30"/>
  <c r="L15" i="30" s="1"/>
  <c r="M29" i="30"/>
  <c r="L14" i="30" s="1"/>
  <c r="P211" i="20"/>
  <c r="N17" i="20"/>
  <c r="O182" i="20"/>
  <c r="N24" i="20" s="1"/>
  <c r="N24" i="18"/>
  <c r="N21" i="18"/>
  <c r="N20" i="18"/>
  <c r="O139" i="18"/>
  <c r="N19" i="18" s="1"/>
  <c r="O121" i="18"/>
  <c r="N18" i="18" s="1"/>
  <c r="O205" i="24"/>
  <c r="N23" i="24" s="1"/>
  <c r="O183" i="24"/>
  <c r="N21" i="24" s="1"/>
  <c r="N20" i="24"/>
  <c r="O141" i="24"/>
  <c r="N19" i="24" s="1"/>
  <c r="N18" i="24"/>
  <c r="N17" i="24"/>
  <c r="N22" i="21"/>
  <c r="N21" i="21"/>
  <c r="N20" i="21"/>
  <c r="N19" i="21"/>
  <c r="N18" i="21"/>
  <c r="N17" i="21"/>
  <c r="O260" i="31"/>
  <c r="N23" i="31" s="1"/>
  <c r="O283" i="31"/>
  <c r="N24" i="31" s="1"/>
  <c r="O221" i="31"/>
  <c r="N22" i="31" s="1"/>
  <c r="O201" i="31"/>
  <c r="N21" i="31" s="1"/>
  <c r="O173" i="31"/>
  <c r="N20" i="31" s="1"/>
  <c r="O159" i="31"/>
  <c r="N19" i="31" s="1"/>
  <c r="O140" i="31"/>
  <c r="N18" i="31" s="1"/>
  <c r="O28" i="31"/>
  <c r="N17" i="31" s="1"/>
  <c r="O298" i="26"/>
  <c r="O260" i="26"/>
  <c r="N23" i="26" s="1"/>
  <c r="O221" i="26"/>
  <c r="N22" i="26" s="1"/>
  <c r="O201" i="26"/>
  <c r="N21" i="26" s="1"/>
  <c r="O173" i="26"/>
  <c r="N20" i="26" s="1"/>
  <c r="O159" i="26"/>
  <c r="N19" i="26" s="1"/>
  <c r="O140" i="26"/>
  <c r="N18" i="26" s="1"/>
  <c r="O28" i="26"/>
  <c r="N17" i="26" s="1"/>
  <c r="N24" i="27"/>
  <c r="N21" i="27"/>
  <c r="N20" i="27"/>
  <c r="N19" i="27"/>
  <c r="N18" i="27"/>
  <c r="N17" i="27"/>
  <c r="O25" i="20" l="1"/>
  <c r="O25" i="18"/>
  <c r="O25" i="31"/>
  <c r="O25" i="26"/>
  <c r="O25" i="27"/>
  <c r="P23" i="18"/>
  <c r="P208" i="24"/>
  <c r="P206" i="24" s="1"/>
  <c r="P24" i="24"/>
  <c r="P22" i="24"/>
  <c r="P24" i="21"/>
  <c r="M21" i="30"/>
  <c r="N275" i="30"/>
  <c r="N272" i="30" s="1"/>
  <c r="N270" i="30"/>
  <c r="N267" i="30" s="1"/>
  <c r="N265" i="30"/>
  <c r="N262" i="30"/>
  <c r="N256" i="30"/>
  <c r="N242" i="30"/>
  <c r="N235" i="30"/>
  <c r="N232" i="30" s="1"/>
  <c r="N226" i="30"/>
  <c r="N223" i="30"/>
  <c r="N222" i="30" s="1"/>
  <c r="N19" i="30" s="1"/>
  <c r="N219" i="30"/>
  <c r="N208" i="30"/>
  <c r="N205" i="30" s="1"/>
  <c r="N198" i="30"/>
  <c r="N196" i="30"/>
  <c r="N193" i="30" s="1"/>
  <c r="N189" i="30"/>
  <c r="N186" i="30" s="1"/>
  <c r="N182" i="30"/>
  <c r="N179" i="30" s="1"/>
  <c r="N160" i="30"/>
  <c r="N157" i="30" s="1"/>
  <c r="N139" i="30"/>
  <c r="N135" i="30"/>
  <c r="N126" i="30"/>
  <c r="N124" i="30"/>
  <c r="N121" i="30" s="1"/>
  <c r="N102" i="30"/>
  <c r="N96" i="30"/>
  <c r="N82" i="30"/>
  <c r="N68" i="30"/>
  <c r="N63" i="30"/>
  <c r="N50" i="30"/>
  <c r="N30" i="30"/>
  <c r="N39" i="30"/>
  <c r="N36" i="30" s="1"/>
  <c r="L21" i="30"/>
  <c r="P272" i="31"/>
  <c r="P269" i="31" s="1"/>
  <c r="P235" i="31"/>
  <c r="P225" i="31"/>
  <c r="P272" i="26"/>
  <c r="P269" i="26" s="1"/>
  <c r="P195" i="26"/>
  <c r="P281" i="27"/>
  <c r="P279" i="27" s="1"/>
  <c r="N260" i="30" l="1"/>
  <c r="N259" i="30" s="1"/>
  <c r="N20" i="30" s="1"/>
  <c r="N178" i="30"/>
  <c r="N17" i="30" s="1"/>
  <c r="N204" i="30"/>
  <c r="N18" i="30" s="1"/>
  <c r="P297" i="31"/>
  <c r="P295" i="31" s="1"/>
  <c r="P288" i="31"/>
  <c r="P284" i="31" s="1"/>
  <c r="P277" i="31"/>
  <c r="P273" i="31" s="1"/>
  <c r="O268" i="31"/>
  <c r="O265" i="31"/>
  <c r="P257" i="31"/>
  <c r="P243" i="31"/>
  <c r="P232" i="31"/>
  <c r="P222" i="31"/>
  <c r="P218" i="31"/>
  <c r="P206" i="31"/>
  <c r="P202" i="31" s="1"/>
  <c r="P195" i="31"/>
  <c r="P193" i="31"/>
  <c r="P190" i="31" s="1"/>
  <c r="P185" i="31"/>
  <c r="P182" i="31" s="1"/>
  <c r="P177" i="31"/>
  <c r="P174" i="31" s="1"/>
  <c r="O172" i="31"/>
  <c r="O171" i="31"/>
  <c r="O170" i="31"/>
  <c r="O168" i="31"/>
  <c r="P156" i="31"/>
  <c r="P153" i="31" s="1"/>
  <c r="O149" i="31"/>
  <c r="O146" i="31"/>
  <c r="P135" i="31"/>
  <c r="P131" i="31"/>
  <c r="P122" i="31"/>
  <c r="P120" i="31"/>
  <c r="P117" i="31" s="1"/>
  <c r="P112" i="31"/>
  <c r="P109" i="31" s="1"/>
  <c r="P101" i="31"/>
  <c r="P95" i="31"/>
  <c r="P88" i="31"/>
  <c r="P81" i="31"/>
  <c r="P77" i="31"/>
  <c r="P74" i="31" s="1"/>
  <c r="P68" i="31"/>
  <c r="P62" i="31"/>
  <c r="P49" i="31"/>
  <c r="P38" i="31"/>
  <c r="P35" i="31" s="1"/>
  <c r="P29" i="31"/>
  <c r="N25" i="31"/>
  <c r="N77" i="30"/>
  <c r="N74" i="30" s="1"/>
  <c r="N29" i="30" s="1"/>
  <c r="N14" i="30" s="1"/>
  <c r="N113" i="30"/>
  <c r="N110" i="30" s="1"/>
  <c r="M153" i="30"/>
  <c r="N148" i="30" s="1"/>
  <c r="N145" i="30" s="1"/>
  <c r="N144" i="30" s="1"/>
  <c r="N15" i="30" s="1"/>
  <c r="M168" i="30"/>
  <c r="M170" i="30"/>
  <c r="M171" i="30"/>
  <c r="M172" i="30"/>
  <c r="M173" i="30"/>
  <c r="M174" i="30"/>
  <c r="M175" i="30"/>
  <c r="M176" i="30"/>
  <c r="M177" i="30"/>
  <c r="P163" i="31" l="1"/>
  <c r="P160" i="31" s="1"/>
  <c r="P159" i="31" s="1"/>
  <c r="P19" i="31" s="1"/>
  <c r="P201" i="31"/>
  <c r="P21" i="31" s="1"/>
  <c r="P173" i="31"/>
  <c r="P20" i="31" s="1"/>
  <c r="N168" i="30"/>
  <c r="P146" i="31"/>
  <c r="P141" i="31" s="1"/>
  <c r="P140" i="31" s="1"/>
  <c r="P18" i="31" s="1"/>
  <c r="P221" i="31"/>
  <c r="P22" i="31" s="1"/>
  <c r="P264" i="31"/>
  <c r="P261" i="31" s="1"/>
  <c r="P260" i="31" s="1"/>
  <c r="P23" i="31" s="1"/>
  <c r="P283" i="31"/>
  <c r="P24" i="31" s="1"/>
  <c r="P28" i="31"/>
  <c r="P17" i="31" s="1"/>
  <c r="P327" i="27"/>
  <c r="P313" i="27"/>
  <c r="P312" i="27"/>
  <c r="P309" i="27" s="1"/>
  <c r="P262" i="27"/>
  <c r="P215" i="27"/>
  <c r="P196" i="27" s="1"/>
  <c r="P186" i="27"/>
  <c r="P169" i="27" s="1"/>
  <c r="P86" i="27"/>
  <c r="P80" i="27"/>
  <c r="P74" i="27"/>
  <c r="N25" i="27"/>
  <c r="P25" i="31" l="1"/>
  <c r="P146" i="27"/>
  <c r="P143" i="27" s="1"/>
  <c r="P142" i="27" s="1"/>
  <c r="P19" i="27" s="1"/>
  <c r="P28" i="27"/>
  <c r="P17" i="27" s="1"/>
  <c r="P21" i="27"/>
  <c r="N165" i="30"/>
  <c r="N164" i="30" s="1"/>
  <c r="P299" i="31"/>
  <c r="P124" i="27"/>
  <c r="P18" i="27" s="1"/>
  <c r="P22" i="27"/>
  <c r="P20" i="27"/>
  <c r="P23" i="27" l="1"/>
  <c r="P25" i="27" s="1"/>
  <c r="N16" i="30"/>
  <c r="N21" i="30" s="1"/>
  <c r="N282" i="30"/>
  <c r="P209" i="20" l="1"/>
  <c r="P312" i="26"/>
  <c r="P310" i="26" s="1"/>
  <c r="P303" i="26"/>
  <c r="P299" i="26" s="1"/>
  <c r="P297" i="26"/>
  <c r="P294" i="26"/>
  <c r="P287" i="26"/>
  <c r="P283" i="26"/>
  <c r="P277" i="26"/>
  <c r="P273" i="26" s="1"/>
  <c r="O268" i="26"/>
  <c r="O265" i="26"/>
  <c r="P257" i="26"/>
  <c r="P243" i="26"/>
  <c r="P232" i="26"/>
  <c r="P222" i="26"/>
  <c r="P218" i="26"/>
  <c r="P206" i="26"/>
  <c r="P202" i="26" s="1"/>
  <c r="P201" i="26" s="1"/>
  <c r="P21" i="26" s="1"/>
  <c r="P193" i="26"/>
  <c r="P190" i="26" s="1"/>
  <c r="P185" i="26"/>
  <c r="P182" i="26" s="1"/>
  <c r="P177" i="26"/>
  <c r="P174" i="26" s="1"/>
  <c r="O172" i="26"/>
  <c r="O171" i="26"/>
  <c r="O170" i="26"/>
  <c r="O168" i="26"/>
  <c r="P156" i="26"/>
  <c r="P153" i="26" s="1"/>
  <c r="O149" i="26"/>
  <c r="O146" i="26"/>
  <c r="P135" i="26"/>
  <c r="P131" i="26"/>
  <c r="P122" i="26"/>
  <c r="P120" i="26"/>
  <c r="P117" i="26" s="1"/>
  <c r="P112" i="26"/>
  <c r="P109" i="26" s="1"/>
  <c r="P101" i="26"/>
  <c r="P95" i="26"/>
  <c r="P88" i="26"/>
  <c r="P81" i="26"/>
  <c r="P77" i="26"/>
  <c r="P74" i="26" s="1"/>
  <c r="P68" i="26"/>
  <c r="P62" i="26"/>
  <c r="P49" i="26"/>
  <c r="P38" i="26"/>
  <c r="P35" i="26" s="1"/>
  <c r="P29" i="26"/>
  <c r="N25" i="26"/>
  <c r="O152" i="18"/>
  <c r="O151" i="18"/>
  <c r="O148" i="18"/>
  <c r="O154" i="24"/>
  <c r="O153" i="24"/>
  <c r="O152" i="24"/>
  <c r="O150" i="24"/>
  <c r="P116" i="24"/>
  <c r="P47" i="24"/>
  <c r="P36" i="24"/>
  <c r="P33" i="24" s="1"/>
  <c r="P142" i="21"/>
  <c r="P139" i="21" s="1"/>
  <c r="P118" i="21"/>
  <c r="P108" i="21"/>
  <c r="P88" i="21"/>
  <c r="P82" i="21"/>
  <c r="P76" i="21"/>
  <c r="P72" i="21"/>
  <c r="P70" i="21" s="1"/>
  <c r="P47" i="21"/>
  <c r="P36" i="21"/>
  <c r="P33" i="21" s="1"/>
  <c r="P221" i="26" l="1"/>
  <c r="P22" i="26" s="1"/>
  <c r="P264" i="26"/>
  <c r="P261" i="26" s="1"/>
  <c r="P260" i="26" s="1"/>
  <c r="P23" i="26" s="1"/>
  <c r="P163" i="26"/>
  <c r="P160" i="26" s="1"/>
  <c r="P159" i="26" s="1"/>
  <c r="P19" i="26" s="1"/>
  <c r="P121" i="18"/>
  <c r="P18" i="18" s="1"/>
  <c r="P20" i="18"/>
  <c r="P148" i="21"/>
  <c r="P146" i="21" s="1"/>
  <c r="P145" i="21" s="1"/>
  <c r="P19" i="21" s="1"/>
  <c r="P143" i="18"/>
  <c r="P140" i="18" s="1"/>
  <c r="P139" i="18" s="1"/>
  <c r="P19" i="18" s="1"/>
  <c r="P182" i="20"/>
  <c r="P213" i="20" s="1"/>
  <c r="P298" i="26"/>
  <c r="P24" i="26" s="1"/>
  <c r="P173" i="26"/>
  <c r="P20" i="26" s="1"/>
  <c r="P146" i="26"/>
  <c r="P141" i="26" s="1"/>
  <c r="P140" i="26" s="1"/>
  <c r="P18" i="26" s="1"/>
  <c r="P28" i="26"/>
  <c r="P17" i="26" s="1"/>
  <c r="P18" i="24"/>
  <c r="P145" i="24"/>
  <c r="P142" i="24" s="1"/>
  <c r="P141" i="24" s="1"/>
  <c r="P19" i="24" s="1"/>
  <c r="P20" i="24"/>
  <c r="P20" i="21"/>
  <c r="P18" i="21"/>
  <c r="P25" i="26" l="1"/>
  <c r="P24" i="20"/>
  <c r="P314" i="26"/>
  <c r="N25" i="21"/>
  <c r="N25" i="24"/>
  <c r="P201" i="24"/>
  <c r="P23" i="20" l="1"/>
  <c r="P21" i="20" l="1"/>
  <c r="P22" i="20"/>
  <c r="P242" i="24"/>
  <c r="P25" i="24" l="1"/>
  <c r="N25" i="20"/>
  <c r="P36" i="20" l="1"/>
  <c r="P33" i="20" l="1"/>
  <c r="P186" i="21"/>
  <c r="P17" i="20" l="1"/>
  <c r="P24" i="18"/>
  <c r="P22" i="18"/>
  <c r="P25" i="18" l="1"/>
  <c r="P25" i="20"/>
  <c r="P285" i="21"/>
  <c r="N25" i="18" l="1"/>
</calcChain>
</file>

<file path=xl/comments1.xml><?xml version="1.0" encoding="utf-8"?>
<comments xmlns="http://schemas.openxmlformats.org/spreadsheetml/2006/main">
  <authors>
    <author>Пользователь Windows</author>
  </authors>
  <commentList>
    <comment ref="K273" authorId="0" shapeId="0">
      <text>
        <r>
          <rPr>
            <b/>
            <sz val="9"/>
            <color indexed="81"/>
            <rFont val="Tahoma"/>
            <family val="2"/>
            <charset val="204"/>
          </rPr>
          <t>Пользователь Windows:</t>
        </r>
        <r>
          <rPr>
            <sz val="9"/>
            <color indexed="81"/>
            <rFont val="Tahoma"/>
            <family val="2"/>
            <charset val="204"/>
          </rPr>
          <t xml:space="preserve">
</t>
        </r>
      </text>
    </comment>
  </commentList>
</comments>
</file>

<file path=xl/comments2.xml><?xml version="1.0" encoding="utf-8"?>
<comments xmlns="http://schemas.openxmlformats.org/spreadsheetml/2006/main">
  <authors>
    <author>User</author>
  </authors>
  <commentList>
    <comment ref="N71" authorId="0" shapeId="0">
      <text>
        <r>
          <rPr>
            <b/>
            <sz val="9"/>
            <color indexed="81"/>
            <rFont val="Tahoma"/>
            <family val="2"/>
            <charset val="204"/>
          </rPr>
          <t>User:</t>
        </r>
        <r>
          <rPr>
            <sz val="9"/>
            <color indexed="81"/>
            <rFont val="Tahoma"/>
            <family val="2"/>
            <charset val="204"/>
          </rPr>
          <t xml:space="preserve">
если все ячейки Да, то = 25 баллов</t>
        </r>
      </text>
    </comment>
    <comment ref="M77" authorId="0" shapeId="0">
      <text>
        <r>
          <rPr>
            <b/>
            <sz val="9"/>
            <color indexed="81"/>
            <rFont val="Tahoma"/>
            <family val="2"/>
            <charset val="204"/>
          </rPr>
          <t>User:</t>
        </r>
        <r>
          <rPr>
            <sz val="9"/>
            <color indexed="81"/>
            <rFont val="Tahoma"/>
            <family val="2"/>
            <charset val="204"/>
          </rPr>
          <t xml:space="preserve">
если Да, то 4 балла</t>
        </r>
      </text>
    </comment>
    <comment ref="M168" authorId="0" shapeId="0">
      <text>
        <r>
          <rPr>
            <b/>
            <sz val="9"/>
            <color indexed="81"/>
            <rFont val="Tahoma"/>
            <family val="2"/>
            <charset val="204"/>
          </rPr>
          <t>User:</t>
        </r>
        <r>
          <rPr>
            <sz val="9"/>
            <color indexed="81"/>
            <rFont val="Tahoma"/>
            <family val="2"/>
            <charset val="204"/>
          </rPr>
          <t xml:space="preserve">
если Да - 10 баллов, если Нет -0</t>
        </r>
      </text>
    </comment>
    <comment ref="H181" authorId="0" shapeId="0">
      <text>
        <r>
          <rPr>
            <b/>
            <sz val="9"/>
            <color indexed="81"/>
            <rFont val="Tahoma"/>
            <family val="2"/>
            <charset val="204"/>
          </rPr>
          <t>User:</t>
        </r>
        <r>
          <rPr>
            <sz val="9"/>
            <color indexed="81"/>
            <rFont val="Tahoma"/>
            <family val="2"/>
            <charset val="204"/>
          </rPr>
          <t xml:space="preserve">
отмечается только когда ответ "да"</t>
        </r>
      </text>
    </comment>
    <comment ref="J181" authorId="0" shapeId="0">
      <text>
        <r>
          <rPr>
            <b/>
            <sz val="9"/>
            <color indexed="81"/>
            <rFont val="Tahoma"/>
            <family val="2"/>
            <charset val="204"/>
          </rPr>
          <t>User:</t>
        </r>
        <r>
          <rPr>
            <sz val="9"/>
            <color indexed="81"/>
            <rFont val="Tahoma"/>
            <family val="2"/>
            <charset val="204"/>
          </rPr>
          <t xml:space="preserve">
отмечается только когда ответ "да"</t>
        </r>
      </text>
    </comment>
    <comment ref="K181" authorId="0" shapeId="0">
      <text>
        <r>
          <rPr>
            <b/>
            <sz val="9"/>
            <color indexed="81"/>
            <rFont val="Tahoma"/>
            <family val="2"/>
            <charset val="204"/>
          </rPr>
          <t>User:</t>
        </r>
        <r>
          <rPr>
            <sz val="9"/>
            <color indexed="81"/>
            <rFont val="Tahoma"/>
            <family val="2"/>
            <charset val="204"/>
          </rPr>
          <t xml:space="preserve">
отмечается только когда ответ "да"</t>
        </r>
      </text>
    </comment>
    <comment ref="L181" authorId="0" shapeId="0">
      <text>
        <r>
          <rPr>
            <b/>
            <sz val="9"/>
            <color indexed="81"/>
            <rFont val="Tahoma"/>
            <family val="2"/>
            <charset val="204"/>
          </rPr>
          <t>User:</t>
        </r>
        <r>
          <rPr>
            <sz val="9"/>
            <color indexed="81"/>
            <rFont val="Tahoma"/>
            <family val="2"/>
            <charset val="204"/>
          </rPr>
          <t xml:space="preserve">
отмечается только когда ответ "да"</t>
        </r>
      </text>
    </comment>
    <comment ref="M181" authorId="0" shapeId="0">
      <text>
        <r>
          <rPr>
            <b/>
            <sz val="9"/>
            <color indexed="81"/>
            <rFont val="Tahoma"/>
            <family val="2"/>
            <charset val="204"/>
          </rPr>
          <t>User:</t>
        </r>
        <r>
          <rPr>
            <sz val="9"/>
            <color indexed="81"/>
            <rFont val="Tahoma"/>
            <family val="2"/>
            <charset val="204"/>
          </rPr>
          <t xml:space="preserve">
отмечается только когда ответ "да"</t>
        </r>
      </text>
    </comment>
    <comment ref="N182" authorId="0" shapeId="0">
      <text>
        <r>
          <rPr>
            <b/>
            <sz val="9"/>
            <color indexed="81"/>
            <rFont val="Tahoma"/>
            <family val="2"/>
            <charset val="204"/>
          </rPr>
          <t>User:</t>
        </r>
        <r>
          <rPr>
            <sz val="9"/>
            <color indexed="81"/>
            <rFont val="Tahoma"/>
            <family val="2"/>
            <charset val="204"/>
          </rPr>
          <t xml:space="preserve">
Если все отмечено как Да, то = 35 баллов</t>
        </r>
      </text>
    </comment>
    <comment ref="N201" authorId="0" shapeId="0">
      <text>
        <r>
          <rPr>
            <b/>
            <sz val="9"/>
            <color indexed="81"/>
            <rFont val="Tahoma"/>
            <family val="2"/>
            <charset val="204"/>
          </rPr>
          <t>User:</t>
        </r>
        <r>
          <rPr>
            <sz val="9"/>
            <color indexed="81"/>
            <rFont val="Tahoma"/>
            <family val="2"/>
            <charset val="204"/>
          </rPr>
          <t xml:space="preserve">
если все ячейки отмечены как Да, то = 5 баллов</t>
        </r>
      </text>
    </comment>
    <comment ref="E207" authorId="0" shapeId="0">
      <text>
        <r>
          <rPr>
            <b/>
            <sz val="9"/>
            <color indexed="81"/>
            <rFont val="Tahoma"/>
            <family val="2"/>
            <charset val="204"/>
          </rPr>
          <t>User:</t>
        </r>
        <r>
          <rPr>
            <sz val="9"/>
            <color indexed="81"/>
            <rFont val="Tahoma"/>
            <family val="2"/>
            <charset val="204"/>
          </rPr>
          <t xml:space="preserve">
если все отмечено как "да", то ставим 5 баллов</t>
        </r>
      </text>
    </comment>
    <comment ref="E225" authorId="0" shapeId="0">
      <text>
        <r>
          <rPr>
            <b/>
            <sz val="9"/>
            <color indexed="81"/>
            <rFont val="Tahoma"/>
            <family val="2"/>
            <charset val="204"/>
          </rPr>
          <t>User:</t>
        </r>
        <r>
          <rPr>
            <sz val="9"/>
            <color indexed="81"/>
            <rFont val="Tahoma"/>
            <family val="2"/>
            <charset val="204"/>
          </rPr>
          <t xml:space="preserve">
Если все Да, то = 15 баллов</t>
        </r>
      </text>
    </comment>
    <comment ref="E234" authorId="0" shapeId="0">
      <text>
        <r>
          <rPr>
            <b/>
            <sz val="9"/>
            <color indexed="81"/>
            <rFont val="Tahoma"/>
            <family val="2"/>
            <charset val="204"/>
          </rPr>
          <t>User:</t>
        </r>
        <r>
          <rPr>
            <sz val="9"/>
            <color indexed="81"/>
            <rFont val="Tahoma"/>
            <family val="2"/>
            <charset val="204"/>
          </rPr>
          <t xml:space="preserve">
Если все Да, то = 15 баллов</t>
        </r>
      </text>
    </comment>
    <comment ref="E262" authorId="0" shapeId="0">
      <text>
        <r>
          <rPr>
            <b/>
            <sz val="9"/>
            <color indexed="81"/>
            <rFont val="Tahoma"/>
            <family val="2"/>
            <charset val="204"/>
          </rPr>
          <t>User:</t>
        </r>
        <r>
          <rPr>
            <sz val="9"/>
            <color indexed="81"/>
            <rFont val="Tahoma"/>
            <family val="2"/>
            <charset val="204"/>
          </rPr>
          <t xml:space="preserve">
Если все Да, то = 15 баллов</t>
        </r>
      </text>
    </comment>
    <comment ref="E265" authorId="0" shapeId="0">
      <text>
        <r>
          <rPr>
            <b/>
            <sz val="9"/>
            <color indexed="81"/>
            <rFont val="Tahoma"/>
            <family val="2"/>
            <charset val="204"/>
          </rPr>
          <t>User:</t>
        </r>
        <r>
          <rPr>
            <sz val="9"/>
            <color indexed="81"/>
            <rFont val="Tahoma"/>
            <family val="2"/>
            <charset val="204"/>
          </rPr>
          <t xml:space="preserve">
Если все Да, то = 15 баллов</t>
        </r>
      </text>
    </comment>
    <comment ref="E274" authorId="0" shapeId="0">
      <text>
        <r>
          <rPr>
            <b/>
            <sz val="9"/>
            <color indexed="81"/>
            <rFont val="Tahoma"/>
            <family val="2"/>
            <charset val="204"/>
          </rPr>
          <t>User:</t>
        </r>
        <r>
          <rPr>
            <sz val="9"/>
            <color indexed="81"/>
            <rFont val="Tahoma"/>
            <family val="2"/>
            <charset val="204"/>
          </rPr>
          <t xml:space="preserve">
Если все Да, то = 15 баллов</t>
        </r>
      </text>
    </comment>
  </commentList>
</comments>
</file>

<file path=xl/comments3.xml><?xml version="1.0" encoding="utf-8"?>
<comments xmlns="http://schemas.openxmlformats.org/spreadsheetml/2006/main">
  <authors>
    <author>Пользователь Windows</author>
  </authors>
  <commentList>
    <comment ref="J260" authorId="0" shapeId="0">
      <text>
        <r>
          <rPr>
            <b/>
            <sz val="9"/>
            <color indexed="81"/>
            <rFont val="Tahoma"/>
            <family val="2"/>
            <charset val="204"/>
          </rPr>
          <t>Пользователь Windows:</t>
        </r>
        <r>
          <rPr>
            <sz val="9"/>
            <color indexed="81"/>
            <rFont val="Tahoma"/>
            <family val="2"/>
            <charset val="204"/>
          </rPr>
          <t xml:space="preserve">
</t>
        </r>
      </text>
    </comment>
  </commentList>
</comments>
</file>

<file path=xl/comments4.xml><?xml version="1.0" encoding="utf-8"?>
<comments xmlns="http://schemas.openxmlformats.org/spreadsheetml/2006/main">
  <authors>
    <author>salamatova</author>
  </authors>
  <commentList>
    <comment ref="A141" authorId="0" shapeId="0">
      <text>
        <r>
          <rPr>
            <b/>
            <sz val="9"/>
            <color indexed="81"/>
            <rFont val="Tahoma"/>
            <charset val="1"/>
          </rPr>
          <t>salamatova:</t>
        </r>
        <r>
          <rPr>
            <sz val="9"/>
            <color indexed="81"/>
            <rFont val="Tahoma"/>
            <charset val="1"/>
          </rPr>
          <t xml:space="preserve">
в ГКБ 1 - 5 терап.отд. и  3 хирург.отд. Всего 8 отд</t>
        </r>
      </text>
    </comment>
  </commentList>
</comments>
</file>

<file path=xl/sharedStrings.xml><?xml version="1.0" encoding="utf-8"?>
<sst xmlns="http://schemas.openxmlformats.org/spreadsheetml/2006/main" count="5315" uniqueCount="1127">
  <si>
    <t>Кыргызская Республика</t>
  </si>
  <si>
    <t xml:space="preserve">Министерство здравоохранения /Фонд обязательного медицинского страхования </t>
  </si>
  <si>
    <t>Больница:</t>
  </si>
  <si>
    <t>Дата:</t>
  </si>
  <si>
    <t>Область:</t>
  </si>
  <si>
    <t>Адрес:</t>
  </si>
  <si>
    <t>Телефон:</t>
  </si>
  <si>
    <t>Факс:</t>
  </si>
  <si>
    <t>Эл.адрес:</t>
  </si>
  <si>
    <t>Категории Оценочной карты</t>
  </si>
  <si>
    <t>Баллы</t>
  </si>
  <si>
    <t>№</t>
  </si>
  <si>
    <t>КАТЕГОРИИ</t>
  </si>
  <si>
    <t>Максимум</t>
  </si>
  <si>
    <t xml:space="preserve">КАТЕГОРИЯ 2: Обучение. Усиление потенциала. Библиотека </t>
  </si>
  <si>
    <t>ВСЕГО:</t>
  </si>
  <si>
    <t>Код</t>
  </si>
  <si>
    <t xml:space="preserve">Категория 1: Управление, гигиена, инфекционный контроль  </t>
  </si>
  <si>
    <t xml:space="preserve">Квартальная самооценка с использованием оценочной карты (ОК)  </t>
  </si>
  <si>
    <t>Да/ Нет</t>
  </si>
  <si>
    <t>ИТОГО</t>
  </si>
  <si>
    <t>1.1.1</t>
  </si>
  <si>
    <t xml:space="preserve">ОК с результатами самооценки за последний квартал есть в наличии  </t>
  </si>
  <si>
    <t>1.1.2</t>
  </si>
  <si>
    <t>1.1.3</t>
  </si>
  <si>
    <t xml:space="preserve">Ежемесячные встречи администрации больницы </t>
  </si>
  <si>
    <t>встреча 1</t>
  </si>
  <si>
    <t>встреча 2</t>
  </si>
  <si>
    <t xml:space="preserve">Да/Нет </t>
  </si>
  <si>
    <t>баллы</t>
  </si>
  <si>
    <t>1.2.1</t>
  </si>
  <si>
    <t>Дата встречи</t>
  </si>
  <si>
    <t>1.2.2</t>
  </si>
  <si>
    <t>Повестка дня</t>
  </si>
  <si>
    <t>1.2.3</t>
  </si>
  <si>
    <t xml:space="preserve">Подписанный список участников </t>
  </si>
  <si>
    <t>1.2.4</t>
  </si>
  <si>
    <t xml:space="preserve">Принятие/разработка решений на предыдущей встречи </t>
  </si>
  <si>
    <t>1.2.5</t>
  </si>
  <si>
    <t xml:space="preserve">Реализация рекомендаций или решений, принятых на предыдущей встрече  </t>
  </si>
  <si>
    <t>1.2.6</t>
  </si>
  <si>
    <t xml:space="preserve">По каждому вопросу есть описание проблемы </t>
  </si>
  <si>
    <t>1.2.7</t>
  </si>
  <si>
    <t xml:space="preserve">По каждому вопросу есть список разработанных рекомендаций или принятых решений   </t>
  </si>
  <si>
    <t>1.2.8</t>
  </si>
  <si>
    <t xml:space="preserve">По каждому вопросу есть сроки его выполнения  </t>
  </si>
  <si>
    <t>1.2.9</t>
  </si>
  <si>
    <t>По каждому вопросу есть ответственное лицо за выполнение</t>
  </si>
  <si>
    <t>1.2.10</t>
  </si>
  <si>
    <t>Обсуждение финансового баланса ежемесячно</t>
  </si>
  <si>
    <t>1.2.11</t>
  </si>
  <si>
    <t xml:space="preserve">Протоколы собраний, подписанные председателем встречи </t>
  </si>
  <si>
    <t>Сводный критерий: Ежеквартальные протоколы встреч должны включать :</t>
  </si>
  <si>
    <t>1.3.1</t>
  </si>
  <si>
    <t>1.3.2</t>
  </si>
  <si>
    <t>1.3.3</t>
  </si>
  <si>
    <t>1.3.4</t>
  </si>
  <si>
    <t>1.3.5</t>
  </si>
  <si>
    <t>1.3.6</t>
  </si>
  <si>
    <t>1.3.7</t>
  </si>
  <si>
    <t>1.3.8</t>
  </si>
  <si>
    <t>1.3.9</t>
  </si>
  <si>
    <t>1.3.10</t>
  </si>
  <si>
    <t>Сводный критерий: Ежемесячные отчеты по анализу данных включают:</t>
  </si>
  <si>
    <t>1.4.1</t>
  </si>
  <si>
    <t xml:space="preserve">Для анализа данных используются диаграммы и графики, подготовленные с помощью программного обеспечения  </t>
  </si>
  <si>
    <t>1.4.2</t>
  </si>
  <si>
    <t xml:space="preserve">Протоколы ежемесячных собраний с участием завотделений, где есть отзывы по результатам анализа данных   </t>
  </si>
  <si>
    <t>1.4.3.</t>
  </si>
  <si>
    <t xml:space="preserve">Интегрированное управление консолидированным бюджетом  </t>
  </si>
  <si>
    <t>Сводный критерий: Ежеквартальный финансовый отчет:</t>
  </si>
  <si>
    <t>Да /Нет</t>
  </si>
  <si>
    <t>1.5.1</t>
  </si>
  <si>
    <t>Бухгалтерский Учет всех  доходов и расходов  в бухгалтерии ведется с использованием автоматизированной программы 1С.Бухгалтерия.</t>
  </si>
  <si>
    <t>1.5.2</t>
  </si>
  <si>
    <t>1.5.3</t>
  </si>
  <si>
    <t xml:space="preserve">Управление запасами медикаментов и расходных материалов </t>
  </si>
  <si>
    <t>1.6.1</t>
  </si>
  <si>
    <t>1.6.2</t>
  </si>
  <si>
    <t>Теоретический и реальный запасы основных лекарств совпадают (проверка на соответствие определенного минимального 2-х месячного запаса ЛС их фактическому наличию по четырем наименованиям случайно выбранных  ЛС ). Если Да - 5 баллов.</t>
  </si>
  <si>
    <t>1.6.3</t>
  </si>
  <si>
    <t>1.6.4</t>
  </si>
  <si>
    <t xml:space="preserve">Наличие эритроцитарной массы </t>
  </si>
  <si>
    <t>1.7.1</t>
  </si>
  <si>
    <t xml:space="preserve">Наличие одного сертифицированного сотрудника по переливанию крови, ответственного за адекватное хранение согласно установленным нормам  </t>
  </si>
  <si>
    <t>1.7.2</t>
  </si>
  <si>
    <t xml:space="preserve">Наличие реактивов для определения группы крови и резус фактора, хранящиеся надлежащим образом  </t>
  </si>
  <si>
    <t>1.7.3</t>
  </si>
  <si>
    <t>1.7.4</t>
  </si>
  <si>
    <t>Эр.масса хранится согласно нормам (отдельный холодильник/только для крови/температура от +4С до +6C)</t>
  </si>
  <si>
    <t xml:space="preserve">Наличие плазмы </t>
  </si>
  <si>
    <t>Сводный критерий: Управление запасом плазмы:</t>
  </si>
  <si>
    <t>1.8.1</t>
  </si>
  <si>
    <t xml:space="preserve">Наличие одного сертифицированного сотрудника по переливанию крови, ответственного за адекватное хранение согласно нормам  </t>
  </si>
  <si>
    <t>1.8.2</t>
  </si>
  <si>
    <t>1.8.3</t>
  </si>
  <si>
    <t xml:space="preserve">Есть минимум 1 доза плазмы каждой группы (всего 4 дозы), с действующим сроком годности </t>
  </si>
  <si>
    <t>1.8.4</t>
  </si>
  <si>
    <t>Плазма хранится согласно нормам (морозильник только для плазмы/температура от - 18С до -30C)</t>
  </si>
  <si>
    <t xml:space="preserve">Медицинское оборудование </t>
  </si>
  <si>
    <t>Сводные критерии: Должно выполняться следующее:</t>
  </si>
  <si>
    <t>1.9.1</t>
  </si>
  <si>
    <t xml:space="preserve">Есть электронная база данных по медоборудованию, которая регулярно обновляется (последнее обновление в прошл.квартале).     </t>
  </si>
  <si>
    <t>1.9.2</t>
  </si>
  <si>
    <t>Есть и выполняется план профилактического технического обслуживания (отражено в журнале техобслуживания)</t>
  </si>
  <si>
    <t>1.9.3</t>
  </si>
  <si>
    <t xml:space="preserve">Запас расходных материалов немедицинского назначения (реактивы; дезинфицирующие средства и т.д.) </t>
  </si>
  <si>
    <t>1.10.1</t>
  </si>
  <si>
    <t>Минимальный перечень расходных материалов определен и есть в наличии</t>
  </si>
  <si>
    <t>1.10.2</t>
  </si>
  <si>
    <t xml:space="preserve">Минимальный 2-х месячный запас расходных материалов определен и есть в наличии (проверка на соответствие определенного минимального 2-х месячного запаса  их фактическому наличию). </t>
  </si>
  <si>
    <t>1.10.3</t>
  </si>
  <si>
    <t xml:space="preserve">Нет расходных материалов с истекшим сроком годности </t>
  </si>
  <si>
    <t>1.10.4</t>
  </si>
  <si>
    <t>Адекватная система хранения расходных материалов, требующих специального хранения (включая холодовую цепочку)</t>
  </si>
  <si>
    <t>1.10.5</t>
  </si>
  <si>
    <t xml:space="preserve">Отсутствие дефицита расходных материалов и реактивов в течение предыдущего квартала и во время текущей оценки </t>
  </si>
  <si>
    <t xml:space="preserve">Гигиена пациентов и медперсонала </t>
  </si>
  <si>
    <t>№1</t>
  </si>
  <si>
    <t>№2</t>
  </si>
  <si>
    <t>№3</t>
  </si>
  <si>
    <t>№4</t>
  </si>
  <si>
    <t>№5</t>
  </si>
  <si>
    <t>1.11.1</t>
  </si>
  <si>
    <t>1.11.2</t>
  </si>
  <si>
    <t>1.11.3</t>
  </si>
  <si>
    <t>1.11.4</t>
  </si>
  <si>
    <t>1.11.5</t>
  </si>
  <si>
    <t xml:space="preserve">Стерилизация, иньекции и катетеризация </t>
  </si>
  <si>
    <t>1.12.1</t>
  </si>
  <si>
    <t>1.12.2</t>
  </si>
  <si>
    <t>Безопасность питания</t>
  </si>
  <si>
    <t>1.13.1</t>
  </si>
  <si>
    <t xml:space="preserve">Молочные и мясные продукты хранятся в работающем и чистом холодильнике </t>
  </si>
  <si>
    <t>1.13.2</t>
  </si>
  <si>
    <t xml:space="preserve">Все продукты хранятся на специально отведенных полках, а не на полу </t>
  </si>
  <si>
    <t>1.13.3</t>
  </si>
  <si>
    <t xml:space="preserve">Помещение и оборудование в пищеболоке чистое </t>
  </si>
  <si>
    <t>1.13.4</t>
  </si>
  <si>
    <t xml:space="preserve">Есть горячая и холодная вода, моющие средства и  и адекватный сток </t>
  </si>
  <si>
    <t>1.13.5</t>
  </si>
  <si>
    <t>Есть мыло и чистые салфетки</t>
  </si>
  <si>
    <t>1.13.6</t>
  </si>
  <si>
    <t xml:space="preserve">Сотрудники в чистых халатах </t>
  </si>
  <si>
    <t xml:space="preserve">Управление отходами </t>
  </si>
  <si>
    <t>1.14.1</t>
  </si>
  <si>
    <t>1.15.1</t>
  </si>
  <si>
    <t>1.15.2</t>
  </si>
  <si>
    <t xml:space="preserve">Категория 2: Обучение. Усиление потенциала. Библиотека </t>
  </si>
  <si>
    <t xml:space="preserve">Обучение на рабочем месте </t>
  </si>
  <si>
    <t>2.1.1.</t>
  </si>
  <si>
    <t>Есть график клинических конференций, проводимых хотя бы раз в две недели, на тему статьи из меджурнала или клинического случая.  Возможно приглашение лектора. По каждой проведенной  конференции есть  подписанный список участников.  (если ДА -  то присваивается по 2 балла каждому отделению)</t>
  </si>
  <si>
    <t>Реанимация</t>
  </si>
  <si>
    <t>2.1.2</t>
  </si>
  <si>
    <t>Семинар или тренинг, продолжительностью два дня  и более, проводится ежеквартально. (если Да по всем подпунткам - то присваивается по 10 баллов для каждого отделения)</t>
  </si>
  <si>
    <t>2.1.2.1.</t>
  </si>
  <si>
    <t xml:space="preserve"> Отчет о семинаре, тренинге содержит обоснование по его проведению. </t>
  </si>
  <si>
    <t>2.1.2.2.</t>
  </si>
  <si>
    <t>2.1.2.3.</t>
  </si>
  <si>
    <t>2.1.2.4.</t>
  </si>
  <si>
    <t xml:space="preserve"> Отчет о семинаре тренинге содержит подписанный список участников  </t>
  </si>
  <si>
    <t xml:space="preserve">Библиотека </t>
  </si>
  <si>
    <t>2.2.1</t>
  </si>
  <si>
    <t>2.2.2</t>
  </si>
  <si>
    <t>2.2.3</t>
  </si>
  <si>
    <t xml:space="preserve">Категория 3: Удовлетворенность пациента </t>
  </si>
  <si>
    <t xml:space="preserve">Опрос удовлетворенности пациента </t>
  </si>
  <si>
    <t>Неофиц.платежи</t>
  </si>
  <si>
    <t>Сан. узлы</t>
  </si>
  <si>
    <t>3.1.1</t>
  </si>
  <si>
    <t>3.1.2</t>
  </si>
  <si>
    <t>Пациент 2</t>
  </si>
  <si>
    <t>3.1.3</t>
  </si>
  <si>
    <t>Пациент 3</t>
  </si>
  <si>
    <t>3.1.4</t>
  </si>
  <si>
    <t>Пациент 4</t>
  </si>
  <si>
    <t>3.1.5</t>
  </si>
  <si>
    <t>Пациент 5</t>
  </si>
  <si>
    <t>3.1.6</t>
  </si>
  <si>
    <t>Пациент 6</t>
  </si>
  <si>
    <t>3.1.7</t>
  </si>
  <si>
    <t>Пациент 7</t>
  </si>
  <si>
    <t>3.1.8</t>
  </si>
  <si>
    <t>Пациент 8</t>
  </si>
  <si>
    <t>3.1.9</t>
  </si>
  <si>
    <t>Пациент 9</t>
  </si>
  <si>
    <t>3.1.10.</t>
  </si>
  <si>
    <t>Пациент 10</t>
  </si>
  <si>
    <t>Комитет качества больницы</t>
  </si>
  <si>
    <t>1-й месяц</t>
  </si>
  <si>
    <t>2-й месяц</t>
  </si>
  <si>
    <t>3-й месяц</t>
  </si>
  <si>
    <t>4.1.1</t>
  </si>
  <si>
    <t xml:space="preserve">Информацию о реализации мероприятий предыдущего месяца </t>
  </si>
  <si>
    <t>4.1.2</t>
  </si>
  <si>
    <t>4.1.3</t>
  </si>
  <si>
    <t>4.1.4</t>
  </si>
  <si>
    <t>Анализ отзывов из ящика жалоб и предложений (дата; виды предложений; выявление проблем; принятые решения; ответственные за исполнение; сроки и дополнительные замечания)</t>
  </si>
  <si>
    <t xml:space="preserve">Технические группы  качества </t>
  </si>
  <si>
    <t>4.2.1</t>
  </si>
  <si>
    <t xml:space="preserve">Описание мероприятий за предыдущий месяц, направленных на улучшение качества </t>
  </si>
  <si>
    <t>4.2.2</t>
  </si>
  <si>
    <t xml:space="preserve">Оценка выполнение данных мероприятий, направленных на улучшение качества </t>
  </si>
  <si>
    <t>4.2.3</t>
  </si>
  <si>
    <t>4.2.4</t>
  </si>
  <si>
    <t xml:space="preserve">Наличие клинических протоколов  </t>
  </si>
  <si>
    <t>Балл</t>
  </si>
  <si>
    <t>Да/Нет</t>
  </si>
  <si>
    <t>4.3.1</t>
  </si>
  <si>
    <t>4.3.2.</t>
  </si>
  <si>
    <t xml:space="preserve">Ящики жалоб и предложений в отделениях </t>
  </si>
  <si>
    <t>4.4.1</t>
  </si>
  <si>
    <t>4.4.2</t>
  </si>
  <si>
    <t>4.4.3</t>
  </si>
  <si>
    <t>Хирургические операции в соответствии с КП/КР</t>
  </si>
  <si>
    <t>5.1.1.</t>
  </si>
  <si>
    <t>5.1.2</t>
  </si>
  <si>
    <t>Документация медкарты стацбольного соответствует основным стандартным требованиям (полные личные данные пациента; дата и время госпитализации; дата и время первого осмотра врача; жалобы пациента; анамнез болезни и жизни)</t>
  </si>
  <si>
    <t>5.1.3</t>
  </si>
  <si>
    <t>Клинический осмотр (артериальное давление, частота и ритм сердечных сокращений, температура тела, вес, рост, частота дыхательных движений (ЧД), локальный статус)</t>
  </si>
  <si>
    <t>5.1.4</t>
  </si>
  <si>
    <t>Клинический диагноз и обоснование с дифференциальной диагностикой, обоснованность госпитализаций</t>
  </si>
  <si>
    <t>5.1.5</t>
  </si>
  <si>
    <t>Лабораторные анализы, обследования и лечение соотвествуют клиническому диагнозу и согласуются с клиническими протоколами и результатами  обследований, в том числе наличие проведенной ПАП</t>
  </si>
  <si>
    <t>5.1.6</t>
  </si>
  <si>
    <t xml:space="preserve">Клиническое обоснование к проведению хирургического вмешательства </t>
  </si>
  <si>
    <t>5.1.7</t>
  </si>
  <si>
    <t xml:space="preserve">Запись хиругической процедуры  с использованием стандартной формы </t>
  </si>
  <si>
    <t>5.1.8</t>
  </si>
  <si>
    <t xml:space="preserve">Есть отчет об анестезии с использованием стандартной формы   </t>
  </si>
  <si>
    <t>5.1.9</t>
  </si>
  <si>
    <t>5.1.10</t>
  </si>
  <si>
    <t xml:space="preserve">Запись о наличии или отсутствии послеоперационного инфицирования раны  </t>
  </si>
  <si>
    <t>5.1.11</t>
  </si>
  <si>
    <t xml:space="preserve">Используется хирургический чеклист ВОЗ </t>
  </si>
  <si>
    <t>5.2.</t>
  </si>
  <si>
    <t>6.1.</t>
  </si>
  <si>
    <t>Физиологические роды в соответствии с КП/КР</t>
  </si>
  <si>
    <t>История родов №__________</t>
  </si>
  <si>
    <t>История родов №_______</t>
  </si>
  <si>
    <t>История родов №_________</t>
  </si>
  <si>
    <t>6.1.1</t>
  </si>
  <si>
    <t xml:space="preserve">Подписанная памятка о правах пациента прилагается в истории родов с подписью медсестры и пациентки, с номерами двух телефонов, по которым можно с ней связаться </t>
  </si>
  <si>
    <t>6.1.2</t>
  </si>
  <si>
    <t>Документация истории родов соответствует основным стандартным требованиям (полные личные данные пациентки; дата и время госпитализации; дата и время первого осмотра врача; жалобы пациентки; анамнез беременности и жизни и клинический диагноз)</t>
  </si>
  <si>
    <t>6.1.3</t>
  </si>
  <si>
    <t>Клинический осмотр (артериальное давление, частота и ритм сердечных сокращений, температура тела, вес, рост, частота дыхательных движений ЧД); оценка акушерского статуса)</t>
  </si>
  <si>
    <t>6.1.4</t>
  </si>
  <si>
    <t>6.1.5</t>
  </si>
  <si>
    <t>6.1.6</t>
  </si>
  <si>
    <t>Партограмма: обе стороны правильно заполнены (открытие; пролапс; вагинальные исследования каждые 4 часа по крайней мере; АД; частота сердцебиения матери и плода каждые 30 минут по крайней мере; родовые схватки каждые 30 минут)</t>
  </si>
  <si>
    <t>Патологические роды в соответствии с КП/КР</t>
  </si>
  <si>
    <t>6.2.1</t>
  </si>
  <si>
    <t>6.2.2</t>
  </si>
  <si>
    <t>Документация истории родов соответствует основным стандартным требованиям (полные личные данные пациентки; дата и время госпитализации; дата и время первого осмотра врача; жалобы пациентки; анамнез беременности и жизни)</t>
  </si>
  <si>
    <t>6.2.3</t>
  </si>
  <si>
    <t>6.2.4</t>
  </si>
  <si>
    <t>Обоснованность клинического диагноза и детальное описание процедур (включая послеродовое кровотечение, преэкламсия; преждевременные роды, и.т.д.) с дифференциальной диагностикой</t>
  </si>
  <si>
    <t>6.2.5</t>
  </si>
  <si>
    <t>6.2.6</t>
  </si>
  <si>
    <t>6.2.7</t>
  </si>
  <si>
    <t>Кесарево сечение в соответствии с КП/КР</t>
  </si>
  <si>
    <t>История родов №____________</t>
  </si>
  <si>
    <t>6.3.1</t>
  </si>
  <si>
    <t>6.3.2</t>
  </si>
  <si>
    <t>6.3.3</t>
  </si>
  <si>
    <t>Клинический осмотр (артериальное давление, частота и ритм сердечных сокращений, температура тела, вес, рост, ЧД); оценка акушерского статуса)</t>
  </si>
  <si>
    <t>6.3.4</t>
  </si>
  <si>
    <t>6.3.5</t>
  </si>
  <si>
    <t>6.3.6</t>
  </si>
  <si>
    <t>6.3.7</t>
  </si>
  <si>
    <t xml:space="preserve">Запись операции кесерева сечения с использованием стандартной формы </t>
  </si>
  <si>
    <t>6.3.8</t>
  </si>
  <si>
    <t>6.3.9</t>
  </si>
  <si>
    <t>6.3.10</t>
  </si>
  <si>
    <t>6.3.11</t>
  </si>
  <si>
    <t xml:space="preserve"> Симулятивный экзамен по послеродовому кровотечению без УБТ, послеродовому кровотечению с УБТ или преэклампсии тяжелой степени с использованием Мама-Натали</t>
  </si>
  <si>
    <t>Лабораторные анализы,  обследования и лечение соответствуют клиническому диагнозу и согласуются с клиническими протоколами и результатами  лабораторных анализов (патология новрожденных).</t>
  </si>
  <si>
    <t>Подписанная памятка о правах пациента прилагается к истории болезни с подписью мед сестры и родителей пациента, с номерами двух телефонов, по которым можно с ним/ней связаться</t>
  </si>
  <si>
    <t>Клинический осмотр (артериальное давление, частота и ритм сердечных сокращений, температура тела, вес, рост, ЧД)</t>
  </si>
  <si>
    <t xml:space="preserve">Лабораторные анализы,  обследования и лечение соответствуют клиническому диагнозу и согласуются с клиническими протоколами и результатами  лабораторных анализов </t>
  </si>
  <si>
    <t>Полнота записи врача о ежедневном осмотре (артериальное давление, пульс, температура тела,  ЧД; оценка локального статуса) и наличие рекомендации</t>
  </si>
  <si>
    <t>7.2.1.</t>
  </si>
  <si>
    <t>Окончательный результат (кол-во баллов) ежеквартальной оценки деятельности (максимум 1000 баллов)</t>
  </si>
  <si>
    <t xml:space="preserve">Индикатор </t>
  </si>
  <si>
    <t>встреча 3</t>
  </si>
  <si>
    <t>5.2.1.</t>
  </si>
  <si>
    <t>КАТЕГОРИЯ 1: Управление, гигиена, инфекционный контроль</t>
  </si>
  <si>
    <t>КАТЕГОРИЯ 3:  Опрос удовлетворенность пациента</t>
  </si>
  <si>
    <t>1.9.</t>
  </si>
  <si>
    <t xml:space="preserve"> Анализ по заполнению и вводу Клинико-Статистической формы (КСФ)</t>
  </si>
  <si>
    <t>Полнота записи врача о ежедневном осмотре (артериальное давление, частота и ритм сердечных сокращений, температура тела, частота дыхательных движений ЧД; оценка локального статуса) и наличие рекомендаций</t>
  </si>
  <si>
    <t>6.3.</t>
  </si>
  <si>
    <t>Клинический диагноз и обоснованность кесарева сечения с дифференциальной диагностикой</t>
  </si>
  <si>
    <t>Полнота записи врача о ежедневном осмотре (артериальное давление, частота и ритм сердечных сокращений, температура тела, ЧД; оценка локального статуса) и наличие рекомендаций</t>
  </si>
  <si>
    <t>6.4.</t>
  </si>
  <si>
    <t>История развития новорожденного  №__________</t>
  </si>
  <si>
    <t>7.3.1.</t>
  </si>
  <si>
    <t>7.3.2.</t>
  </si>
  <si>
    <t>7.3.3.</t>
  </si>
  <si>
    <t>7.3.4.</t>
  </si>
  <si>
    <t>7.3.5.</t>
  </si>
  <si>
    <t xml:space="preserve">Записи врача о ежедневном осмотре и наличие рекомендации </t>
  </si>
  <si>
    <t xml:space="preserve">Лабораторные анализы,обследования и лечение соотвествуют клиническому диагнозу и согласуются с клиническими протоколами и результатами  лабораторных анализов </t>
  </si>
  <si>
    <t>Записи врача о ежедневном осмотре</t>
  </si>
  <si>
    <t>При более двух неправильных шагах/упущениях ставится  0 баллов за весь симулятивный экзамен. Если все шаги выполнены, то присваивается 40 баллов.</t>
  </si>
  <si>
    <t>7.1.1</t>
  </si>
  <si>
    <t>7.1.2</t>
  </si>
  <si>
    <t>КАТЕГОРИЯ 4:  Внутрибольничная система обеспечения качества</t>
  </si>
  <si>
    <t xml:space="preserve">КАТЕГОРИЯ 5: Качество услуг в отделениях хирургического профиля </t>
  </si>
  <si>
    <r>
      <t xml:space="preserve">В каждой палате и процедурном кабинете есть проточная вода (или умывальник), мыло и чистые салфетки . (Если </t>
    </r>
    <r>
      <rPr>
        <b/>
        <sz val="14"/>
        <rFont val="Times New Roman"/>
        <family val="1"/>
        <charset val="204"/>
      </rPr>
      <t>ДА</t>
    </r>
    <r>
      <rPr>
        <sz val="14"/>
        <rFont val="Times New Roman"/>
        <family val="1"/>
        <charset val="204"/>
      </rPr>
      <t xml:space="preserve"> - то присваивается 10 баллов)</t>
    </r>
  </si>
  <si>
    <t xml:space="preserve">Принятие/разработка решений на предыдущей встрече </t>
  </si>
  <si>
    <t xml:space="preserve">Все запрашиваемые документы  предоставлены в течение 30 минут после запроса  </t>
  </si>
  <si>
    <t>КАТЕГОРИЯ 6: Качество услуг в родильном отделении</t>
  </si>
  <si>
    <t>1.1.</t>
  </si>
  <si>
    <t>1.2.</t>
  </si>
  <si>
    <t>1.3.</t>
  </si>
  <si>
    <t>1.4.</t>
  </si>
  <si>
    <t>1.5.</t>
  </si>
  <si>
    <t>1.6.</t>
  </si>
  <si>
    <t>1.7.</t>
  </si>
  <si>
    <t>1.8.</t>
  </si>
  <si>
    <t>1.10.</t>
  </si>
  <si>
    <t xml:space="preserve">Есть минимум  по 1 дозе  эр. массы О(I), А(II), В(III) групп крови (всего 3 дозы), с действующим сроком годности    </t>
  </si>
  <si>
    <t>1.11.</t>
  </si>
  <si>
    <t>1.12.</t>
  </si>
  <si>
    <t>1.13.</t>
  </si>
  <si>
    <t>1.14.</t>
  </si>
  <si>
    <t xml:space="preserve">Температурный режим </t>
  </si>
  <si>
    <t>2.1.</t>
  </si>
  <si>
    <t>4.1.</t>
  </si>
  <si>
    <t>4.2.</t>
  </si>
  <si>
    <t>4.3.</t>
  </si>
  <si>
    <t xml:space="preserve">В каждом названном отделении ящик жалоб и преложений должен быть рядом с доской объявлений, информация о ПГГ, прейскурант цен на медицинские услуги возле кассы. </t>
  </si>
  <si>
    <t>5.1.</t>
  </si>
  <si>
    <t>Результаты самооценки</t>
  </si>
  <si>
    <t xml:space="preserve">Результаты внешней оценки </t>
  </si>
  <si>
    <t>7.1.</t>
  </si>
  <si>
    <t>7.2.</t>
  </si>
  <si>
    <t>7.3.</t>
  </si>
  <si>
    <t>7.4.</t>
  </si>
  <si>
    <t>Клинический диагноз и обоснование с дифференциальной диагностикой, обоснованность госпитализаций.</t>
  </si>
  <si>
    <t>7.4.1.</t>
  </si>
  <si>
    <t xml:space="preserve">Температура в палате интенсивной терапии для новорожденных от +20°С до +22°C  (при наличии там пациентов)  </t>
  </si>
  <si>
    <t>2.2.</t>
  </si>
  <si>
    <t>3.1.</t>
  </si>
  <si>
    <t>4.4.</t>
  </si>
  <si>
    <t>1.15.</t>
  </si>
  <si>
    <t>Правило оценки: При соответствии требованиям критериев присваивается 5 баллов. </t>
  </si>
  <si>
    <t>Правило оценки: При соответствии требованиям критериев присваивается 10 баллов.</t>
  </si>
  <si>
    <t xml:space="preserve">Правило оценки: При соответствии требованиям критериев для каждой медицинской карты присваивается по 8 баллов. </t>
  </si>
  <si>
    <t>Правило оценки: При соответствии требованиям критериев для каждого из пунктов присваиваются соответствующие баллы. </t>
  </si>
  <si>
    <t>Правило оценки: При соответствии требованиям критериев присваивается 25 баллов</t>
  </si>
  <si>
    <t>Правило оценки: При соответствии требованиям критериев  присваиваются отдельно для  каждого пункта соответствующие баллы.</t>
  </si>
  <si>
    <t>Правило оценки:  При соответствии требованиям критериев присваивается 5 баллов. </t>
  </si>
  <si>
    <t>Правило оценки:  Если за предущий квартал нет ни одного кесарева сечения - 0 баллов.  При соответствии требованиям критериев истории родов  присваивается 20 баллов</t>
  </si>
  <si>
    <t>Результат оценки</t>
  </si>
  <si>
    <r>
      <t xml:space="preserve">Сводные критерии: </t>
    </r>
    <r>
      <rPr>
        <sz val="14"/>
        <rFont val="Times New Roman"/>
        <family val="1"/>
        <charset val="204"/>
      </rPr>
      <t>Должно выполняться следующее :</t>
    </r>
  </si>
  <si>
    <r>
      <t xml:space="preserve">Сводные критерии: </t>
    </r>
    <r>
      <rPr>
        <sz val="14"/>
        <rFont val="Times New Roman"/>
        <family val="1"/>
        <charset val="204"/>
      </rPr>
      <t>Должно выполняться следующее (расчет 2-х месячного запаса: фактическое использование расходных материалов за предыдущий  год делится на 12 и умножается на 2)</t>
    </r>
  </si>
  <si>
    <t xml:space="preserve">Разница между баллами самооценки и внешней оценки  не более 10% </t>
  </si>
  <si>
    <t xml:space="preserve">Нет </t>
  </si>
  <si>
    <t>Да</t>
  </si>
  <si>
    <t>Адекватная система хранения для лекарств, требующих специальное хранение (включая холодовую цепь) - 5 баллов</t>
  </si>
  <si>
    <t>Итого по каждой истории родов</t>
  </si>
  <si>
    <r>
      <rPr>
        <b/>
        <sz val="14"/>
        <rFont val="Times New Roman"/>
        <family val="1"/>
        <charset val="204"/>
      </rPr>
      <t>Правило оценки</t>
    </r>
    <r>
      <rPr>
        <sz val="14"/>
        <rFont val="Times New Roman"/>
        <family val="1"/>
        <charset val="204"/>
      </rPr>
      <t>:  При соответствии всем критериям каждой истории родов  присваивается 20 баллов</t>
    </r>
  </si>
  <si>
    <t>Итого по каждой мед.карте</t>
  </si>
  <si>
    <t>Максим оценка в баллах</t>
  </si>
  <si>
    <r>
      <t xml:space="preserve">Правило оценки: </t>
    </r>
    <r>
      <rPr>
        <sz val="14"/>
        <rFont val="Times New Roman"/>
        <family val="1"/>
        <charset val="204"/>
      </rPr>
      <t>При соответствии требованиям критериев присваивается 5 баллов. </t>
    </r>
  </si>
  <si>
    <r>
      <t>Сводные критерии:</t>
    </r>
    <r>
      <rPr>
        <sz val="14"/>
        <rFont val="Times New Roman"/>
        <family val="1"/>
        <charset val="204"/>
      </rPr>
      <t xml:space="preserve"> Должно выполняться следующее:</t>
    </r>
  </si>
  <si>
    <r>
      <t>Суммарный критерий:</t>
    </r>
    <r>
      <rPr>
        <sz val="14"/>
        <rFont val="Times New Roman"/>
        <family val="1"/>
        <charset val="204"/>
      </rPr>
      <t xml:space="preserve"> Должно выполняться следующее:</t>
    </r>
  </si>
  <si>
    <r>
      <t xml:space="preserve">Сводные критерии: </t>
    </r>
    <r>
      <rPr>
        <sz val="14"/>
        <rFont val="Times New Roman"/>
        <family val="1"/>
        <charset val="204"/>
      </rPr>
      <t>Должно выполняться следующее:</t>
    </r>
  </si>
  <si>
    <r>
      <t xml:space="preserve">Сводный критерий: </t>
    </r>
    <r>
      <rPr>
        <sz val="14"/>
        <rFont val="Times New Roman"/>
        <family val="1"/>
        <charset val="204"/>
      </rPr>
      <t>Управление запасом крови:</t>
    </r>
  </si>
  <si>
    <r>
      <t>Суммарный критерий:</t>
    </r>
    <r>
      <rPr>
        <sz val="14"/>
        <rFont val="Times New Roman"/>
        <family val="1"/>
        <charset val="204"/>
      </rPr>
      <t xml:space="preserve"> Управление запасами медикаментов и расходных материалов:</t>
    </r>
  </si>
  <si>
    <r>
      <t>Сводный критерий:</t>
    </r>
    <r>
      <rPr>
        <sz val="14"/>
        <rFont val="Times New Roman"/>
        <family val="1"/>
        <charset val="204"/>
      </rPr>
      <t xml:space="preserve"> Есть работающий термометр в комнате, должно выполняться следующее:</t>
    </r>
  </si>
  <si>
    <t>отделение</t>
  </si>
  <si>
    <t>Район/город:</t>
  </si>
  <si>
    <t xml:space="preserve">Представление и обсуждение результатов распределения КТУ. Есть протоколы собраний сотрудников больницы, в которых отражено обсуждение и правильное распределения КТУ.  </t>
  </si>
  <si>
    <r>
      <t xml:space="preserve">Суммарный критерий: </t>
    </r>
    <r>
      <rPr>
        <sz val="14"/>
        <rFont val="Times New Roman"/>
        <family val="1"/>
        <charset val="204"/>
      </rPr>
      <t>Должно выполняться следующее: Есть медицинская библиотека :</t>
    </r>
  </si>
  <si>
    <t xml:space="preserve"> Отчет о семинаре, тренинге содержит  модуль и содержание </t>
  </si>
  <si>
    <t xml:space="preserve"> Отчет о семинаре, тренинге содержит  результаты до и после тестов  </t>
  </si>
  <si>
    <t xml:space="preserve">Категория 4: Внутрибольничная система обеспечения качества </t>
  </si>
  <si>
    <t xml:space="preserve">Письменное доказательство передачи на уровень комитета качества больниц  выводов, решений и инструкций, относящихся к улучшению качества </t>
  </si>
  <si>
    <t>Жалобы и предложения собираются каждый месяц комитетом качества больницы</t>
  </si>
  <si>
    <t xml:space="preserve">Ежемесячный анализ жалоб и предложений проводится комитетом качества больницы </t>
  </si>
  <si>
    <t>Правило оценки: При соответствии требованиям критериев  каждой истории присваиваем 3 балла по критерию 7.1.1. и  3 балла по критерию 7.1.2.</t>
  </si>
  <si>
    <t xml:space="preserve">При наличии родильниц в отделении: Форма самостоятельного наблюдения за состоянием новорожденного заполнена мамой согласно правилам (оцениваем формы наблюдения у 5-ти родильниц). Если ДА - то присваивается 3  балла по  каждой форме. При отсутствии родильниц оцениваются формы самостоятельного наблюдения за состоянием младенцев в  отобранных историях развития новорожденного по журналу родов по п.7.1.1.  </t>
  </si>
  <si>
    <t>Правило оценки: При соответствии требованиям критериев  присваиваются отдельно для  каждого пункта соответствующие баллы.</t>
  </si>
  <si>
    <t>Подписанная памятка информированное согласия прилагается к истории развития новорожденного с подписью мед сестры и родителей новорожденного, с номерами двух телефонов, по которым можно с ним/ней связаться с родителями.</t>
  </si>
  <si>
    <t>Клинический диагноз и обоснованность с дифференциальной диагностикой (патология новорожденных).</t>
  </si>
  <si>
    <t>Полнота записи врача о ежедневном осмотре (артериальное давление, пульс, температура тела,  ЧД;  грудное вскармливания , расчет питания  и  жидкости) и наличие рекомендации.</t>
  </si>
  <si>
    <t>№6</t>
  </si>
  <si>
    <t>№7</t>
  </si>
  <si>
    <t>№8</t>
  </si>
  <si>
    <t>№9</t>
  </si>
  <si>
    <t>№10</t>
  </si>
  <si>
    <t>7.4.2.</t>
  </si>
  <si>
    <t>7.4.3.</t>
  </si>
  <si>
    <t>7.4.4.</t>
  </si>
  <si>
    <t>7.4.5.</t>
  </si>
  <si>
    <t>7.4.6.</t>
  </si>
  <si>
    <t>8.1.</t>
  </si>
  <si>
    <t>8.1.1.</t>
  </si>
  <si>
    <t>8.1.2.</t>
  </si>
  <si>
    <t>8.1.3.</t>
  </si>
  <si>
    <t>Клинический осмотр (артериальное давление, частота и ритм сердечных сокращений, температура тела, вес, рост, ЧД).</t>
  </si>
  <si>
    <t>8.1.4.</t>
  </si>
  <si>
    <t>8.1.5.</t>
  </si>
  <si>
    <t xml:space="preserve">Лабораторные анализы,  обследования и лечение соответствуют клиническому диагнозу и согласуются с клиническими протоколами и результатами  лабораторных анализов. </t>
  </si>
  <si>
    <t>8.1.6.</t>
  </si>
  <si>
    <t>Полнота записи врача о ежедневном осмотре (артериальное давление, пульс, температура тела,  ЧД; оценка локального статуса) и наличие рекомендации.</t>
  </si>
  <si>
    <t>8.2.</t>
  </si>
  <si>
    <t>8.2.1.</t>
  </si>
  <si>
    <r>
      <t>Суммарный критерий:</t>
    </r>
    <r>
      <rPr>
        <sz val="14"/>
        <rFont val="Times New Roman"/>
        <family val="1"/>
        <charset val="204"/>
      </rPr>
      <t xml:space="preserve"> случайным медотом отбираем одного сотрудника из списка врачей, медсестер  из реанимационного отделения новорожденных, родильного отделения и патологии новрожденных.</t>
    </r>
  </si>
  <si>
    <r>
      <t>История развития новорожденного соответствует основным стандартным требованиям (полные личные данные пациента; дата и время госпитализации;</t>
    </r>
    <r>
      <rPr>
        <sz val="14"/>
        <color indexed="17"/>
        <rFont val="Times New Roman"/>
        <family val="1"/>
        <charset val="204"/>
      </rPr>
      <t xml:space="preserve"> </t>
    </r>
    <r>
      <rPr>
        <sz val="14"/>
        <rFont val="Times New Roman"/>
        <family val="1"/>
        <charset val="204"/>
      </rPr>
      <t>дата и время первого осмотра врача)</t>
    </r>
  </si>
  <si>
    <r>
      <t>Документация медкарты стацбольного соответствует основным стандартным требованиям (полные личные данные пациента; дата и время госпитализации;</t>
    </r>
    <r>
      <rPr>
        <sz val="14"/>
        <color indexed="17"/>
        <rFont val="Times New Roman"/>
        <family val="1"/>
        <charset val="204"/>
      </rPr>
      <t xml:space="preserve"> </t>
    </r>
    <r>
      <rPr>
        <sz val="14"/>
        <rFont val="Times New Roman"/>
        <family val="1"/>
        <charset val="204"/>
      </rPr>
      <t>дата и время первого осмотра врача; жалобы пациента; анамнез болезни и жизни)</t>
    </r>
  </si>
  <si>
    <r>
      <t>Документация медкарты стацбольного соответствует основным стандартным требованиям (полные личные данные пациента; дата и время госпитализации;</t>
    </r>
    <r>
      <rPr>
        <sz val="14"/>
        <color indexed="17"/>
        <rFont val="Times New Roman"/>
        <family val="1"/>
        <charset val="204"/>
      </rPr>
      <t xml:space="preserve"> </t>
    </r>
    <r>
      <rPr>
        <sz val="14"/>
        <rFont val="Times New Roman"/>
        <family val="1"/>
        <charset val="204"/>
      </rPr>
      <t>дата и время первого осмотра врача; жалобы пациента; анамнез болезни и жизни).</t>
    </r>
  </si>
  <si>
    <t xml:space="preserve">Категория №7. Качество услуг  новорожденным и детям </t>
  </si>
  <si>
    <t xml:space="preserve">Итого по каждой истории </t>
  </si>
  <si>
    <t xml:space="preserve">Правило оценки:  Если история развития новорожденного соответствует требованиям критерия - присваивается 5 баллов. </t>
  </si>
  <si>
    <t xml:space="preserve">Правило оценки: При соответствии требованиям критериев для каждой медицинской карты присваивается по 5 баллов. </t>
  </si>
  <si>
    <t>Прописью:</t>
  </si>
  <si>
    <t>Индекс качества (%)</t>
  </si>
  <si>
    <t>ФИО и подпись руководителя оценочной команды:</t>
  </si>
  <si>
    <t>ФИО и подпись директора ТБ/ЦОВП:</t>
  </si>
  <si>
    <t>ФИО, номера мобильных телефонов, организации и эл.почта участников обзора коллег и наблюдателей:</t>
  </si>
  <si>
    <r>
      <t xml:space="preserve">Сводный критерий: </t>
    </r>
    <r>
      <rPr>
        <sz val="14"/>
        <rFont val="Times New Roman"/>
        <family val="1"/>
        <charset val="204"/>
      </rPr>
      <t xml:space="preserve">Ежемесячные протоколы встреч администрации должны включать 3 встречи </t>
    </r>
  </si>
  <si>
    <t xml:space="preserve">Управление информацией </t>
  </si>
  <si>
    <r>
      <rPr>
        <b/>
        <sz val="14"/>
        <color theme="1"/>
        <rFont val="Times New Roman"/>
        <family val="1"/>
        <charset val="204"/>
      </rPr>
      <t>Результаты оценки качества</t>
    </r>
    <r>
      <rPr>
        <b/>
        <u/>
        <sz val="14"/>
        <color theme="1"/>
        <rFont val="Times New Roman"/>
        <family val="1"/>
        <charset val="204"/>
      </rPr>
      <t xml:space="preserve"> </t>
    </r>
  </si>
  <si>
    <r>
      <t xml:space="preserve">Суммарный критерий: </t>
    </r>
    <r>
      <rPr>
        <sz val="14"/>
        <rFont val="Times New Roman"/>
        <family val="1"/>
        <charset val="204"/>
      </rPr>
      <t>Случайным методом отбираем 5 отделений и каждое отобранное отделение должно соответствовать следующим критериям:</t>
    </r>
  </si>
  <si>
    <t xml:space="preserve">Мед.карты стац. больного </t>
  </si>
  <si>
    <t>№1____</t>
  </si>
  <si>
    <t>№2____</t>
  </si>
  <si>
    <t>№3____</t>
  </si>
  <si>
    <t>№4____</t>
  </si>
  <si>
    <t>№5____</t>
  </si>
  <si>
    <t>№6____</t>
  </si>
  <si>
    <t>№7____</t>
  </si>
  <si>
    <t>№8____</t>
  </si>
  <si>
    <t>№9____</t>
  </si>
  <si>
    <t>№10____</t>
  </si>
  <si>
    <t xml:space="preserve">Истории развития новорожденных </t>
  </si>
  <si>
    <t xml:space="preserve">  №1___</t>
  </si>
  <si>
    <t xml:space="preserve">  №2__</t>
  </si>
  <si>
    <t xml:space="preserve">  №5__</t>
  </si>
  <si>
    <t xml:space="preserve">  №7__</t>
  </si>
  <si>
    <t xml:space="preserve">  №9___</t>
  </si>
  <si>
    <t xml:space="preserve">  №8__</t>
  </si>
  <si>
    <t xml:space="preserve">  №6_</t>
  </si>
  <si>
    <t xml:space="preserve">  №4_</t>
  </si>
  <si>
    <t xml:space="preserve">  №3_</t>
  </si>
  <si>
    <t xml:space="preserve">  №10</t>
  </si>
  <si>
    <r>
      <t xml:space="preserve">Сводный критерий: </t>
    </r>
    <r>
      <rPr>
        <sz val="14"/>
        <rFont val="Times New Roman"/>
        <family val="1"/>
        <charset val="204"/>
      </rPr>
      <t>Следующие критерии должны выполняться: Комитет Качества больницы работает и ежемесячные протоколы содержат:</t>
    </r>
  </si>
  <si>
    <t xml:space="preserve">Итого результат Оценки по каждому протоколу  </t>
  </si>
  <si>
    <t>Сводный критерий:   Случайным методом отбираем 4 отделения из всех отделений больницы</t>
  </si>
  <si>
    <t xml:space="preserve">Сводный критерий: случайным медотом выбираем 5 отделений . </t>
  </si>
  <si>
    <r>
      <t xml:space="preserve">Сводный критерий: </t>
    </r>
    <r>
      <rPr>
        <sz val="14"/>
        <rFont val="Times New Roman"/>
        <family val="1"/>
        <charset val="204"/>
      </rPr>
      <t xml:space="preserve">случайным медотом отбираем 5 отделений . Во всех отобранных отделениях должны быть  Ящик жалоб и предложений.  Все обращения должны рассматриваться следующим образом:   </t>
    </r>
  </si>
  <si>
    <r>
      <rPr>
        <b/>
        <sz val="14"/>
        <rFont val="Times New Roman"/>
        <family val="1"/>
        <charset val="204"/>
      </rPr>
      <t>Правило оценки</t>
    </r>
    <r>
      <rPr>
        <sz val="14"/>
        <rFont val="Times New Roman"/>
        <family val="1"/>
        <charset val="204"/>
      </rPr>
      <t>: При соответствии требованиям критериев  присваивается 2 балла.</t>
    </r>
  </si>
  <si>
    <t>Отд. 1 _____</t>
  </si>
  <si>
    <t>Отд. 2 ____</t>
  </si>
  <si>
    <t>Отд. 3 ____</t>
  </si>
  <si>
    <t>Отд. 4 ____</t>
  </si>
  <si>
    <r>
      <rPr>
        <b/>
        <sz val="14"/>
        <color theme="1"/>
        <rFont val="Times New Roman"/>
        <family val="1"/>
        <charset val="204"/>
      </rPr>
      <t>Правило оценки:</t>
    </r>
    <r>
      <rPr>
        <sz val="14"/>
        <color theme="1"/>
        <rFont val="Times New Roman"/>
        <family val="1"/>
        <charset val="204"/>
      </rPr>
      <t xml:space="preserve"> При соответствии требованиям критериев каждой медицинской карте  стационарного больного присваивается 5 баллов. </t>
    </r>
  </si>
  <si>
    <r>
      <t>Суммарный критерий:</t>
    </r>
    <r>
      <rPr>
        <sz val="14"/>
        <rFont val="Times New Roman"/>
        <family val="1"/>
        <charset val="204"/>
      </rPr>
      <t xml:space="preserve"> случайным медотом отбираем по одному специалисту - операционная мед сестра,  анестезиолог/анестезистка, хирург. Участвуют специалисты хирургического, реанимационного и родильного отделения.</t>
    </r>
  </si>
  <si>
    <t>Период:</t>
  </si>
  <si>
    <t>История развития новорожденых</t>
  </si>
  <si>
    <t>№5___</t>
  </si>
  <si>
    <t>№3__</t>
  </si>
  <si>
    <t>№2__</t>
  </si>
  <si>
    <t>№1__</t>
  </si>
  <si>
    <t>КАТЕГОРИЯ 7: Качество услуг  новорожденным и детям</t>
  </si>
  <si>
    <t xml:space="preserve">Экзамен по хирургическому операционному чек листу </t>
  </si>
  <si>
    <r>
      <t>Категория 6: Качество услуг в родильном отделении</t>
    </r>
    <r>
      <rPr>
        <b/>
        <i/>
        <sz val="14"/>
        <rFont val="Times New Roman"/>
        <family val="1"/>
        <charset val="204"/>
      </rPr>
      <t xml:space="preserve"> </t>
    </r>
  </si>
  <si>
    <t xml:space="preserve">Правило оценки:  Если история развития новорожденного соответствует требованиям критерия - присваивается 10 баллов. </t>
  </si>
  <si>
    <t>Правило оценки:   При соответствии требованиям 2.1.1.  присваиваются отдельно для каждого отделения по 2 балла и при соответствии требованиям 2.1.2. присваивается по 10 баллов так же отдельно для каждого отделения.</t>
  </si>
  <si>
    <t>Правило оценки: Анкета состоит из 5-ти вопросов, на каждый соответствующий положительный ответ присваивается по 2 балла. </t>
  </si>
  <si>
    <t>Пациент 1 [ФИО не указываются, только номер истории пациента]</t>
  </si>
  <si>
    <t>Отношение медперсонала</t>
  </si>
  <si>
    <t>Анализ Базы данных по пролеченным случая  и правильности заполнения КСФ-066у</t>
  </si>
  <si>
    <t xml:space="preserve">Категория №7. Качество услуг  новорожденным  </t>
  </si>
  <si>
    <t xml:space="preserve">Категория 5: Качество услуг в отделениях хирургического профиля  </t>
  </si>
  <si>
    <r>
      <t>Неонатологические услуги в соответствии</t>
    </r>
    <r>
      <rPr>
        <b/>
        <i/>
        <sz val="14"/>
        <rFont val="Times New Roman"/>
        <family val="1"/>
        <charset val="204"/>
      </rPr>
      <t xml:space="preserve"> </t>
    </r>
    <r>
      <rPr>
        <b/>
        <sz val="14"/>
        <rFont val="Times New Roman"/>
        <family val="1"/>
        <charset val="204"/>
      </rPr>
      <t>с КП/КР</t>
    </r>
    <r>
      <rPr>
        <b/>
        <i/>
        <sz val="14"/>
        <rFont val="Times New Roman"/>
        <family val="1"/>
        <charset val="204"/>
      </rPr>
      <t xml:space="preserve"> </t>
    </r>
  </si>
  <si>
    <t>Температура в родильном зале/палатах новорожденных не ниже +25̊°C постоянно</t>
  </si>
  <si>
    <t>Качество услуг в отделениях терапевтического профиля</t>
  </si>
  <si>
    <t xml:space="preserve">Тестирование знаний выбранного врача  по оказанию помощи при ОКС  </t>
  </si>
  <si>
    <t xml:space="preserve">Ежеквартально проводится коллективное обсуждение финансовой ситуации по стационару и планирование расходов на предстоящий квартал на основе утвержденного Плана Управления качества . (Предоставляется  отчет по поступившим доходам и проведенным расходам в разрезе всех источников поступлений и  протокол  обсуждения)  </t>
  </si>
  <si>
    <r>
      <t xml:space="preserve">Суммарный  критерий:  </t>
    </r>
    <r>
      <rPr>
        <sz val="14"/>
        <rFont val="Times New Roman"/>
        <family val="1"/>
        <charset val="204"/>
      </rPr>
      <t xml:space="preserve">В зависимости от профиля больницы 25 историй  выбираются методом системной случайной выборки по журналу регистрации пациентов за предыдущий квартал (так же, как и в разделе 5, 6, 7). Опрашивается  обязательно 10 пациентов. Опрос удовлетворенности пациента проводят родильного отделения, при отсутствии родильного отделения  путем ротации из 5 отделений опрашиваются по 2 пациента. </t>
    </r>
  </si>
  <si>
    <t>Партнерские роды/ Cвоевременность  лечения</t>
  </si>
  <si>
    <t>Категория №8. Качество услуг в отделениях терапевтического профиля</t>
  </si>
  <si>
    <t xml:space="preserve">КАТЕГОРИЯ 8: Качество услуг в отделениях терапевтического профиля </t>
  </si>
  <si>
    <t xml:space="preserve">Категория №8. Качество услуг в отделениях терапевтического профиля </t>
  </si>
  <si>
    <t xml:space="preserve"> Реанимация новорожденного</t>
  </si>
  <si>
    <t>Оказание неотложной помощи детям</t>
  </si>
  <si>
    <t>Ежеквартальные совместные встречи больницы и ПМСП</t>
  </si>
  <si>
    <t>В каждом  отделении есть хотя бы один функционирующий душ с холодной и горячей проточной водой, с дверьми, закрывающимися изнутри, работающее освещение, со свежим запахом моющего средства, с графиком уборки душа. (Если ДА - то присваивается 10 баллов)</t>
  </si>
  <si>
    <r>
      <t xml:space="preserve">Во всех </t>
    </r>
    <r>
      <rPr>
        <sz val="14"/>
        <color rgb="FF00B050"/>
        <rFont val="Times New Roman"/>
        <family val="1"/>
        <charset val="204"/>
      </rPr>
      <t xml:space="preserve"> </t>
    </r>
    <r>
      <rPr>
        <sz val="14"/>
        <rFont val="Times New Roman"/>
        <family val="1"/>
        <charset val="204"/>
      </rPr>
      <t>отделениях свежий запах моющего средства . (Если ДА - то присваивается 3 баллов)</t>
    </r>
  </si>
  <si>
    <t>Все матрацы в  отделениях обернуты в клеенку, клеенка на всех матрацах целая. (Если ДА - то присваивается 2 баллов)</t>
  </si>
  <si>
    <r>
      <rPr>
        <b/>
        <sz val="14"/>
        <rFont val="Times New Roman"/>
        <family val="1"/>
        <charset val="204"/>
      </rPr>
      <t>Правило оценки</t>
    </r>
    <r>
      <rPr>
        <sz val="14"/>
        <rFont val="Times New Roman"/>
        <family val="1"/>
        <charset val="204"/>
      </rPr>
      <t xml:space="preserve">: При соответствии требованиям критериев  для каждого протокола присваивается по 10 баллов </t>
    </r>
  </si>
  <si>
    <t>7.5.</t>
  </si>
  <si>
    <t xml:space="preserve"> Оказание неотложной помощи детям</t>
  </si>
  <si>
    <t>7.5.1.</t>
  </si>
  <si>
    <t>Правило оценки: При соответствии требованиям критериев  присваиваются 30 баллов.</t>
  </si>
  <si>
    <t>Правило оценки: При соответствии требованиям критериев присваивается 25 баллов.</t>
  </si>
  <si>
    <t>Правило оценки:  При соответствии требованиям критериев присваивается 5 баллов.</t>
  </si>
  <si>
    <r>
      <t>В каждом</t>
    </r>
    <r>
      <rPr>
        <sz val="14"/>
        <color rgb="FF00B050"/>
        <rFont val="Times New Roman"/>
        <family val="1"/>
        <charset val="204"/>
      </rPr>
      <t xml:space="preserve"> </t>
    </r>
    <r>
      <rPr>
        <sz val="14"/>
        <rFont val="Times New Roman"/>
        <family val="1"/>
        <charset val="204"/>
      </rPr>
      <t xml:space="preserve"> отделении есть хотя бы один туалет (в ОЗ, где есть родильное отделение оценивается наличие биде в туалете),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вода (или умывальник); мыло, чистые салфетки, туалетная бумага;</t>
    </r>
    <r>
      <rPr>
        <sz val="14"/>
        <color rgb="FF00B050"/>
        <rFont val="Times New Roman"/>
        <family val="1"/>
        <charset val="204"/>
      </rPr>
      <t xml:space="preserve"> </t>
    </r>
    <r>
      <rPr>
        <sz val="14"/>
        <rFont val="Times New Roman"/>
        <family val="1"/>
        <charset val="204"/>
      </rPr>
      <t xml:space="preserve"> работающее освещение; мусорный контейнер с крышкой,</t>
    </r>
    <r>
      <rPr>
        <sz val="14"/>
        <color rgb="FF00B050"/>
        <rFont val="Times New Roman"/>
        <family val="1"/>
        <charset val="204"/>
      </rPr>
      <t xml:space="preserve"> </t>
    </r>
    <r>
      <rPr>
        <sz val="14"/>
        <rFont val="Times New Roman"/>
        <family val="1"/>
        <charset val="204"/>
      </rPr>
      <t>график уборки в туалете на двери . (Если ДА - то присваивается 15 баллов)</t>
    </r>
  </si>
  <si>
    <t xml:space="preserve">Документ о текущей подписке на медицинский журнал (это может быть подписка на интернет издание), есть распечатанные копии вышеназванного журнала или статей из интернета (хотя бы одна копия) в библиотеке. Если ДА - то присваивается 1 балла  </t>
  </si>
  <si>
    <r>
      <rPr>
        <b/>
        <sz val="14"/>
        <rFont val="Times New Roman"/>
        <family val="1"/>
        <charset val="204"/>
      </rPr>
      <t>Правило оценки</t>
    </r>
    <r>
      <rPr>
        <sz val="14"/>
        <rFont val="Times New Roman"/>
        <family val="1"/>
        <charset val="204"/>
      </rPr>
      <t>:  При соответствии всем критериям каждой истории родов  присваивается 8 баллов</t>
    </r>
  </si>
  <si>
    <t>Правило оценки: При наличии всех существующих клинических протоколов/руководств, утвержденных МЗ КР выставляется 1 балл по критерию 4.3.1.  и 1 балл по 4.3.2.</t>
  </si>
  <si>
    <t>Категория №8. Качество услуг  терапевтического профиля (не оценивается)</t>
  </si>
  <si>
    <t xml:space="preserve">Медицинские карты стационарных больных </t>
  </si>
  <si>
    <t>КАТЕГОРИЯ 8: Качество услуг  терапевтического профиля (не оценивается)</t>
  </si>
  <si>
    <t>КАТЕГОРИЯ 6: Родильное отделение ( не оценивается)</t>
  </si>
  <si>
    <t>КАТЕГОРИЯ 7: Качество услуг  новорожденным и детям ( не оценивается)</t>
  </si>
  <si>
    <t>Категория №6. Родильное отделение ( не оценивается)</t>
  </si>
  <si>
    <t>Категория №7. Качество услуг  новорожденным и детям ( не оценивается)</t>
  </si>
  <si>
    <t>Есть доступ к интернету через библиотеку/ординаторскую 24 часа/7 дней в неделю. Если ДА - то присваивается 7 баллов</t>
  </si>
  <si>
    <t>КАТЕГОРИЯ 5: Качество услуг в отделениях хирургического профиля (не оценивается)</t>
  </si>
  <si>
    <t>КАТЕГОРИЯ 6: Качество услуг в родильном отделении (не оценивается)</t>
  </si>
  <si>
    <t>КАТЕГОРИЯ 7: Качество услуг  новорожденным и детям (не оценивается)</t>
  </si>
  <si>
    <t>Категория №5. Качество услуг в отделениях хирургического профиля (не оценивается)</t>
  </si>
  <si>
    <t>Категория №6. Качество услуг в родильном отделении (не оценивается)</t>
  </si>
  <si>
    <t>Категория №7. Качество услуг  новорожденным и детям (не оценивается)</t>
  </si>
  <si>
    <t>Правило оценки: При соответствии требованиям критериев присваивается 6 баллов.</t>
  </si>
  <si>
    <t>Оценка укомплектованности набора по неотложной помощи при кровотечении, при преэклампсии, анафилактическом шоке,  неонатальной реанимации, Карманному справочнику в реанимации, родильном и детском отделениях соответственно . Если все наборы укомплектованы (Чек листы ) - 10 баллов.</t>
  </si>
  <si>
    <t>Правило оценки: При соответствии требованиям критериев каждому пункту присваивается соответствующий балл.</t>
  </si>
  <si>
    <t xml:space="preserve">В библиотеке есть   книги по скорой,   хирургической/гинекологической/акушерской  и детской/терапевтической/кардиологической  неотложной помощи. Есть каталог книг и журналов, обновляемый регулярно. Есть регистрация книг, взятых для чтения. Если ДА - то присваивается 1 балл </t>
  </si>
  <si>
    <t xml:space="preserve">Подписанная памятка о правах пациента, информированное согласие на проведение операции прилагается в медицинской карте с подписью медсестры и пациента, с номерами двух телефонов, по которым можно с ним/ней связаться </t>
  </si>
  <si>
    <t>Подписанная памятка о правах пациента прилагается к мед карта стацбольного с подписью мед сестры и родителей пациента, с номерами двух телефонов, по которым можно с ним/ней связаться</t>
  </si>
  <si>
    <t>Подписанная памятка о правах пациента прилагается к мед карта стацбольного с подписью мед сестры и родителей пациента, с номерами двух телефонов, по которым можно с ним/ней связаться.</t>
  </si>
  <si>
    <t xml:space="preserve">Подписанная памятка о правах пациента, информированное согласие на проведение операции прилагается в истории родов с подписью медсестры и пациента, с номерами двух телефонов, по которым можно с ним/ней связаться </t>
  </si>
  <si>
    <t>Вопросы по хирургическому чек листу ВОЗ в форме симулятивного экзамена. При более двух неправильных шагах/упущениях ставится  0 баллов за весь симулятивный экзамен команды. Если все шаги выполнены, то присваивается 30 баллов.</t>
  </si>
  <si>
    <r>
      <t>Сводный критерий: С</t>
    </r>
    <r>
      <rPr>
        <sz val="14"/>
        <rFont val="Times New Roman"/>
        <family val="1"/>
        <charset val="204"/>
      </rPr>
      <t>лучайным медотом отбираем одну  историю родов, у которой было КС в течение последнего квартала. Эта история родов должна соответствовать следующим критериям:</t>
    </r>
  </si>
  <si>
    <t xml:space="preserve"> Суммарный критерий: случайным медотом отбираем акушера-гинеколога или акушерку из списка мед работников родильного отделения, участвующих в родовспоможении по выбранной теме - послеродовое кровотечение без УБТ, послеродовое кровотечение с УБТ или преэклампсия тяжелой степени (чек лист) </t>
  </si>
  <si>
    <r>
      <t xml:space="preserve">Суммарный критерий: </t>
    </r>
    <r>
      <rPr>
        <sz val="14"/>
        <rFont val="Times New Roman"/>
        <family val="1"/>
        <charset val="204"/>
      </rPr>
      <t>случайная или целевая (из базы данных) выборка 5 историй развития новорожденного,  которые должны соответствовать следующим критериям:</t>
    </r>
  </si>
  <si>
    <t xml:space="preserve">Неонатальный уход в родильном зале обеспечивается согласно чек листу новорожденного [чек лист]. Если ДА - то присваивается по 3 балла каждой истории болезни развития новорожденного </t>
  </si>
  <si>
    <t>Медицинские карты стационарного больного</t>
  </si>
  <si>
    <t>Итого по каждой медицинской карте</t>
  </si>
  <si>
    <r>
      <t>Суммарный критерий:</t>
    </r>
    <r>
      <rPr>
        <sz val="14"/>
        <rFont val="Times New Roman"/>
        <family val="1"/>
        <charset val="204"/>
      </rPr>
      <t xml:space="preserve"> случайным медотом отбираем одного сотрудника из списка врачей, медсестер  из отделений педиатрического профиля</t>
    </r>
  </si>
  <si>
    <t>Качество услуг в отделениях терапевтического профиля.</t>
  </si>
  <si>
    <t xml:space="preserve">Итого по каждой медицинской карте  </t>
  </si>
  <si>
    <r>
      <t>Суммарный критерий:</t>
    </r>
    <r>
      <rPr>
        <sz val="14"/>
        <rFont val="Times New Roman"/>
        <family val="1"/>
        <charset val="204"/>
      </rPr>
      <t xml:space="preserve"> случайным медотом отбирается один сотрудник из списка врачей отделений терапевтического (кардиологического) профиля.</t>
    </r>
  </si>
  <si>
    <t>Вопросы по  чек листу  в форме симулятивного экзамена по ОКС. При более двух неправильных шагах/упущениях  0 баллов за весь симулятивный экзамен. Если все шаги выполнены, то присваивается 20 баллов.</t>
  </si>
  <si>
    <t>ФИО и подпись директора организации здравоохранения:</t>
  </si>
  <si>
    <t>ФИО, номера мобильных телефонов, организации и эл.почта участников оценки:</t>
  </si>
  <si>
    <t xml:space="preserve">В библиотеке есть   книги по скорой,   гинекологической, акушерской   неотложной помощи. Есть каталог книг и журналов, обновляемый регулярно. Есть регистрация книг, взятых для чтения. Если ДА - то присваивается 1 балл </t>
  </si>
  <si>
    <t>Партнерские роды</t>
  </si>
  <si>
    <t>ИГВ</t>
  </si>
  <si>
    <t xml:space="preserve">Категория 5:  Качество услуг в отделениях хирургического/ гинекологического профиля </t>
  </si>
  <si>
    <t xml:space="preserve"> Реанимация новорожденного </t>
  </si>
  <si>
    <r>
      <t xml:space="preserve">Суммарный критерий: </t>
    </r>
    <r>
      <rPr>
        <sz val="14"/>
        <rFont val="Times New Roman"/>
        <family val="1"/>
        <charset val="204"/>
      </rPr>
      <t>Системная случайная или целевая ( из базы данных) выборка  10 медицинских карт из журнала регистрации с патологией новорожденных</t>
    </r>
  </si>
  <si>
    <t>Хирургия</t>
  </si>
  <si>
    <t xml:space="preserve"> Cвоевременность  лечения</t>
  </si>
  <si>
    <t>Опасные признаки</t>
  </si>
  <si>
    <t xml:space="preserve">История развития новорожденных </t>
  </si>
  <si>
    <t xml:space="preserve">В библиотеке есть   книг по скорой,   хирургической  и терапевтической/кардиологической  неотложной помощи. Есть каталог книг и журналов, обновляемый регулярно. Есть регистрация книг, взятых для чтения. Если ДА - то присваивается 1 балл </t>
  </si>
  <si>
    <t>Cвоевременность  лечения</t>
  </si>
  <si>
    <t xml:space="preserve">Категория 5: Качество услуг в отделениях хирургического профиля   </t>
  </si>
  <si>
    <t>Балл (кол-во баллов/1000) (%)</t>
  </si>
  <si>
    <t>Полнота записи врача о ежедневном осмотре (артериальное давление, пульс, температура тела,  ЧД; оценка локального статуса)</t>
  </si>
  <si>
    <t>7.3.6</t>
  </si>
  <si>
    <t xml:space="preserve">Лабораторные анализы,  другие осмотры и лечение соответствуют клиническому диагнозу и согласуются с клиническими протоколами и результатами  лабораторных анализов </t>
  </si>
  <si>
    <t>7.3.5</t>
  </si>
  <si>
    <t>Клинический диагноз и обоснование с дифференциальной диагностикой</t>
  </si>
  <si>
    <t>7.3.4</t>
  </si>
  <si>
    <t>7.3.3</t>
  </si>
  <si>
    <r>
      <t>Документация медкарты стацбольного соответствует основным стандартным требованиям (полные личные данные пациента; дата и время госпитализации;</t>
    </r>
    <r>
      <rPr>
        <sz val="16"/>
        <color rgb="FF00B050"/>
        <rFont val="Times New Roman"/>
        <family val="1"/>
        <charset val="204"/>
      </rPr>
      <t xml:space="preserve"> </t>
    </r>
    <r>
      <rPr>
        <sz val="16"/>
        <rFont val="Times New Roman"/>
        <family val="1"/>
        <charset val="204"/>
      </rPr>
      <t>дата и время первого осмотра врача; жалобы пациента; анамнез болезни и жизни)</t>
    </r>
  </si>
  <si>
    <t>7.3.2</t>
  </si>
  <si>
    <t>7.3.1</t>
  </si>
  <si>
    <t>Мед.карта стационарного больного  №_______</t>
  </si>
  <si>
    <t>Мед.карта стационарного больного  №______</t>
  </si>
  <si>
    <t>Детское отделение в соответствии с КП/КР</t>
  </si>
  <si>
    <r>
      <t>Личная беседа с выбранным сотрудником и демонстрацией навыков на муляже. Вопросы по алгоритму неонатальной реанимации /</t>
    </r>
    <r>
      <rPr>
        <sz val="16"/>
        <color rgb="FFFF0000"/>
        <rFont val="Times New Roman"/>
        <family val="1"/>
        <charset val="204"/>
      </rPr>
      <t xml:space="preserve"> </t>
    </r>
    <r>
      <rPr>
        <sz val="16"/>
        <rFont val="Times New Roman"/>
        <family val="1"/>
        <charset val="204"/>
      </rPr>
      <t>неотложной помощи детям до 5 лет</t>
    </r>
    <r>
      <rPr>
        <sz val="16"/>
        <color rgb="FFFF0000"/>
        <rFont val="Times New Roman"/>
        <family val="1"/>
        <charset val="204"/>
      </rPr>
      <t xml:space="preserve"> </t>
    </r>
    <r>
      <rPr>
        <sz val="16"/>
        <rFont val="Times New Roman"/>
        <family val="1"/>
        <charset val="204"/>
      </rPr>
      <t>включают шаги алгоритма, при более двух неправильных ответах/шагах ставится неудовлетворительно [</t>
    </r>
    <r>
      <rPr>
        <b/>
        <sz val="16"/>
        <rFont val="Times New Roman"/>
        <family val="1"/>
        <charset val="204"/>
      </rPr>
      <t>Алгоритм</t>
    </r>
    <r>
      <rPr>
        <sz val="16"/>
        <rFont val="Times New Roman"/>
        <family val="1"/>
        <charset val="204"/>
      </rPr>
      <t xml:space="preserve">].  Если  сотрудник дает два неправильных ответа, тогда 0 баллов за весь экзамен.  Если все ответы правильные  - то присваивается 30 баллов. </t>
    </r>
  </si>
  <si>
    <t>7.2.2</t>
  </si>
  <si>
    <r>
      <t>Все оборудование  реально соответствует списку оборудования для неонатальльной реанимации</t>
    </r>
    <r>
      <rPr>
        <sz val="16"/>
        <color rgb="FFFF0000"/>
        <rFont val="Times New Roman"/>
        <family val="1"/>
        <charset val="204"/>
      </rPr>
      <t xml:space="preserve"> </t>
    </r>
    <r>
      <rPr>
        <sz val="16"/>
        <rFont val="Times New Roman"/>
        <family val="1"/>
        <charset val="204"/>
      </rPr>
      <t>и находится в рабочем состоянии [</t>
    </r>
    <r>
      <rPr>
        <b/>
        <sz val="16"/>
        <rFont val="Times New Roman"/>
        <family val="1"/>
        <charset val="204"/>
      </rPr>
      <t>чеклист</t>
    </r>
    <r>
      <rPr>
        <sz val="16"/>
        <rFont val="Times New Roman"/>
        <family val="1"/>
        <charset val="204"/>
      </rPr>
      <t>]. Если ДА - то присваивается 10 баллов.</t>
    </r>
  </si>
  <si>
    <t>7.2.1</t>
  </si>
  <si>
    <t xml:space="preserve">Реанимация  новорожденного </t>
  </si>
  <si>
    <t xml:space="preserve">При наличии родильниц в отделении: Форма самостоятельного наблюдения за состоянием новорожденного заполнена мамой согласно правилам (оцениваем формы наблюдения у 5-ти родильниц). Если ДА - то присваивается  3  баллов по  каждой форме. При отсутствии родильниц оцениваются формы самостоятельного наблюдения за состоянием младенцев в  отобранных историях развития новорожденного по журналу родов по п.7.1.1.  </t>
  </si>
  <si>
    <t xml:space="preserve">Неонатальный уход в родильном зале обеспечивается согласно чеклисту новорожденного [чеклист]. Если ДА - то присваивается по 3 баллов каждой истории болезни развития новорожденного </t>
  </si>
  <si>
    <t>Уход  за новорожденными</t>
  </si>
  <si>
    <t xml:space="preserve">Категория 7: Дети до 5 лет и новорожденные </t>
  </si>
  <si>
    <t>Полнота записи врача о ежедневном осмотре (артериальное давление, частота и ритм сердечных сокращений, температура тела, ЧД; оценка локального статуса)</t>
  </si>
  <si>
    <t xml:space="preserve">Лабораторные анализы и другие осмотры соотвествуют клиническому диагнозу и согласуются с клиническими протоколами и результатами  лабораторных анализов </t>
  </si>
  <si>
    <t>Полнота записи врача о ежедневном осмотре (артериальное давление, частота и ритм сердечных сокращений, температура тела, частота дыхательных движений ЧД; оценка локального статуса)</t>
  </si>
  <si>
    <t xml:space="preserve">Категория 6: Родильное отделение </t>
  </si>
  <si>
    <t>Экзамен по хирургическому операционному чек листу</t>
  </si>
  <si>
    <t>х</t>
  </si>
  <si>
    <r>
      <t>Подписанная памятка о правах пациента прилагается в истории болезни с подписью медсестры и пациент</t>
    </r>
    <r>
      <rPr>
        <sz val="16"/>
        <color rgb="FF7030A0"/>
        <rFont val="Times New Roman"/>
        <family val="1"/>
        <charset val="204"/>
      </rPr>
      <t>а</t>
    </r>
    <r>
      <rPr>
        <sz val="16"/>
        <rFont val="Times New Roman"/>
        <family val="1"/>
        <charset val="204"/>
      </rPr>
      <t xml:space="preserve">, с номерами двух телефонов, по которым можно с ним/ней связаться </t>
    </r>
  </si>
  <si>
    <t>Мед.карта стационарного больного №_____</t>
  </si>
  <si>
    <t xml:space="preserve">Категория 5: Хирургия </t>
  </si>
  <si>
    <t xml:space="preserve">Ежемесячный анализ жалоб и предложений проводится комитетом качества ТБ </t>
  </si>
  <si>
    <t>Жалобы и предложения собираются каждый месяц комитетом качества ТБ</t>
  </si>
  <si>
    <t xml:space="preserve">В каждом названном отделении ящик жалоб и преложений должен быть рядом с доской объявлений </t>
  </si>
  <si>
    <t>Инфекция</t>
  </si>
  <si>
    <t>Детское/ Терапия</t>
  </si>
  <si>
    <t>Родильное</t>
  </si>
  <si>
    <t>Наличие всех существующих клинических протоколов/руководств, утвержденных МЗ КР на каждом посту  мед сестры в отделениях:родильном отделении,  реанимации, хирургии, педиатрии/терапии, инфекции.  Если соответсвтвует критериям - присваивается 2 балла.</t>
  </si>
  <si>
    <t xml:space="preserve">Наличие всех существующих клинических протоколов/руководств, утвержденных МЗ КР в каждой ординаторской в следующих отделениях: родильном отделении,  реанимации, хирургии, педиатрии/терапии, инфекции. Если соответствует критериям - присваивается 1 балл. </t>
  </si>
  <si>
    <t xml:space="preserve">Реанимация </t>
  </si>
  <si>
    <t xml:space="preserve">Педиатрия/
Терапия </t>
  </si>
  <si>
    <t xml:space="preserve">Хирургия </t>
  </si>
  <si>
    <t xml:space="preserve">Инфекция </t>
  </si>
  <si>
    <t xml:space="preserve">Родильное                </t>
  </si>
  <si>
    <t xml:space="preserve">Письменное доказательство передачи на уровень комитета качества ТБ  выводов, решений и инструкций, относящихся к улучшению качества </t>
  </si>
  <si>
    <t xml:space="preserve">Выводы, решения и рекомендации по улучшению качества с измерением результатов мероприятий, ИКС по схеме в одном из протоколов встреч </t>
  </si>
  <si>
    <t>Терапия/Педиатрия</t>
  </si>
  <si>
    <t xml:space="preserve">Группы/комитеты  качества в отделениях </t>
  </si>
  <si>
    <t xml:space="preserve">Конкретные отзывы от каждого отделения/подразделения  </t>
  </si>
  <si>
    <t>Выводы, решения и рекомендации по улучшению качества, измерение результатов мероприятий; оценка выполнения ИКС от технических групп, наличие действующего Бизнеса-Плана</t>
  </si>
  <si>
    <t>Комитет качества ТБ</t>
  </si>
  <si>
    <t>Категория 4: Обеспечение качества</t>
  </si>
  <si>
    <t>Пациент 1 [ФИО не указываются, только номер истории родов]</t>
  </si>
  <si>
    <t>Удовлетворенность</t>
  </si>
  <si>
    <r>
      <t xml:space="preserve">Есть доступ к интернету через библиотеку/ординаторскую 24 часа/7 дней в неделю. Если ДА - то присваивается </t>
    </r>
    <r>
      <rPr>
        <sz val="16"/>
        <color rgb="FF7030A0"/>
        <rFont val="Times New Roman"/>
        <family val="1"/>
        <charset val="204"/>
      </rPr>
      <t>9</t>
    </r>
    <r>
      <rPr>
        <sz val="16"/>
        <rFont val="Times New Roman"/>
        <family val="1"/>
        <charset val="204"/>
      </rPr>
      <t xml:space="preserve"> баллов</t>
    </r>
  </si>
  <si>
    <t>2.2.4</t>
  </si>
  <si>
    <t xml:space="preserve">Есть каталог книг и журналов, обновляемый регулярно. Есть регистрация книг, взятых для чтения. Если ДА - то присваивается 2 балла  </t>
  </si>
  <si>
    <t xml:space="preserve">Документ о текущей подписке на медицинский журнал (это может быть подписка на интернет издание), есть распечатанные копии вышеназванного журнала или статей из интернета (хотя бы одна копия) в библиотеке. Если ДА - то присваивается 2 баллов  </t>
  </si>
  <si>
    <t xml:space="preserve">В библиотеке есть хотя бы одна книга по скорой медицинской помощи, одна книга по хирургической неотложной помощи и одна  книга по акушерской неотложной помощи. Если ДА - то присваивается 1 балл </t>
  </si>
  <si>
    <t xml:space="preserve"> Отчет о семинаре, тренинге содержит его результаты до и после тестов  </t>
  </si>
  <si>
    <t xml:space="preserve"> Отчет о семинаре, тренинге содержит его модуль и содержание </t>
  </si>
  <si>
    <t>Всего баллов</t>
  </si>
  <si>
    <t xml:space="preserve">Температура в палате интенсивной терапии для новорожденных от +20 до +22C  (при наличии там пациентов)  </t>
  </si>
  <si>
    <t>Температура в родильном зале не ниже +25C постоянно</t>
  </si>
  <si>
    <t>[Правило принятия решения]: все или ничего</t>
  </si>
  <si>
    <t xml:space="preserve">Температура </t>
  </si>
  <si>
    <r>
      <t>Правила по управлению отходами соблюдаются [</t>
    </r>
    <r>
      <rPr>
        <b/>
        <sz val="16"/>
        <rFont val="Times New Roman"/>
        <family val="1"/>
        <charset val="204"/>
      </rPr>
      <t>чеклист</t>
    </r>
    <r>
      <rPr>
        <sz val="16"/>
        <rFont val="Times New Roman"/>
        <family val="1"/>
        <charset val="204"/>
      </rPr>
      <t>](Если ДА по чеклисту - то присваивается 5 баллов)</t>
    </r>
  </si>
  <si>
    <r>
      <t>Правила, относящиеся к гигиене рук медперсонала, иньекциям и катетеризации согласно нормам (ссылка на приказ МЗ №76, 2013г.) [</t>
    </r>
    <r>
      <rPr>
        <b/>
        <sz val="16"/>
        <rFont val="Times New Roman"/>
        <family val="1"/>
        <charset val="204"/>
      </rPr>
      <t>чеклист]. (Если ДА по чеклисту - то присваивается 10 баллов)</t>
    </r>
  </si>
  <si>
    <r>
      <t>Правила, относящиеся к дезинфекции, стерилизации и хранению согласно нормам (ссылка на приказ МЗ № 76, 2013г.) [</t>
    </r>
    <r>
      <rPr>
        <b/>
        <sz val="16"/>
        <rFont val="Times New Roman"/>
        <family val="1"/>
        <charset val="204"/>
      </rPr>
      <t>чеклист]. (Если ДА по чеклисту - то присваивается 10 баллов)</t>
    </r>
  </si>
  <si>
    <t>Оценка санитарно-гигиенических условий в ГСВ в составе ЦОВП: в каждом кабинете семейного врача есть место для мытья рук, мыло, чистые салфетки, работающее освещение, мусорный контейнер с крышкой, график уборки в кабинете; в комнате чисто, тепло (при невыполнении всех критериев- отнимается 10 баллов от общего количества баллов композитного индикатора "Гигиена пациентов и медперсонала"</t>
  </si>
  <si>
    <t>1.11.8</t>
  </si>
  <si>
    <t>Все матрацы в  отделениях обернуты в клеенку, клеенка на всех матрацах целая. (Если ДА - то присваивается 5 баллов)</t>
  </si>
  <si>
    <t>1.11.7</t>
  </si>
  <si>
    <r>
      <t xml:space="preserve">Во всех </t>
    </r>
    <r>
      <rPr>
        <sz val="16"/>
        <color rgb="FF00B050"/>
        <rFont val="Times New Roman"/>
        <family val="1"/>
        <charset val="204"/>
      </rPr>
      <t xml:space="preserve"> </t>
    </r>
    <r>
      <rPr>
        <sz val="16"/>
        <rFont val="Times New Roman"/>
        <family val="1"/>
        <charset val="204"/>
      </rPr>
      <t>отделениях свежий запах моющего средства . (Если ДА - то присваивается 5 баллов)</t>
    </r>
  </si>
  <si>
    <t>1.11.6</t>
  </si>
  <si>
    <t>В каждом  отделении есть хотя бы один функционирующий душ с холодной и горячей проточной водой, с дверьми, закрывающимися изнутри, работающее освещение, со свежим запахом моющего средства, с графиком уборки душа. (Если ДА - то присваивается 15 баллов)</t>
  </si>
  <si>
    <t xml:space="preserve">В каждом туалете есть место для мытья рук, проточная вода (или умывальник), мыло и чистые салфетки. (Если ДА - то присваивается 10 баллов)   </t>
  </si>
  <si>
    <t xml:space="preserve">В родильном отделении в туалете есть унитаз и биде, без видимых экскрементов; нет резких и неприятных запахов, двери, закрывающиеся изнутри; смывной бачок работает, есть проточная вода (или умывальник); туалетная бумага; работающее освещение; мусорный контейнер с крышкой, график уборки в туалете на двери. (Если ДА - то присваивается 10 баллов)  </t>
  </si>
  <si>
    <r>
      <t>В каждом</t>
    </r>
    <r>
      <rPr>
        <sz val="16"/>
        <color rgb="FF00B050"/>
        <rFont val="Times New Roman"/>
        <family val="1"/>
        <charset val="204"/>
      </rPr>
      <t xml:space="preserve"> </t>
    </r>
    <r>
      <rPr>
        <sz val="16"/>
        <rFont val="Times New Roman"/>
        <family val="1"/>
        <charset val="204"/>
      </rPr>
      <t xml:space="preserve"> отделении есть хотя бы один туалет,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вода (или умывальник); туалетная бумага;</t>
    </r>
    <r>
      <rPr>
        <sz val="16"/>
        <color rgb="FF00B050"/>
        <rFont val="Times New Roman"/>
        <family val="1"/>
        <charset val="204"/>
      </rPr>
      <t xml:space="preserve"> </t>
    </r>
    <r>
      <rPr>
        <sz val="16"/>
        <rFont val="Times New Roman"/>
        <family val="1"/>
        <charset val="204"/>
      </rPr>
      <t xml:space="preserve"> работающее освещение; мусорный контейнер с крышкой,</t>
    </r>
    <r>
      <rPr>
        <sz val="16"/>
        <color rgb="FF00B050"/>
        <rFont val="Times New Roman"/>
        <family val="1"/>
        <charset val="204"/>
      </rPr>
      <t xml:space="preserve"> </t>
    </r>
    <r>
      <rPr>
        <sz val="16"/>
        <rFont val="Times New Roman"/>
        <family val="1"/>
        <charset val="204"/>
      </rPr>
      <t>график уборки в туалете на двери . (Если ДА - то присваивается 15 баллов)</t>
    </r>
  </si>
  <si>
    <r>
      <t xml:space="preserve">В каждой палате и процедурном кабинете есть проточная вода (или умывальник), мыло и чистые салфетки . (Если </t>
    </r>
    <r>
      <rPr>
        <b/>
        <sz val="16"/>
        <rFont val="Times New Roman"/>
        <family val="1"/>
        <charset val="204"/>
      </rPr>
      <t>ДА</t>
    </r>
    <r>
      <rPr>
        <sz val="16"/>
        <rFont val="Times New Roman"/>
        <family val="1"/>
        <charset val="204"/>
      </rPr>
      <t xml:space="preserve"> - то присваивается 10 баллов)</t>
    </r>
  </si>
  <si>
    <t>Педиатрия/
Терапия</t>
  </si>
  <si>
    <t>Жизненноважное оборудование в рабочем состоянии [перечень базового оснащения ТБ]</t>
  </si>
  <si>
    <t xml:space="preserve">Есть минимум  по 1 дозе  эр. массы 3-х наиболее часто встречающейся группы крови (всего 3 дозы), с действующим сроком годности,    </t>
  </si>
  <si>
    <t>Оценка укомплектованности набора аптечек по неотложной помощи при кровотечении, при преэклампсии, анафилактическом шоке и неотложной медицинской помощи детям до 5 лет в реанимации, родильном и детском отделениях соответственно . Если все аптечки укомплектованы - 5 баллов.</t>
  </si>
  <si>
    <t>1.6.5</t>
  </si>
  <si>
    <t>Отсутствие дефицита основных лекарств в течение предыдущего квартала и во время текущей оценки, метод случайной выборки четырех лекарственных средств. Если Да - 5 баллов</t>
  </si>
  <si>
    <t>Адекватная система хранения для лекарств, требующих специальное хранение (включая холодовую цепочку) - 5 баллов</t>
  </si>
  <si>
    <t>Наличие двух месячного запаса лекарственных средств  с действующим сроком годности согласно утвержденного минимального перечня ЖВЛС (чек лист №1.6.1) - 5 баллов</t>
  </si>
  <si>
    <t>Кол-во баллов</t>
  </si>
  <si>
    <t xml:space="preserve">Ежеквартально проводится коллективное обсуждение финансовой ситуации по стационару и планирование расходов на предстоящий квартал на основе утвержденного Бизнес-плана. (Предоставляется  отчет по поступившим доходам и проведенным расходам в разрезе всех источников поступлений и  протокол   обсуждения)  </t>
  </si>
  <si>
    <r>
      <t xml:space="preserve">Представление и обсуждение результатов распределения КТУ. Есть протоколы собраний сотрудников ТБ, в которых отражено обсуждение распределения КТУ  </t>
    </r>
    <r>
      <rPr>
        <sz val="16"/>
        <color theme="3" tint="0.39997558519241921"/>
        <rFont val="Times New Roman"/>
        <family val="1"/>
        <charset val="204"/>
      </rPr>
      <t/>
    </r>
  </si>
  <si>
    <t>Управление информацией в ТБ [15]</t>
  </si>
  <si>
    <t xml:space="preserve">Ежеквартальные совместные встречи ТБ и ЦСМ </t>
  </si>
  <si>
    <t>встреча адм.ТБ с филиалами ТБ</t>
  </si>
  <si>
    <t xml:space="preserve">Все требующиеся документы  представлены в течение 30 минут после запроса  </t>
  </si>
  <si>
    <t xml:space="preserve">Разница между баллами самооценки и оценки коллег не более 10% </t>
  </si>
  <si>
    <t xml:space="preserve">Команда обзора коллег прибывает до 10 утра на запланированную оценку в ТБ, кроме случаев форсмажора  </t>
  </si>
  <si>
    <t>0.1.2</t>
  </si>
  <si>
    <t xml:space="preserve">Обязательное участие всей команды по оценке двух ТБ в текущем квартале (Директор/заместитель директора;  медсестра,  завотделением, врач и др. )  </t>
  </si>
  <si>
    <t>0.1.1</t>
  </si>
  <si>
    <t>Участие в обзоре коллег [Взыскание за неучастие 10% от общего кол-ва полученных баллов]</t>
  </si>
  <si>
    <t>Максимальная оценка в баллах</t>
  </si>
  <si>
    <t>Район:</t>
  </si>
  <si>
    <r>
      <t>Ежеквартальная оценка деятельности районной территориальной больницы</t>
    </r>
    <r>
      <rPr>
        <b/>
        <sz val="16"/>
        <color theme="4"/>
        <rFont val="Times New Roman"/>
        <family val="1"/>
        <charset val="204"/>
      </rPr>
      <t>/</t>
    </r>
    <r>
      <rPr>
        <b/>
        <sz val="16"/>
        <rFont val="Times New Roman"/>
        <family val="1"/>
        <charset val="204"/>
      </rPr>
      <t xml:space="preserve">ЦОВП </t>
    </r>
  </si>
  <si>
    <t xml:space="preserve">Категория 5: Качество услуг в отделениях хирургического/гинекологического профиля  </t>
  </si>
  <si>
    <r>
      <t xml:space="preserve">Экзамен по хирургическому операционному чек листу </t>
    </r>
    <r>
      <rPr>
        <b/>
        <i/>
        <sz val="14"/>
        <rFont val="Times New Roman"/>
        <family val="1"/>
        <charset val="204"/>
      </rPr>
      <t/>
    </r>
  </si>
  <si>
    <r>
      <t xml:space="preserve">Уход  за новорожденными </t>
    </r>
    <r>
      <rPr>
        <b/>
        <i/>
        <sz val="14"/>
        <rFont val="Times New Roman"/>
        <family val="1"/>
        <charset val="204"/>
      </rPr>
      <t xml:space="preserve"> </t>
    </r>
  </si>
  <si>
    <r>
      <t>Неонатологические услуги в соответствии</t>
    </r>
    <r>
      <rPr>
        <b/>
        <i/>
        <sz val="14"/>
        <rFont val="Times New Roman"/>
        <family val="1"/>
        <charset val="204"/>
      </rPr>
      <t xml:space="preserve"> </t>
    </r>
    <r>
      <rPr>
        <b/>
        <sz val="14"/>
        <rFont val="Times New Roman"/>
        <family val="1"/>
        <charset val="204"/>
      </rPr>
      <t>с КП/КР</t>
    </r>
    <r>
      <rPr>
        <b/>
        <i/>
        <sz val="14"/>
        <rFont val="Times New Roman"/>
        <family val="1"/>
        <charset val="204"/>
      </rPr>
      <t xml:space="preserve"> </t>
    </r>
    <r>
      <rPr>
        <b/>
        <i/>
        <sz val="14"/>
        <color rgb="FFFF0000"/>
        <rFont val="Times New Roman"/>
        <family val="1"/>
        <charset val="204"/>
      </rPr>
      <t/>
    </r>
  </si>
  <si>
    <r>
      <t xml:space="preserve">Качество услуг детям   </t>
    </r>
    <r>
      <rPr>
        <b/>
        <i/>
        <sz val="14"/>
        <rFont val="Times New Roman"/>
        <family val="1"/>
        <charset val="204"/>
      </rPr>
      <t/>
    </r>
  </si>
  <si>
    <r>
      <t xml:space="preserve">Тестирование знаний выбранного врача  по оказанию помощи при ОКС  </t>
    </r>
    <r>
      <rPr>
        <b/>
        <i/>
        <sz val="14"/>
        <rFont val="Times New Roman"/>
        <family val="1"/>
        <charset val="204"/>
      </rPr>
      <t/>
    </r>
  </si>
  <si>
    <r>
      <t>Суммарный критерий:</t>
    </r>
    <r>
      <rPr>
        <sz val="14"/>
        <rFont val="Times New Roman"/>
        <family val="1"/>
        <charset val="204"/>
      </rPr>
      <t xml:space="preserve"> обучение для отделений реанимации; хирургии и родильного. Должно выполняться следующее:</t>
    </r>
  </si>
  <si>
    <t xml:space="preserve">В библиотеке есть   книги по скорой,   хирургической, акушерской   неотложной помощи. Есть каталог книг и журналов, обновляемый регулярно. Есть регистрация книг, взятых для чтения. Если ДА - то присваивается 1 балл </t>
  </si>
  <si>
    <r>
      <t xml:space="preserve">Экзамен по хирургическому операционному чек листу </t>
    </r>
    <r>
      <rPr>
        <b/>
        <i/>
        <sz val="14"/>
        <color rgb="FFFF0000"/>
        <rFont val="Times New Roman"/>
        <family val="1"/>
        <charset val="204"/>
      </rPr>
      <t/>
    </r>
  </si>
  <si>
    <r>
      <t>Категория 6: Качество услуг в родильном отделении</t>
    </r>
    <r>
      <rPr>
        <b/>
        <i/>
        <sz val="14"/>
        <rFont val="Times New Roman"/>
        <family val="1"/>
        <charset val="204"/>
      </rPr>
      <t/>
    </r>
  </si>
  <si>
    <r>
      <t xml:space="preserve"> Реанимация новорожденного </t>
    </r>
    <r>
      <rPr>
        <b/>
        <i/>
        <sz val="14"/>
        <rFont val="Times New Roman"/>
        <family val="1"/>
        <charset val="204"/>
      </rPr>
      <t/>
    </r>
  </si>
  <si>
    <t>Правило оценки: При соответствии требованиям критериев  каждой истории присваиваем 5 баллов по критерию 7.1.1. и  5 баллов по критерию 7.1.2.</t>
  </si>
  <si>
    <t xml:space="preserve">Неонатальный уход в родильном зале обеспечивается согласно чек листу новорожденного [чек лист]. Если ДА - то присваивается по 5 баллов каждой истории болезни развития новорожденного </t>
  </si>
  <si>
    <t xml:space="preserve">При наличии родильниц в отделении: Форма самостоятельного наблюдения за состоянием новорожденного заполнена мамой согласно правилам (оцениваем формы наблюдения у 5-ти родильниц). Если ДА - то присваивается 5  баллов по  каждой форме. При отсутствии родильниц оцениваются формы самостоятельного наблюдения за состоянием младенцев в  отобранных историях развития новорожденного по журналу родов по п.7.1.1.  </t>
  </si>
  <si>
    <t xml:space="preserve">Хирургические операции </t>
  </si>
  <si>
    <t xml:space="preserve">Физиологические роды </t>
  </si>
  <si>
    <t xml:space="preserve">Патологические роды </t>
  </si>
  <si>
    <t xml:space="preserve">Кесарево сечение </t>
  </si>
  <si>
    <t>КАТЕГОРИЯ 4: Обеспечение качества</t>
  </si>
  <si>
    <t>КАТЕГОРИЯ 5: Хирургия</t>
  </si>
  <si>
    <t>КАТЕГОРИЯ 6: Родильном отделении</t>
  </si>
  <si>
    <t xml:space="preserve">КАТЕГОРИЯ 7: Дети до 5 лет и новорожденные </t>
  </si>
  <si>
    <r>
      <t>Суммарный критерий:</t>
    </r>
    <r>
      <rPr>
        <sz val="16"/>
        <rFont val="Times New Roman"/>
        <family val="1"/>
        <charset val="204"/>
      </rPr>
      <t xml:space="preserve"> Управление запасами (медикаментов и расходных материалов):</t>
    </r>
  </si>
  <si>
    <r>
      <t xml:space="preserve">[Правило принятия решения]: </t>
    </r>
    <r>
      <rPr>
        <sz val="16"/>
        <rFont val="Times New Roman"/>
        <family val="1"/>
        <charset val="204"/>
      </rPr>
      <t>все или ничего по каждому пункту. Каждый пункт оценивается: Если да, то проставляется  5 баллов, кроме пункта 1.6.5., ему присваивается 15 баллов</t>
    </r>
  </si>
  <si>
    <r>
      <t xml:space="preserve">Сводный критерий: </t>
    </r>
    <r>
      <rPr>
        <sz val="16"/>
        <rFont val="Times New Roman"/>
        <family val="1"/>
        <charset val="204"/>
      </rPr>
      <t>Ежеквартальный финансовый отчет:</t>
    </r>
  </si>
  <si>
    <r>
      <t xml:space="preserve">[Правило принятия решения]: </t>
    </r>
    <r>
      <rPr>
        <sz val="16"/>
        <rFont val="Times New Roman"/>
        <family val="1"/>
        <charset val="204"/>
      </rPr>
      <t>все или ничего</t>
    </r>
  </si>
  <si>
    <r>
      <t>Сводный критерий:</t>
    </r>
    <r>
      <rPr>
        <sz val="16"/>
        <rFont val="Times New Roman"/>
        <family val="1"/>
        <charset val="204"/>
      </rPr>
      <t xml:space="preserve"> Ежемесячные отчеты по анализу данных включают:</t>
    </r>
  </si>
  <si>
    <r>
      <t xml:space="preserve">Сводный критерий: </t>
    </r>
    <r>
      <rPr>
        <sz val="16"/>
        <rFont val="Times New Roman"/>
        <family val="1"/>
        <charset val="204"/>
      </rPr>
      <t>Ежеквартальные протоколы встреч должны включать :</t>
    </r>
  </si>
  <si>
    <r>
      <t xml:space="preserve">Сводный критерий: </t>
    </r>
    <r>
      <rPr>
        <sz val="16"/>
        <rFont val="Times New Roman"/>
        <family val="1"/>
        <charset val="204"/>
      </rPr>
      <t>Ежемесячные протоколы встреч администрации должны включать (1 встреча посвящена решению проблем ФТБ) :</t>
    </r>
  </si>
  <si>
    <r>
      <t xml:space="preserve">[Правило принятия решения]: </t>
    </r>
    <r>
      <rPr>
        <sz val="16"/>
        <rFont val="Times New Roman"/>
        <family val="1"/>
        <charset val="204"/>
      </rPr>
      <t xml:space="preserve">все или ничего по каждой из трех встреч: каждой встрече присваивается 5 баллов </t>
    </r>
  </si>
  <si>
    <r>
      <t xml:space="preserve">Сводные критерии: </t>
    </r>
    <r>
      <rPr>
        <sz val="16"/>
        <rFont val="Times New Roman"/>
        <family val="1"/>
        <charset val="204"/>
      </rPr>
      <t>Должно выполняться следующее (согласно образцу):</t>
    </r>
  </si>
  <si>
    <r>
      <t>[Правило принятия решения]:</t>
    </r>
    <r>
      <rPr>
        <sz val="16"/>
        <rFont val="Times New Roman"/>
        <family val="1"/>
        <charset val="204"/>
      </rPr>
      <t xml:space="preserve"> все или ничего</t>
    </r>
  </si>
  <si>
    <r>
      <t xml:space="preserve">Сводные критерии: </t>
    </r>
    <r>
      <rPr>
        <sz val="16"/>
        <rFont val="Times New Roman"/>
        <family val="1"/>
        <charset val="204"/>
      </rPr>
      <t>Должно выполняться следующее:</t>
    </r>
  </si>
  <si>
    <r>
      <t xml:space="preserve">Сводный критерий: </t>
    </r>
    <r>
      <rPr>
        <sz val="16"/>
        <rFont val="Times New Roman"/>
        <family val="1"/>
        <charset val="204"/>
      </rPr>
      <t>Управление запасом крови:</t>
    </r>
  </si>
  <si>
    <r>
      <t xml:space="preserve">Сводный критерий: </t>
    </r>
    <r>
      <rPr>
        <sz val="16"/>
        <rFont val="Times New Roman"/>
        <family val="1"/>
        <charset val="204"/>
      </rPr>
      <t>Управление запасом плазмы:</t>
    </r>
  </si>
  <si>
    <r>
      <t xml:space="preserve">Сводные критерии: </t>
    </r>
    <r>
      <rPr>
        <sz val="16"/>
        <rFont val="Times New Roman"/>
        <family val="1"/>
        <charset val="204"/>
      </rPr>
      <t>Должно выполняться следующее (расчет 2-х месячного запаса: фактическое использование расходных материалов за предыдущий  год делится на 12 и умножается на 2)</t>
    </r>
  </si>
  <si>
    <r>
      <t xml:space="preserve">Суммарный критерий: </t>
    </r>
    <r>
      <rPr>
        <sz val="16"/>
        <rFont val="Times New Roman"/>
        <family val="1"/>
        <charset val="204"/>
      </rPr>
      <t>Должно выполняться следующее:</t>
    </r>
  </si>
  <si>
    <r>
      <t xml:space="preserve">[Правило принятия решения]: </t>
    </r>
    <r>
      <rPr>
        <sz val="16"/>
        <rFont val="Times New Roman"/>
        <family val="1"/>
        <charset val="204"/>
      </rPr>
      <t>все или ничего для каждого из пунктов</t>
    </r>
  </si>
  <si>
    <r>
      <t xml:space="preserve">[Правило принятия решения]: </t>
    </r>
    <r>
      <rPr>
        <sz val="16"/>
        <rFont val="Times New Roman"/>
        <family val="1"/>
        <charset val="204"/>
      </rPr>
      <t>все или ничего по каждому пункту</t>
    </r>
  </si>
  <si>
    <r>
      <t xml:space="preserve">Сводный критерий: </t>
    </r>
    <r>
      <rPr>
        <sz val="16"/>
        <rFont val="Times New Roman"/>
        <family val="1"/>
        <charset val="204"/>
      </rPr>
      <t>Есть работающий термометр в комнате, должно выполняться следующее:</t>
    </r>
  </si>
  <si>
    <r>
      <t xml:space="preserve">[Правило принятия решения]:   </t>
    </r>
    <r>
      <rPr>
        <sz val="16"/>
        <rFont val="Times New Roman"/>
        <family val="1"/>
        <charset val="204"/>
      </rPr>
      <t>При этом баллы присваиваются отдельно для  каждого  отделения по 2 и по 10 баллов соответственно критериям</t>
    </r>
    <r>
      <rPr>
        <b/>
        <sz val="16"/>
        <rFont val="Times New Roman"/>
        <family val="1"/>
        <charset val="204"/>
      </rPr>
      <t>.</t>
    </r>
  </si>
  <si>
    <r>
      <t xml:space="preserve">Суммарный критерий: </t>
    </r>
    <r>
      <rPr>
        <sz val="16"/>
        <rFont val="Times New Roman"/>
        <family val="1"/>
        <charset val="204"/>
      </rPr>
      <t>обучение для отделений реанимации; хирургии и роддома. Должно выполняться следующее:</t>
    </r>
  </si>
  <si>
    <r>
      <t xml:space="preserve">Суммарный критерий: </t>
    </r>
    <r>
      <rPr>
        <sz val="16"/>
        <rFont val="Times New Roman"/>
        <family val="1"/>
        <charset val="204"/>
      </rPr>
      <t>Должно выполняться следующее: есть медицинская библиотека :</t>
    </r>
  </si>
  <si>
    <r>
      <t xml:space="preserve">Суммарный  критерий: </t>
    </r>
    <r>
      <rPr>
        <sz val="16"/>
        <rFont val="Times New Roman"/>
        <family val="1"/>
        <charset val="204"/>
      </rPr>
      <t>25 историй родов выбираются методом системной случайной выборки по журналу регистрации родов за предыдущий квартал (тоже, что и в разделе 6). Опрашивается  обязательно 10 пациентов. Следующий критерий должен выполняться:</t>
    </r>
  </si>
  <si>
    <r>
      <t>[Правило принятия решения]:</t>
    </r>
    <r>
      <rPr>
        <sz val="16"/>
        <rFont val="Times New Roman"/>
        <family val="1"/>
        <charset val="204"/>
      </rPr>
      <t xml:space="preserve"> Анкета состоит из 5-то вопросов, правила оценки указаны в приложении 5. </t>
    </r>
  </si>
  <si>
    <r>
      <t>Сводный критерий:</t>
    </r>
    <r>
      <rPr>
        <sz val="16"/>
        <rFont val="Times New Roman"/>
        <family val="1"/>
        <charset val="204"/>
      </rPr>
      <t xml:space="preserve"> Следующие критерии должны выполняться: комитет работает и ежемесячные протоколы содержат:</t>
    </r>
  </si>
  <si>
    <r>
      <t xml:space="preserve">[Правило принятия решения]: </t>
    </r>
    <r>
      <rPr>
        <sz val="16"/>
        <rFont val="Times New Roman"/>
        <family val="1"/>
        <charset val="204"/>
      </rPr>
      <t xml:space="preserve">для каждого протокола по 15 баллов </t>
    </r>
  </si>
  <si>
    <r>
      <t>Сводный критерий:</t>
    </r>
    <r>
      <rPr>
        <sz val="16"/>
        <rFont val="Times New Roman"/>
        <family val="1"/>
        <charset val="204"/>
      </rPr>
      <t xml:space="preserve"> Следующие критерии должны выполняться: группа/комитет качества действует (в Хирургии; Терапии/Педиатрии; Родильном; Инфекционном) и ежемесячные протоколы содержат:</t>
    </r>
  </si>
  <si>
    <r>
      <t xml:space="preserve">[Правило принятия решения]: </t>
    </r>
    <r>
      <rPr>
        <sz val="16"/>
        <rFont val="Times New Roman"/>
        <family val="1"/>
        <charset val="204"/>
      </rPr>
      <t xml:space="preserve">все или ничего для каждого отделения: группа/комитет качества есть в каждом отделении и у каждого есть 3 протокола (итого 12 по всем  4 отделениям) и сумма баллов-80. При отсутсвии одного комитета или/и одного протокола, ТБ/ ЦОВП теряет 20 баллов. </t>
    </r>
  </si>
  <si>
    <r>
      <t xml:space="preserve">[Правило принятия решения]: </t>
    </r>
    <r>
      <rPr>
        <sz val="16"/>
        <rFont val="Times New Roman"/>
        <family val="1"/>
        <charset val="204"/>
      </rPr>
      <t>все или ничего для всех отделений. Должно выполняться следующее: При наличии всех существующих клинических протоколов/руководств, утвержденных МЗ КР по принципу "Все или ничего" выставляется 1 балл по критерию 4.3.1.  и 2 балла по 4.3.2</t>
    </r>
    <r>
      <rPr>
        <b/>
        <sz val="16"/>
        <rFont val="Times New Roman"/>
        <family val="1"/>
        <charset val="204"/>
      </rPr>
      <t>.</t>
    </r>
  </si>
  <si>
    <r>
      <t>Сводный критерий:</t>
    </r>
    <r>
      <rPr>
        <sz val="16"/>
        <rFont val="Times New Roman"/>
        <family val="1"/>
        <charset val="204"/>
      </rPr>
      <t xml:space="preserve"> в каждом отделении есть ящик жалоб и предложений (Хирургия; Терапия/Педиатрия; Реанимация; Роддом; Инфеционное). Рассмотрение этих предложений должно:</t>
    </r>
  </si>
  <si>
    <r>
      <t xml:space="preserve">[Правило принятия решения]: </t>
    </r>
    <r>
      <rPr>
        <sz val="16"/>
        <rFont val="Times New Roman"/>
        <family val="1"/>
        <charset val="204"/>
      </rPr>
      <t>все или ничего. Если соответствует всем критериям - присваивается 2 балла.</t>
    </r>
  </si>
  <si>
    <r>
      <t xml:space="preserve">Сводный критерий: </t>
    </r>
    <r>
      <rPr>
        <sz val="16"/>
        <rFont val="Times New Roman"/>
        <family val="1"/>
        <charset val="204"/>
      </rPr>
      <t>Системная случайная выборка медицинских карт 5 выписанных пациентов из журнала регистрации, у которых были операции в течение последнего квартала. Каждая выбранная медицинская карта больного должна соответствовать следующим критериям:</t>
    </r>
  </si>
  <si>
    <r>
      <t xml:space="preserve">[Правило принятия решения]: </t>
    </r>
    <r>
      <rPr>
        <sz val="16"/>
        <rFont val="Times New Roman"/>
        <family val="1"/>
        <charset val="204"/>
      </rPr>
      <t xml:space="preserve">все или ничего для каждой медицинской карты стационарного больного. Если какая-либо медицинская карта больного отклоняется  </t>
    </r>
    <r>
      <rPr>
        <sz val="16"/>
        <color rgb="FFFF0000"/>
        <rFont val="Times New Roman"/>
        <family val="1"/>
        <charset val="204"/>
      </rPr>
      <t xml:space="preserve">- </t>
    </r>
    <r>
      <rPr>
        <sz val="16"/>
        <rFont val="Times New Roman"/>
        <family val="1"/>
        <charset val="204"/>
      </rPr>
      <t xml:space="preserve">тогда 0 баллов, а если мед.карта больного соответствует всем критериям - присваивается 10 баллов ) </t>
    </r>
  </si>
  <si>
    <r>
      <t xml:space="preserve">Суммарный критерий: </t>
    </r>
    <r>
      <rPr>
        <sz val="16"/>
        <rFont val="Times New Roman"/>
        <family val="1"/>
        <charset val="204"/>
      </rPr>
      <t>случайный отбор по методу Бинго (лотерея) по одному специалисту - операционная мед сестра,  анестезиолог/анестезистка, хирург. Участвуют специалисты хирургического, реанимационного и родильного отделения.</t>
    </r>
  </si>
  <si>
    <r>
      <t xml:space="preserve">Вопросы </t>
    </r>
    <r>
      <rPr>
        <sz val="16"/>
        <rFont val="Times New Roman"/>
        <family val="1"/>
        <charset val="204"/>
      </rPr>
      <t>по хирургическому чек листу ВОЗ в форме симулятивного экзамена. При более двух неправильных шагах/упущениях ставится неудовлетворительно, тогда 0 баллов за весь симулятивный экзамен команды. Если все шаги выполнены, то присваивается 30 баллов.</t>
    </r>
  </si>
  <si>
    <r>
      <t xml:space="preserve">Суммарный критерий: </t>
    </r>
    <r>
      <rPr>
        <sz val="16"/>
        <rFont val="Times New Roman"/>
        <family val="1"/>
        <charset val="204"/>
      </rPr>
      <t>Системная случайная выборка историй родов 5 выписанных пациенток-родильниц из журнала родов, родивших в течение последнего квартала.  Время ожидания  получения историй родов не должно превышать 10 минут. Каждая выбранная история родов должна соотвествовать следующим критериям:</t>
    </r>
  </si>
  <si>
    <r>
      <t xml:space="preserve">[Правило принятия решения]: </t>
    </r>
    <r>
      <rPr>
        <sz val="16"/>
        <rFont val="Times New Roman"/>
        <family val="1"/>
        <charset val="204"/>
      </rPr>
      <t>все или ничего для каждой истории родов. Если какая-либо история родов отклоняется, тогда 0 баллов,  если история родов соответствует всем критериям - присваивается 10 баллов )</t>
    </r>
  </si>
  <si>
    <r>
      <t xml:space="preserve">Сводный критерий: </t>
    </r>
    <r>
      <rPr>
        <sz val="16"/>
        <rFont val="Times New Roman"/>
        <family val="1"/>
        <charset val="204"/>
      </rPr>
      <t>Системная случайная выборка историй родов 5 выписанных пациенток-родильниц из журнала родов, родивших в течение последнего квартала. Каждая выбранная история родов должна соотвествовать следующим критериям:</t>
    </r>
  </si>
  <si>
    <r>
      <t xml:space="preserve">[Правило принятия решения]: </t>
    </r>
    <r>
      <rPr>
        <sz val="16"/>
        <rFont val="Times New Roman"/>
        <family val="1"/>
        <charset val="204"/>
      </rPr>
      <t>все или ничего для каждой истории родов. Если какая-либо история родов отклоняется, тогда</t>
    </r>
    <r>
      <rPr>
        <sz val="16"/>
        <color theme="3" tint="0.39997558519241921"/>
        <rFont val="Times New Roman"/>
        <family val="1"/>
        <charset val="204"/>
      </rPr>
      <t xml:space="preserve"> </t>
    </r>
    <r>
      <rPr>
        <sz val="16"/>
        <rFont val="Times New Roman"/>
        <family val="1"/>
        <charset val="204"/>
      </rPr>
      <t>0 баллов, если история родов соответствует всем критериям - присваивается 20 баллов )</t>
    </r>
    <r>
      <rPr>
        <b/>
        <sz val="16"/>
        <rFont val="Times New Roman"/>
        <family val="1"/>
        <charset val="204"/>
      </rPr>
      <t xml:space="preserve">  </t>
    </r>
  </si>
  <si>
    <r>
      <t xml:space="preserve">Сводный критерий: </t>
    </r>
    <r>
      <rPr>
        <sz val="16"/>
        <rFont val="Times New Roman"/>
        <family val="1"/>
        <charset val="204"/>
      </rPr>
      <t>Случайный отбор по методу Бинго (лотерея) одного кесарева сечения из числа историй родов пациентов, у которой было КС в течение последнего квартала. Эта история родов должна соответствовать следующим критериям:</t>
    </r>
  </si>
  <si>
    <r>
      <t xml:space="preserve">[Правило принятия решения]: </t>
    </r>
    <r>
      <rPr>
        <sz val="16"/>
        <rFont val="Times New Roman"/>
        <family val="1"/>
        <charset val="204"/>
      </rPr>
      <t>все или ничего для этой истории родов. Если за предущий квартал нет ни одного кесарева сечения - 0 баллов.  Если Да, то присваивается 20 баллов</t>
    </r>
  </si>
  <si>
    <r>
      <t xml:space="preserve"> </t>
    </r>
    <r>
      <rPr>
        <b/>
        <sz val="16"/>
        <rFont val="Times New Roman"/>
        <family val="1"/>
        <charset val="204"/>
      </rPr>
      <t>Суммарный критерий</t>
    </r>
    <r>
      <rPr>
        <sz val="16"/>
        <rFont val="Times New Roman"/>
        <family val="1"/>
        <charset val="204"/>
      </rPr>
      <t xml:space="preserve">: случайный отбор по методу Бинго (лотерея) акушер-гинеколога, акушерки по всей ТБ/ЦОВП, участвующих в родовспоможении по выбранной теме - послеродовое кровотечение без УБТ, послеродовое кровотечение с УБТ или преэклампсия тяжелой степени) </t>
    </r>
  </si>
  <si>
    <r>
      <t xml:space="preserve">Суммарный критерий: </t>
    </r>
    <r>
      <rPr>
        <sz val="16"/>
        <rFont val="Times New Roman"/>
        <family val="1"/>
        <charset val="204"/>
      </rPr>
      <t>случайная выборка 5 историй развития новорожденного из неонатального журнала, из колонки здоровые новорожденные, которые должны соответствовать следующим критериям:</t>
    </r>
  </si>
  <si>
    <r>
      <rPr>
        <b/>
        <sz val="16"/>
        <rFont val="Times New Roman"/>
        <family val="1"/>
        <charset val="204"/>
      </rPr>
      <t>[Правило принятия решения]:</t>
    </r>
    <r>
      <rPr>
        <sz val="16"/>
        <rFont val="Times New Roman"/>
        <family val="1"/>
        <charset val="204"/>
      </rPr>
      <t xml:space="preserve"> все или ничего для каждой истории болезни. Если все критерии выполнены  то дифференцированно по 7.1.1. присваиваем 3 баллов и по 7.1.2 - 3 баллов, если нет ноль.</t>
    </r>
  </si>
  <si>
    <r>
      <t xml:space="preserve">Суммарный критерий: </t>
    </r>
    <r>
      <rPr>
        <sz val="16"/>
        <rFont val="Times New Roman"/>
        <family val="1"/>
        <charset val="204"/>
      </rPr>
      <t>случайный отбор по методу Бинго (лотерея) одного сотрудника из списка врачей, медсестер и акушерок из родильного отделения или по неотложной помощи детям до 5 лет одного сотрудника из списка врачей, медсестер из детского отделения</t>
    </r>
  </si>
  <si>
    <r>
      <t>[Правило принятия решения]:</t>
    </r>
    <r>
      <rPr>
        <sz val="16"/>
        <rFont val="Times New Roman"/>
        <family val="1"/>
        <charset val="204"/>
      </rPr>
      <t xml:space="preserve"> все или ничего.</t>
    </r>
    <r>
      <rPr>
        <b/>
        <sz val="16"/>
        <rFont val="Times New Roman"/>
        <family val="1"/>
        <charset val="204"/>
      </rPr>
      <t xml:space="preserve"> </t>
    </r>
  </si>
  <si>
    <r>
      <t xml:space="preserve">Суммарный критерий: </t>
    </r>
    <r>
      <rPr>
        <sz val="16"/>
        <rFont val="Times New Roman"/>
        <family val="1"/>
        <charset val="204"/>
      </rPr>
      <t>Системная случайная выборка медицинских карт 5 выписанных пациентов-детей  (до 5 лет), которые были приняты в детскую палату/отделение в течение последнего квартала. Каждая выбранная медицинская карта должна соответствовать следующим критериям:</t>
    </r>
  </si>
  <si>
    <r>
      <t xml:space="preserve">[Правило принятия решения]: </t>
    </r>
    <r>
      <rPr>
        <sz val="16"/>
        <rFont val="Times New Roman"/>
        <family val="1"/>
        <charset val="204"/>
      </rPr>
      <t xml:space="preserve">все или ничего для каждой медицинской карты. На каждую правильно составленную медицинскую карту присваивается 20 баллов. </t>
    </r>
  </si>
  <si>
    <t xml:space="preserve">Результаты оценки качества </t>
  </si>
  <si>
    <r>
      <rPr>
        <b/>
        <sz val="14"/>
        <rFont val="Times New Roman"/>
        <family val="1"/>
        <charset val="204"/>
      </rPr>
      <t>Правило оценки:</t>
    </r>
    <r>
      <rPr>
        <sz val="14"/>
        <rFont val="Times New Roman"/>
        <family val="1"/>
        <charset val="204"/>
      </rPr>
      <t xml:space="preserve"> При соответствии требованиям критериев присваивается 25 баллов</t>
    </r>
  </si>
  <si>
    <r>
      <t>Правило оценки:</t>
    </r>
    <r>
      <rPr>
        <i/>
        <sz val="14"/>
        <rFont val="Times New Roman"/>
        <family val="1"/>
        <charset val="204"/>
      </rPr>
      <t> </t>
    </r>
    <r>
      <rPr>
        <sz val="14"/>
        <rFont val="Times New Roman"/>
        <family val="1"/>
        <charset val="204"/>
      </rPr>
      <t>При соответствии требованиям критериев присваивается 5 баллов. </t>
    </r>
  </si>
  <si>
    <r>
      <t>Правило оценки:</t>
    </r>
    <r>
      <rPr>
        <i/>
        <sz val="14"/>
        <rFont val="Times New Roman"/>
        <family val="1"/>
        <charset val="204"/>
      </rPr>
      <t> </t>
    </r>
    <r>
      <rPr>
        <sz val="14"/>
        <rFont val="Times New Roman"/>
        <family val="1"/>
        <charset val="204"/>
      </rPr>
      <t>При соответствии требованиям критериев присваивается 10 баллов. </t>
    </r>
  </si>
  <si>
    <t>Правило оценки: При соответствии требованиям критериев присваивается по 3 баллов каждой встрече.</t>
  </si>
  <si>
    <r>
      <rPr>
        <sz val="14"/>
        <rFont val="Times New Roman"/>
        <family val="1"/>
        <charset val="204"/>
      </rPr>
      <t>Правило оценки:</t>
    </r>
    <r>
      <rPr>
        <b/>
        <sz val="14"/>
        <rFont val="Times New Roman"/>
        <family val="1"/>
        <charset val="204"/>
      </rPr>
      <t xml:space="preserve"> </t>
    </r>
    <r>
      <rPr>
        <sz val="14"/>
        <rFont val="Times New Roman"/>
        <family val="1"/>
        <charset val="204"/>
      </rPr>
      <t>При соответствии требованиям критериев присваивается 5 баллов. </t>
    </r>
  </si>
  <si>
    <r>
      <rPr>
        <sz val="14"/>
        <rFont val="Times New Roman"/>
        <family val="1"/>
        <charset val="204"/>
      </rPr>
      <t>Правило оценки</t>
    </r>
    <r>
      <rPr>
        <b/>
        <sz val="14"/>
        <rFont val="Times New Roman"/>
        <family val="1"/>
        <charset val="204"/>
      </rPr>
      <t xml:space="preserve">: </t>
    </r>
    <r>
      <rPr>
        <sz val="14"/>
        <rFont val="Times New Roman"/>
        <family val="1"/>
        <charset val="204"/>
      </rPr>
      <t>При соответствии требованиям критериев присваивается 5 баллов. </t>
    </r>
  </si>
  <si>
    <r>
      <t>Суммарный критерий:</t>
    </r>
    <r>
      <rPr>
        <sz val="14"/>
        <rFont val="Times New Roman"/>
        <family val="1"/>
        <charset val="204"/>
      </rPr>
      <t xml:space="preserve"> Системная случайная или целевая (из базы данных) выборка 10 мед.карт, выписанных пациентов  из отделений терапевтического профиля  в течение последнего квартала.</t>
    </r>
    <r>
      <rPr>
        <b/>
        <sz val="14"/>
        <rFont val="Times New Roman"/>
        <family val="1"/>
        <charset val="204"/>
      </rPr>
      <t xml:space="preserve">         </t>
    </r>
    <r>
      <rPr>
        <i/>
        <sz val="14"/>
        <rFont val="Times New Roman"/>
        <family val="1"/>
        <charset val="204"/>
      </rPr>
      <t xml:space="preserve">Примечание:  При наличии нескольких отделений  терапевтического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t>
    </r>
  </si>
  <si>
    <r>
      <t>Суммарный критерий:</t>
    </r>
    <r>
      <rPr>
        <sz val="14"/>
        <rFont val="Times New Roman"/>
        <family val="1"/>
        <charset val="204"/>
      </rPr>
      <t xml:space="preserve"> Системная случайная или целевая (из базы данных) выборка 10 мед.карт, выписанных пациентов  из отделений терапевтического профиля  в течение последнего квартала.</t>
    </r>
    <r>
      <rPr>
        <b/>
        <sz val="14"/>
        <rFont val="Times New Roman"/>
        <family val="1"/>
        <charset val="204"/>
      </rPr>
      <t xml:space="preserve">        </t>
    </r>
    <r>
      <rPr>
        <i/>
        <sz val="14"/>
        <rFont val="Times New Roman"/>
        <family val="1"/>
        <charset val="204"/>
      </rPr>
      <t xml:space="preserve">Примечание:  При наличии нескольких отделений  терапевтического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t>
    </r>
  </si>
  <si>
    <t>Качество ухода в отделениях терапевтического профиля 1</t>
  </si>
  <si>
    <t>Качество ухода в отделениях терапевтического профиля 2</t>
  </si>
  <si>
    <t>Случайным методом отбираем медицинского работника  из списка врачей и мед. сестер. Отобранный медицинский работник выбирает случайным методом одну ситуационную задачу из двух неотложных состояний: Тяжелая дыхательная недостаточность (ТДН) и судороги у детей.  Тест на знания проводится с демонстрацией навыков на муляже. Вопросы по  неотложной помощи детям  включают шаги алгоритма [Чек лист]. Если сотрудник дает два неправильных ответа, тогда 0 баллов за вес экзамен. Если все ответы правильные - то присваивается 30 баллов.</t>
  </si>
  <si>
    <r>
      <t>Тестирование знаний выбранного специалиста по оказанию неонатальной реанимации и демонстрацией навыков на муляже. Вопросы по алгоритму неонатальной реанимациит</t>
    </r>
    <r>
      <rPr>
        <sz val="14"/>
        <color indexed="10"/>
        <rFont val="Times New Roman"/>
        <family val="1"/>
        <charset val="204"/>
      </rPr>
      <t xml:space="preserve"> </t>
    </r>
    <r>
      <rPr>
        <sz val="14"/>
        <rFont val="Times New Roman"/>
        <family val="1"/>
        <charset val="204"/>
      </rPr>
      <t>включают шаги алгоритма [</t>
    </r>
    <r>
      <rPr>
        <b/>
        <sz val="14"/>
        <rFont val="Times New Roman"/>
        <family val="1"/>
        <charset val="204"/>
      </rPr>
      <t>Чек лист].</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30 баллов.</t>
    </r>
  </si>
  <si>
    <r>
      <t>Тестирование знаний выбранного специалиста по оказанию неонатальной реанимации и демонстрацией навыков на муляже. Вопросы по алгоритму неонатальной реанимациит</t>
    </r>
    <r>
      <rPr>
        <sz val="14"/>
        <color indexed="10"/>
        <rFont val="Times New Roman"/>
        <family val="1"/>
        <charset val="204"/>
      </rPr>
      <t xml:space="preserve"> </t>
    </r>
    <r>
      <rPr>
        <sz val="14"/>
        <rFont val="Times New Roman"/>
        <family val="1"/>
        <charset val="204"/>
      </rPr>
      <t>включают шаги алгоритма [</t>
    </r>
    <r>
      <rPr>
        <b/>
        <sz val="14"/>
        <rFont val="Times New Roman"/>
        <family val="1"/>
        <charset val="204"/>
      </rPr>
      <t>Чек лист].</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40 баллов.</t>
    </r>
  </si>
  <si>
    <r>
      <t xml:space="preserve">Суммарный  критерий:  </t>
    </r>
    <r>
      <rPr>
        <sz val="14"/>
        <rFont val="Times New Roman"/>
        <family val="1"/>
        <charset val="204"/>
      </rPr>
      <t xml:space="preserve">В зависимости от профиля больницы 25 историй  выбираются методом системной случайной выборки по журналу регистрации пациентов за предыдущий квартал (так же, как и в разделе 5, 6, 7). Опрашивается  обязательно 10 пациентов. Опрос удовлетворенности пациента проводят родильного отделения. </t>
    </r>
  </si>
  <si>
    <t>Теоретический и реальный запасы основных лекарств совпадают (проверка на соответствие определенного минимального 2-х месячного запаса ЛС их фактическому наличию по четырем наименованиям случайно выбранных  ЛС c действующим сроком годности). Если Да - 5 баллов.</t>
  </si>
  <si>
    <t>Наличие утвержденного минимального перечня двух месячного запаса лекарственных средств согласно ЖВЛС (Чек лист ) - 5 баллов</t>
  </si>
  <si>
    <t>Жизненноважное оборудование в рабочем состоянии (Чек лист)</t>
  </si>
  <si>
    <t>Правила, относящиеся к дезинфекции, стерилизации и хранению согласно нормам [Чек лист]. (Если ДА по чеклисту - то присваивается 10 баллов, если нет - 0)</t>
  </si>
  <si>
    <t>Правила, относящиеся к гигиене рук медперсонала, иньекциям и катетеризации согласно нормам [Чек лист]. (Если ДА по чеклисту - то присваивается 10 баллов, если нет - 0)</t>
  </si>
  <si>
    <r>
      <t xml:space="preserve">Температурный режим </t>
    </r>
    <r>
      <rPr>
        <b/>
        <i/>
        <sz val="14"/>
        <color rgb="FFFF0000"/>
        <rFont val="Times New Roman"/>
        <family val="1"/>
        <charset val="204"/>
      </rPr>
      <t>( данный индикатор не оценивается)</t>
    </r>
  </si>
  <si>
    <t xml:space="preserve">В библиотеке есть  книги по скорой,   хирургической/гинекологической/акушерской  и детской/терапевтической/кардиологической  неотложной помощи. Есть каталог книг и журналов, обновляемый регулярно. Есть регистрация книг, взятых для чтения. Если ДА - то присваивается 1 балл </t>
  </si>
  <si>
    <r>
      <t xml:space="preserve">Тестирование знаний  и навыков по оказанию помощи при ОКС  </t>
    </r>
    <r>
      <rPr>
        <b/>
        <i/>
        <sz val="14"/>
        <rFont val="Times New Roman"/>
        <family val="1"/>
        <charset val="204"/>
      </rPr>
      <t/>
    </r>
  </si>
  <si>
    <t>Оценка укомплектованности набора по неотложной помощи при кровотечении, при преэклампсии, анафилактическом шоке,  неонатальной реанимации в реанимации, родильном  отделениях соответственно . Если все наборы укомплектованы (Чек листы ) - 10 баллов.</t>
  </si>
  <si>
    <t>Оценка укомплектованности набора по неотложной помощи при  анафилактическом шоке в реанимации и терапевтических отделениях соответственно . Если все наборы укомплектованы (Чек-листы ) - 10 баллов.</t>
  </si>
  <si>
    <t>Правила по управлению отходами соблюдаются  [Чеклист] (Если ДА по чеклисту - то присваивается 5 баллов)</t>
  </si>
  <si>
    <r>
      <t xml:space="preserve">Правила по управлению отходами соблюдаются </t>
    </r>
    <r>
      <rPr>
        <b/>
        <sz val="14"/>
        <rFont val="Times New Roman"/>
        <family val="1"/>
        <charset val="204"/>
      </rPr>
      <t xml:space="preserve"> [Чеклист]</t>
    </r>
    <r>
      <rPr>
        <sz val="14"/>
        <rFont val="Times New Roman"/>
        <family val="1"/>
        <charset val="204"/>
      </rPr>
      <t>(Если ДА по чеклисту - то присваивается 5 баллов)</t>
    </r>
  </si>
  <si>
    <t>КАТЕГОРИЯ 3:  Опрос удовлетворенности пациента</t>
  </si>
  <si>
    <t xml:space="preserve">КАТЕГОРИЯ 5: Качество услуг в отделениях хирургического/гинекологического профиля </t>
  </si>
  <si>
    <t xml:space="preserve">Выводы, решения и рекомендации по улучшению качества с измерением результатов мероприятий, ИКС по схеме в одном из протоколов встреч,  разбор случаев насилия, пыток и жестокого обращения в соответствии с приказом МЗ КР </t>
  </si>
  <si>
    <t xml:space="preserve">Наличие всех существующих клинических протоколов/руководств, утвержденных МЗ КР в каждой ординаторской в в зависимости от профиля отобранных отделениях. Если соответствует критериям - присваивается 1 балл. </t>
  </si>
  <si>
    <t>Наличие всех существующих клинических протоколов/руководств, утвержденных МЗ КР на каждом посту  мед сестры в в зависимости от профиля отобранных отделениях.  Если соответсвтвует критериям - присваивается 2 балла.</t>
  </si>
  <si>
    <r>
      <t xml:space="preserve">Сводный критерий: </t>
    </r>
    <r>
      <rPr>
        <sz val="14"/>
        <color theme="1"/>
        <rFont val="Times New Roman"/>
        <family val="1"/>
        <charset val="204"/>
      </rPr>
      <t xml:space="preserve">Системная случайная выборка из журнала регистрации или целевая основанная на выборке из базы данных, медицинских карт 10 выписанных пациентов , у которых были операции в течение последнего квартала. Каждая выбранная медицинская карта больного должна соответствовать следующим критериям:
</t>
    </r>
    <r>
      <rPr>
        <i/>
        <sz val="14"/>
        <color theme="1"/>
        <rFont val="Times New Roman"/>
        <family val="1"/>
        <charset val="204"/>
      </rPr>
      <t xml:space="preserve"> П Примечание:  При наличии нескольких хирургических отделений, вкл. урология, гинекология, травматология, проводим случайный отбор двух отделений. Затем  отбираем случайным методом по 5 медкарт из каждого отделения. Общее количество составляет 10 медкарт. </t>
    </r>
  </si>
  <si>
    <r>
      <t xml:space="preserve">Сводный критерий: </t>
    </r>
    <r>
      <rPr>
        <sz val="14"/>
        <color theme="1"/>
        <rFont val="Times New Roman"/>
        <family val="1"/>
        <charset val="204"/>
      </rPr>
      <t xml:space="preserve">Системная случайная выборка из журнала регистрации или целевая основанная на выборке из базы данных, медицинских карт 10 выписанных пациентов, у которых были операции в течение последнего квартала. Каждая выбранная медицинская карта больного должна соответствовать следующим критериям:
</t>
    </r>
    <r>
      <rPr>
        <i/>
        <sz val="14"/>
        <color theme="1"/>
        <rFont val="Times New Roman"/>
        <family val="1"/>
        <charset val="204"/>
      </rPr>
      <t xml:space="preserve">  Примечание:  При наличии нескольких хирургических отделений, вкл. урология, гинекология, травматология, проводим случайный отбор двух отделений. Затем  отбираем случайным методом по 5 медкарт из каждого отделения. Общее количество составляет 10 медкарт. </t>
    </r>
  </si>
  <si>
    <r>
      <t xml:space="preserve">Суммарный критерий: </t>
    </r>
    <r>
      <rPr>
        <sz val="14"/>
        <rFont val="Times New Roman"/>
        <family val="1"/>
        <charset val="204"/>
      </rPr>
      <t>Системная случайная выборка из журнала родов или целевая, основанная на выборке из базы данных, историй родов 5 выписанных родильниц , родивших в течение последнего квартала.  Каждая выбранная история родов должна соотвествовать следующим критериям:</t>
    </r>
  </si>
  <si>
    <r>
      <t xml:space="preserve">Суммарный критерий: </t>
    </r>
    <r>
      <rPr>
        <sz val="14"/>
        <rFont val="Times New Roman"/>
        <family val="1"/>
        <charset val="204"/>
      </rPr>
      <t>Системная случайная выборка из журнала родов или целевая, основанная на выборке из базы данных, историй родов 5 выписанных родильниц, родивших в течение последнего квартала.  Каждая выбранная история родов должна соотвествовать следующим критериям:</t>
    </r>
  </si>
  <si>
    <r>
      <t xml:space="preserve">Сводный критерий: </t>
    </r>
    <r>
      <rPr>
        <sz val="14"/>
        <rFont val="Times New Roman"/>
        <family val="1"/>
        <charset val="204"/>
      </rPr>
      <t>Системная случайная выборка из журнала родов или целевая, основанная на выборке из базы данных, историй родов 5 выписанных родильниц , родивших в течение последнего квартала. Каждая выбранная история родов должна соотвествовать следующим критериям:</t>
    </r>
  </si>
  <si>
    <t>Правило оценки: При более двух неправильных шагах/упущениях ставится  0 баллов за весь симулятивный экзамен. Если все шаги выполнены, то присваивается 30 баллов.</t>
  </si>
  <si>
    <r>
      <t>Суммарный критерий:</t>
    </r>
    <r>
      <rPr>
        <sz val="14"/>
        <rFont val="Times New Roman"/>
        <family val="1"/>
        <charset val="204"/>
      </rPr>
      <t xml:space="preserve"> Системная случайная выборка из журнала регистрации или целевая из базы данных 10 медицинских карт 10 медицинских карт выписанных пациентов  из отделений педиатрического профиля в течение последнего квартала.</t>
    </r>
    <r>
      <rPr>
        <b/>
        <sz val="14"/>
        <rFont val="Times New Roman"/>
        <family val="1"/>
        <charset val="204"/>
      </rPr>
      <t xml:space="preserve"> 
</t>
    </r>
    <r>
      <rPr>
        <i/>
        <sz val="14"/>
        <rFont val="Times New Roman"/>
        <family val="1"/>
        <charset val="204"/>
      </rPr>
      <t xml:space="preserve"> Примечание: При наличии нескольких отделений педиатрического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t>
    </r>
  </si>
  <si>
    <t>Выводы, решения и рекомендации по улучшению качества, измерение результатов мероприятий; оценка выполнения ИКС от технических групп, анализ  случаев насилия  в соответствии с приказом МЗКР на основе Стамбульского протокола , наличие действующего Плана Управления качества.</t>
  </si>
  <si>
    <t xml:space="preserve">Правило оценки: Технические группы качества всех отобранных отделений должны представить ежемесячные протоколы. При заполнении протокола в соответствии с  требованиями каждая Техническая группа  получает по 15 баллов. </t>
  </si>
  <si>
    <t xml:space="preserve">Наличие всех существующих клинических протоколов/руководств, утвержденных МЗ КР в каждой ординаторской в зависимости от профиля отобранных отделениях. Если соответствует критериям - присваивается 1 балл. </t>
  </si>
  <si>
    <t>Наличие всех существующих клинических протоколов/руководств, утвержденных МЗ КР на каждом посту  мед сестры в зависимости от профиля отобранных отделениях.  Если соответсвтвует критериям - присваивается 2 балла.</t>
  </si>
  <si>
    <r>
      <t>ОЦЕНОЧНАЯ КАРТА (</t>
    </r>
    <r>
      <rPr>
        <b/>
        <sz val="14"/>
        <color rgb="FFFF0000"/>
        <rFont val="Times New Roman"/>
        <family val="1"/>
        <charset val="204"/>
      </rPr>
      <t>для ООБ/ОГКБ</t>
    </r>
    <r>
      <rPr>
        <b/>
        <sz val="14"/>
        <rFont val="Times New Roman"/>
        <family val="1"/>
        <charset val="204"/>
      </rPr>
      <t>)</t>
    </r>
  </si>
  <si>
    <r>
      <t>ОЦЕНОЧНАЯ КАРТА (</t>
    </r>
    <r>
      <rPr>
        <b/>
        <sz val="14"/>
        <color rgb="FFFF0000"/>
        <rFont val="Times New Roman"/>
        <family val="1"/>
        <charset val="204"/>
      </rPr>
      <t>для ОМОКБ</t>
    </r>
    <r>
      <rPr>
        <b/>
        <sz val="14"/>
        <rFont val="Times New Roman"/>
        <family val="1"/>
        <charset val="204"/>
      </rPr>
      <t>)</t>
    </r>
  </si>
  <si>
    <t xml:space="preserve">Медицинская карта стационарного больного </t>
  </si>
  <si>
    <t>Итого баллы по каждой истории родов</t>
  </si>
  <si>
    <t>Медицинская карта стационарного больного</t>
  </si>
  <si>
    <t xml:space="preserve">Итого баллы по каждой медицинской карте  </t>
  </si>
  <si>
    <t>Окончательный результат (кол-во баллов)  оценки деятельности (максимум 1000 баллов)</t>
  </si>
  <si>
    <t>ФИО, место работы, номера мобильных телефонов и эл.почта участников оценки:</t>
  </si>
  <si>
    <t xml:space="preserve">Итого результат оценки по каждому протоколу  </t>
  </si>
  <si>
    <t>1.4.2.</t>
  </si>
  <si>
    <t xml:space="preserve">Наличие эритроцитарной массы и плазмы </t>
  </si>
  <si>
    <t xml:space="preserve">Есть минимум  по 1 дозе  эр. массы и плазмы О(I), А(II), В(III) групп крови (всего 3 дозы) с действующим сроком годности    </t>
  </si>
  <si>
    <t>Температура в родильном зале/палатах новорожденных не ниже +25̊°C постоянно; для недоношенных не ниже +28°C</t>
  </si>
  <si>
    <t>2.1.2.5.</t>
  </si>
  <si>
    <t>6.2.8</t>
  </si>
  <si>
    <t>1.9.4</t>
  </si>
  <si>
    <t>1.9.5</t>
  </si>
  <si>
    <t>1.12.3</t>
  </si>
  <si>
    <t>1.12.4</t>
  </si>
  <si>
    <t>1.12.5</t>
  </si>
  <si>
    <t>1.12.6</t>
  </si>
  <si>
    <t>1.14.2</t>
  </si>
  <si>
    <t xml:space="preserve">Наличие эритроцитарной массы  и плазмы </t>
  </si>
  <si>
    <t xml:space="preserve">Есть минимум  по 1 дозе  эр. массы и плазмы О(I), А(II), В(III) групп крови (всего 3 дозы), с действующим сроком годности    </t>
  </si>
  <si>
    <t>6.2.9</t>
  </si>
  <si>
    <t>Отделение</t>
  </si>
  <si>
    <t>Родильное отделение</t>
  </si>
  <si>
    <t xml:space="preserve">Пациент 1 </t>
  </si>
  <si>
    <t>Наличие эритроцитарной массы и плазмы</t>
  </si>
  <si>
    <t>Категория №6 . Родильное отделение (не оценивается)</t>
  </si>
  <si>
    <t xml:space="preserve">Для анализа данных используются диаграммы и графики, подготовленные с помощью программного обеспечения.  Отчеты зав. отделений по результатам анализа данных   </t>
  </si>
  <si>
    <r>
      <t xml:space="preserve">Температурный режим </t>
    </r>
    <r>
      <rPr>
        <b/>
        <i/>
        <sz val="14"/>
        <rFont val="Times New Roman"/>
        <family val="1"/>
        <charset val="204"/>
      </rPr>
      <t>(в ОЗ, где нет родильного отделения, реанимации/ ПИТ новорожденных данная категория не оценивается)</t>
    </r>
  </si>
  <si>
    <t>1.14.3</t>
  </si>
  <si>
    <t xml:space="preserve">Полнота записи предоперационного эпикриза к проведению хирургического вмешательства. </t>
  </si>
  <si>
    <t>Партограмма:  правильно заполнена (открытие; пролапс; вагинальные исследования каждые 4 часа ; АД; частота сердцебиения матери и плода каждые 15  минут ; родовые схватки каждые 30 минут, введение окситоцина)</t>
  </si>
  <si>
    <t xml:space="preserve">Партограмма:  правильно заполнена (открытие; пролапс; вагинальные исследования каждые 4 часа ; АД; частота сердцебиения матери и плода каждые 15  минут ; родовые схватки каждые 30 минут, введение окситоцина)  </t>
  </si>
  <si>
    <t>6.2.10</t>
  </si>
  <si>
    <t>7.1.3</t>
  </si>
  <si>
    <t>7.1.5</t>
  </si>
  <si>
    <t xml:space="preserve">Итого результат оценки по каждой медицинской карте баллы </t>
  </si>
  <si>
    <t xml:space="preserve">Обсуждение финансового баланса ежемесячно </t>
  </si>
  <si>
    <t xml:space="preserve"> Полнота записи врача о ежедневном осмотре (артериальное давление,ЧСС, температура тела, SpO2, ЧД;  грудное вскармливание, расчет питания, и жидкости) с коррекцией обследования и лечения.</t>
  </si>
  <si>
    <t xml:space="preserve">Полнота записи проведенной ПАП, хирургической процедуры (операции) с использованием стандартной формы </t>
  </si>
  <si>
    <t>Температура в палатах новорожденных не ниже +25̊°C постоянно</t>
  </si>
  <si>
    <t>Уход за больными новорожденными</t>
  </si>
  <si>
    <t>Пациент 11</t>
  </si>
  <si>
    <t>Пациент 12</t>
  </si>
  <si>
    <t>Пациент 13</t>
  </si>
  <si>
    <t>Пациент 14</t>
  </si>
  <si>
    <t>Пациент 15</t>
  </si>
  <si>
    <t>Пациент 16</t>
  </si>
  <si>
    <t>Пациент 17</t>
  </si>
  <si>
    <t>Пациент 18</t>
  </si>
  <si>
    <t>Пациент 19</t>
  </si>
  <si>
    <t>Пациент 20</t>
  </si>
  <si>
    <t xml:space="preserve">Полнота записи анестезиолога с использованием стандартной анестезиологической формы    </t>
  </si>
  <si>
    <t xml:space="preserve">Наличие заполненного Хирургического чек-листа ВОЗ </t>
  </si>
  <si>
    <t>Наличие выписного эпикриза.  Полнота и соответствующее  заполнение КСФ.</t>
  </si>
  <si>
    <t xml:space="preserve">Экзамен по хирургическому операционному чек-листу </t>
  </si>
  <si>
    <t>Наличие выписного эпикриза. Полнота и соответствующее  заполнение КСФ.</t>
  </si>
  <si>
    <t>надо понять</t>
  </si>
  <si>
    <t>Отд.:_____________________</t>
  </si>
  <si>
    <t xml:space="preserve">Обоснование Клинического диагноза с проведением дифференциальной диагностики в соответствии с Руководством "Оказание стационарной помощи детям" . </t>
  </si>
  <si>
    <t xml:space="preserve">Самооценка за последний квартал проведена, результаты направлены в ТУ ФОМС. Заполненная Оценочная карта  с результатами самооценки за последний квартал представлена в течение 30 минут после запроса  </t>
  </si>
  <si>
    <r>
      <t xml:space="preserve">Правило оценки: </t>
    </r>
    <r>
      <rPr>
        <i/>
        <sz val="14"/>
        <rFont val="Times New Roman"/>
        <family val="1"/>
        <charset val="204"/>
      </rPr>
      <t>Ежеквартальные протоколы встреч должны включать нижеследующие разделы. При соответствии протокола всем критериев присваивается 6 баллов.</t>
    </r>
  </si>
  <si>
    <r>
      <t xml:space="preserve">Правило оценки: </t>
    </r>
    <r>
      <rPr>
        <i/>
        <sz val="14"/>
        <rFont val="Times New Roman"/>
        <family val="1"/>
        <charset val="204"/>
      </rPr>
      <t>Ежеквартальные отчеты по анализу данных включают нижеследующие критерии.   При соответствии требованиям критериев присваивается 10 баллов.</t>
    </r>
  </si>
  <si>
    <r>
      <t xml:space="preserve">Правило оценки:   </t>
    </r>
    <r>
      <rPr>
        <i/>
        <sz val="14"/>
        <rFont val="Times New Roman"/>
        <family val="1"/>
        <charset val="204"/>
      </rPr>
      <t>При соответствии Ежеквартального финансового отчета требованиям критериев присваивается 25 баллов.</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</si>
  <si>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каждому пункту присваивается соответствующий балл.</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</si>
  <si>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10 баллов.</t>
    </r>
  </si>
  <si>
    <t>отд. ___</t>
  </si>
  <si>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5 баллов. </t>
    </r>
  </si>
  <si>
    <r>
      <t xml:space="preserve">Правило оценки:  </t>
    </r>
    <r>
      <rPr>
        <i/>
        <sz val="14"/>
        <rFont val="Times New Roman"/>
        <family val="1"/>
        <charset val="204"/>
      </rPr>
      <t xml:space="preserve">Случайным методом отбираем 4 отделения из всех отделений больницы. Технические группы качества всех отобранных отделений должны представить ежемесячные протоколы. При заполнении протокола в соответствии с  требованиями каждая Техническая группа  получает по 15 баллов. </t>
    </r>
  </si>
  <si>
    <t xml:space="preserve">Да/ Нет </t>
  </si>
  <si>
    <r>
      <t xml:space="preserve">Правило оценки: </t>
    </r>
    <r>
      <rPr>
        <i/>
        <sz val="14"/>
        <rFont val="Times New Roman"/>
        <family val="1"/>
        <charset val="204"/>
      </rPr>
      <t xml:space="preserve"> Случайным медотом выбираем 5 отделений .  При наличии всех существующих клинических протоколов/руководств, утвержденных МЗ КР выставляется 1 балл по критерию 4.3.1.  и 2 балла по 4.3.2.</t>
    </r>
  </si>
  <si>
    <r>
      <rPr>
        <b/>
        <sz val="14"/>
        <rFont val="Times New Roman"/>
        <family val="1"/>
        <charset val="204"/>
      </rPr>
      <t>Правило оценки</t>
    </r>
    <r>
      <rPr>
        <sz val="14"/>
        <rFont val="Times New Roman"/>
        <family val="1"/>
        <charset val="204"/>
      </rPr>
      <t>:  Есть работающий термометр в комнате, должно выполняться следующие критерии. При соответствии требованиям критериев присваивается 5 баллов. </t>
    </r>
  </si>
  <si>
    <t>5.1.1</t>
  </si>
  <si>
    <t>3.1.10</t>
  </si>
  <si>
    <t>3.1.11</t>
  </si>
  <si>
    <t>3.1.12</t>
  </si>
  <si>
    <t>3.1.13</t>
  </si>
  <si>
    <t>3.1.14</t>
  </si>
  <si>
    <t>3.1.15</t>
  </si>
  <si>
    <t>3.1.16</t>
  </si>
  <si>
    <t>5.1.12</t>
  </si>
  <si>
    <t>7.1.4</t>
  </si>
  <si>
    <t>7.1.6</t>
  </si>
  <si>
    <t>7.3.7</t>
  </si>
  <si>
    <t>7.3.9</t>
  </si>
  <si>
    <t>8.1.1</t>
  </si>
  <si>
    <t>8.1.2</t>
  </si>
  <si>
    <t>8.1.3</t>
  </si>
  <si>
    <t>8.1.5</t>
  </si>
  <si>
    <t>8.1.6</t>
  </si>
  <si>
    <t>8.1.7</t>
  </si>
  <si>
    <t>8.1.8</t>
  </si>
  <si>
    <r>
      <t xml:space="preserve">Правило оценки: </t>
    </r>
    <r>
      <rPr>
        <sz val="14"/>
        <rFont val="Times New Roman"/>
        <family val="1"/>
        <charset val="204"/>
      </rPr>
      <t xml:space="preserve">Ежемесячные протоколы встреч администрации должны включать 3 встречи. При соответствии требованиям критериев присваивается по 3 баллов каждой встрече. </t>
    </r>
  </si>
  <si>
    <r>
      <t>Правило оценки:</t>
    </r>
    <r>
      <rPr>
        <i/>
        <sz val="14"/>
        <rFont val="Times New Roman"/>
        <family val="1"/>
        <charset val="204"/>
      </rPr>
      <t xml:space="preserve"> При соответствии требованиям критериев каждому пункту присваивается соответствующий балл.</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</si>
  <si>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5 баллов.</t>
    </r>
  </si>
  <si>
    <r>
      <rPr>
        <b/>
        <sz val="14"/>
        <rFont val="Times New Roman"/>
        <family val="1"/>
        <charset val="204"/>
      </rPr>
      <t>Правило оценки:</t>
    </r>
    <r>
      <rPr>
        <b/>
        <i/>
        <sz val="14"/>
        <rFont val="Times New Roman"/>
        <family val="1"/>
        <charset val="204"/>
      </rPr>
      <t> </t>
    </r>
    <r>
      <rPr>
        <i/>
        <sz val="14"/>
        <rFont val="Times New Roman"/>
        <family val="1"/>
        <charset val="204"/>
      </rPr>
      <t>При соответствии требованиям критериев присваивается 10 баллов. </t>
    </r>
  </si>
  <si>
    <r>
      <t xml:space="preserve">Правило оценки:: </t>
    </r>
    <r>
      <rPr>
        <i/>
        <sz val="14"/>
        <rFont val="Times New Roman"/>
        <family val="1"/>
        <charset val="204"/>
      </rPr>
      <t>Должно выполняться следующее (расчет 2-х месячного запаса: фактическое использование расходных материалов за предыдущий  год делится на 12 и умножается на 2) При соответствии требованиям критериев присваивается 5 баллов. </t>
    </r>
  </si>
  <si>
    <r>
      <t xml:space="preserve">Правило оценки: </t>
    </r>
    <r>
      <rPr>
        <i/>
        <sz val="14"/>
        <rFont val="Times New Roman"/>
        <family val="1"/>
        <charset val="204"/>
      </rPr>
      <t>Случайным методом отбираем 5 отделений и каждое отобранное отделение должно соответствовать следующим критериям. При соответствии требованиям критериев для каждого из пунктов присваиваются соответствующие баллы</t>
    </r>
  </si>
  <si>
    <r>
      <t>Правило оценки:</t>
    </r>
    <r>
      <rPr>
        <i/>
        <sz val="14"/>
        <rFont val="Times New Roman"/>
        <family val="1"/>
        <charset val="204"/>
      </rPr>
      <t xml:space="preserve"> При соответствии требованиям критериев присваивается 5 баллов. </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</si>
  <si>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5 баллов. </t>
    </r>
  </si>
  <si>
    <r>
      <t xml:space="preserve">Правило оценки:  </t>
    </r>
    <r>
      <rPr>
        <i/>
        <sz val="14"/>
        <rFont val="Times New Roman"/>
        <family val="1"/>
        <charset val="204"/>
      </rPr>
      <t>Должно выполняться следующее: Есть медицинская библиотека : При соответствии требованиям критериев  присваиваются отдельно для  каждого пункта соответствующие баллы.</t>
    </r>
  </si>
  <si>
    <r>
      <t>Правило оценки: :</t>
    </r>
    <r>
      <rPr>
        <sz val="14"/>
        <rFont val="Times New Roman"/>
        <family val="1"/>
        <charset val="204"/>
      </rPr>
      <t xml:space="preserve"> </t>
    </r>
    <r>
      <rPr>
        <i/>
        <sz val="14"/>
        <rFont val="Times New Roman"/>
        <family val="1"/>
        <charset val="204"/>
      </rPr>
      <t>Есть работающий термометр в комнате, должно выполняться следующее. При соответствии требованиям критериев присваивается 5 баллов. </t>
    </r>
  </si>
  <si>
    <r>
      <t xml:space="preserve">Правило оценки:  </t>
    </r>
    <r>
      <rPr>
        <i/>
        <sz val="14"/>
        <rFont val="Times New Roman"/>
        <family val="1"/>
        <charset val="204"/>
      </rPr>
      <t>случайным медотом отбираем по одному специалисту - операционная мед сестра,  анестезиолог/анестезистка, акушер-гинеколог. Участвуют специалисты гинекологического, реанимационного и родильного отделения.</t>
    </r>
  </si>
  <si>
    <r>
      <t xml:space="preserve">Правило оценки:  </t>
    </r>
    <r>
      <rPr>
        <i/>
        <sz val="14"/>
        <rFont val="Times New Roman"/>
        <family val="1"/>
        <charset val="204"/>
      </rPr>
      <t>Ежемесячные протоколы встреч администрации должны включать 3 встречи .При соответствии требованиям критериев присваивается по 3 баллов каждой встрече.</t>
    </r>
  </si>
  <si>
    <r>
      <t xml:space="preserve">Правило оценки: </t>
    </r>
    <r>
      <rPr>
        <i/>
        <sz val="14"/>
        <rFont val="Times New Roman"/>
        <family val="1"/>
        <charset val="204"/>
      </rPr>
      <t>Ежеквартальные протоколы встреч должны включать. При соответствии требованиям критериев присваивается 6 баллов.</t>
    </r>
  </si>
  <si>
    <r>
      <t>Правило оценки:</t>
    </r>
    <r>
      <rPr>
        <i/>
        <sz val="14"/>
        <rFont val="Times New Roman"/>
        <family val="1"/>
        <charset val="204"/>
      </rPr>
      <t>Ежемесячные отчеты по анализу данных включают:  При соответствии требованиям критериев присваивается 10 баллов.</t>
    </r>
  </si>
  <si>
    <r>
      <t>Правило оценки:</t>
    </r>
    <r>
      <rPr>
        <i/>
        <sz val="14"/>
        <rFont val="Times New Roman"/>
        <family val="1"/>
        <charset val="204"/>
      </rPr>
      <t>Ежеквартальный финансовый отчет: При соответствии требованиям критериев присваивается 25 баллов.</t>
    </r>
  </si>
  <si>
    <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5 баллов.</t>
    </r>
  </si>
  <si>
    <r>
      <t>Правило оценки:</t>
    </r>
    <r>
      <rPr>
        <sz val="14"/>
        <rFont val="Times New Roman"/>
        <family val="1"/>
        <charset val="204"/>
      </rPr>
      <t xml:space="preserve"> </t>
    </r>
    <r>
      <rPr>
        <i/>
        <sz val="14"/>
        <rFont val="Times New Roman"/>
        <family val="1"/>
        <charset val="204"/>
      </rPr>
      <t>Управление запасами медикаментов и расходных материалов:При соответствии требованиям критериев каждому пункту присваивается соответствующий балл.</t>
    </r>
  </si>
  <si>
    <r>
      <t>Правило оценки</t>
    </r>
    <r>
      <rPr>
        <b/>
        <i/>
        <sz val="14"/>
        <rFont val="Times New Roman"/>
        <family val="1"/>
        <charset val="204"/>
      </rPr>
      <t>:</t>
    </r>
    <r>
      <rPr>
        <i/>
        <sz val="14"/>
        <rFont val="Times New Roman"/>
        <family val="1"/>
        <charset val="204"/>
      </rPr>
      <t xml:space="preserve"> Есть работающий термометр в комнате, должно выполняться следующее: При соответствии требованиям критериев присваивается 5 баллов. </t>
    </r>
  </si>
  <si>
    <r>
      <t xml:space="preserve">Правило оценки: </t>
    </r>
    <r>
      <rPr>
        <i/>
        <sz val="14"/>
        <rFont val="Times New Roman"/>
        <family val="1"/>
        <charset val="204"/>
      </rPr>
      <t>случайным методом отбираем одного сотрудника из списка врачей, медсестер  из отделения реанимации  и патологии новрожденных. При соответствии требованиям критериев  присваиваются отдельно для  каждого пункта соответствующие баллы.</t>
    </r>
  </si>
  <si>
    <r>
      <t xml:space="preserve">Правило оценки: </t>
    </r>
    <r>
      <rPr>
        <i/>
        <sz val="14"/>
        <rFont val="Times New Roman"/>
        <family val="1"/>
        <charset val="204"/>
      </rPr>
      <t>Должно выполняться следующее: Есть медицинская библиотека :  При соответствии требованиям критериев  присваиваются отдельно для  каждого пункта соответствующие баллы.</t>
    </r>
  </si>
  <si>
    <r>
      <t>Правило оценки:</t>
    </r>
    <r>
      <rPr>
        <b/>
        <i/>
        <sz val="14"/>
        <rFont val="Times New Roman"/>
        <family val="1"/>
        <charset val="204"/>
      </rPr>
      <t xml:space="preserve"> </t>
    </r>
    <r>
      <rPr>
        <i/>
        <sz val="14"/>
        <rFont val="Times New Roman"/>
        <family val="1"/>
        <charset val="204"/>
      </rPr>
      <t>случайным методом отбирается один сотрудник из списка врачей отделений терапевтического (кардиологического) профиля.</t>
    </r>
  </si>
  <si>
    <r>
      <t xml:space="preserve">Правило оценки: </t>
    </r>
    <r>
      <rPr>
        <i/>
        <sz val="14"/>
        <rFont val="Times New Roman"/>
        <family val="1"/>
        <charset val="204"/>
      </rPr>
      <t>Ежемесячные протоколы встреч администрации должны включать 3 встречи .При соответствии требованиям критериев присваивается по 3 баллов каждой встрече.</t>
    </r>
  </si>
  <si>
    <r>
      <t xml:space="preserve">Правило оценки:  </t>
    </r>
    <r>
      <rPr>
        <i/>
        <sz val="14"/>
        <rFont val="Times New Roman"/>
        <family val="1"/>
        <charset val="204"/>
      </rPr>
      <t>случайным метождм отбираем одного сотрудника из списка врачей отделений терапевтического (кардиологического) профиля.</t>
    </r>
  </si>
  <si>
    <t>Хирургическое отделение</t>
  </si>
  <si>
    <t xml:space="preserve">Полнота записи в медкарте лечащим врачом, зав.отделением: а) клинического осмотра; б) план обследования; в) план лечения; г) последующие рекомендации. Подписанная памятка о правах пациента прилагается к медкарте с подписью мед сестры и пациента (Закон КР от 9 января 2005 года № 6). </t>
  </si>
  <si>
    <t>Качество услуг детям до 5 лет</t>
  </si>
  <si>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25 баллов</t>
    </r>
  </si>
  <si>
    <t xml:space="preserve">Температура в палате реанимации  +22°C  (при наличии там пациентов)  </t>
  </si>
  <si>
    <t xml:space="preserve">Лабораторное оборудование в рабочем состоянии с адекватным количеством тестов </t>
  </si>
  <si>
    <r>
      <t xml:space="preserve">Правило оценки: </t>
    </r>
    <r>
      <rPr>
        <b/>
        <i/>
        <sz val="14"/>
        <rFont val="Times New Roman"/>
        <family val="1"/>
        <charset val="204"/>
      </rPr>
      <t xml:space="preserve"> </t>
    </r>
    <r>
      <rPr>
        <i/>
        <sz val="14"/>
        <rFont val="Times New Roman"/>
        <family val="1"/>
        <charset val="204"/>
      </rPr>
      <t xml:space="preserve">Следующие критерии должны выполняться: Комитет Качества больницы работает и ежемесячные протоколы содержат все нижеследующие критерии. При соответствии требованиям критериев  для каждого протокола присваивается по 10 баллов </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</si>
  <si>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Случайным методом отбираем 5 отделений и каждое отобранное отделение должно соответствовать следующим критериям . При соответствии требованиям критериев для каждого из пунктов присваиваются  соответсвующие баллы. </t>
    </r>
  </si>
  <si>
    <r>
      <rPr>
        <b/>
        <sz val="14"/>
        <rFont val="Times New Roman"/>
        <family val="1"/>
        <charset val="204"/>
      </rPr>
      <t>Правило оценки:</t>
    </r>
    <r>
      <rPr>
        <i/>
        <sz val="14"/>
        <rFont val="Times New Roman"/>
        <family val="1"/>
        <charset val="204"/>
      </rPr>
      <t> При соответствии требованиям критериев присваивается 10 баллов. </t>
    </r>
  </si>
  <si>
    <r>
      <t xml:space="preserve">Правило оценки: </t>
    </r>
    <r>
      <rPr>
        <i/>
        <sz val="14"/>
        <rFont val="Times New Roman"/>
        <family val="1"/>
        <charset val="204"/>
      </rPr>
      <t xml:space="preserve">Ежемесячные протоколы встреч администрации должны включать 3 встречи. При соответствии требованиям критериев присваивается по 3 балла каждой встрече. </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</si>
  <si>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присваиваются отдельно для  каждого пункта соответствующие баллы.</t>
    </r>
  </si>
  <si>
    <r>
      <t>Правило оценки:</t>
    </r>
    <r>
      <rPr>
        <sz val="14"/>
        <rFont val="Times New Roman"/>
        <family val="1"/>
        <charset val="204"/>
      </rPr>
      <t xml:space="preserve"> </t>
    </r>
    <r>
      <rPr>
        <i/>
        <sz val="14"/>
        <rFont val="Times New Roman"/>
        <family val="1"/>
        <charset val="204"/>
      </rPr>
      <t>случайным методом отбираем одного сотрудника из списка врачей, медсестер  из отделений педиатрического профиля.При соответствии требованиям критериев  присваиваются 30 баллов.</t>
    </r>
  </si>
  <si>
    <t xml:space="preserve">Обоснование Клинического диагноза с проведением дифференциальной диагностики. </t>
  </si>
  <si>
    <t>6.3.12</t>
  </si>
  <si>
    <t>6.3.13</t>
  </si>
  <si>
    <r>
      <t xml:space="preserve">Полнота записи в медкарте лечащим врачом, зав.отделением: а) клинического осмотра; б) план обследования; в) план лечения; г) последующие рекомендации. Подписанная памятка о правах пациента прилагается к медкарте с подписью мед сестры и пациента </t>
    </r>
    <r>
      <rPr>
        <sz val="14"/>
        <rFont val="Times New Roman"/>
        <family val="1"/>
        <charset val="204"/>
      </rPr>
      <t xml:space="preserve">(Закон КР от 9 января 2005 года статья № 6). </t>
    </r>
  </si>
  <si>
    <t xml:space="preserve">Наличие выписного эпикриза: по регистру новорожденных, номер свидетельства о рождении, обучение по опасным признакам, по уходу; передача на уровень ПМСП (телефонограмма). Полнота и соответствующее заполнение КСФ. </t>
  </si>
  <si>
    <t xml:space="preserve">Наличие выписного эпикриза: по регистру новорожденных  номер свидетельства о рождении, обучение по опасным признакам, по уходу; передача на уровень ПМСП.(телефонограмма). Полнота и соответствующее заполнение КСФ. </t>
  </si>
  <si>
    <t>7.4.1</t>
  </si>
  <si>
    <t>7.4.2</t>
  </si>
  <si>
    <t>7.4.3</t>
  </si>
  <si>
    <t>7.4.4</t>
  </si>
  <si>
    <t>7.4.5</t>
  </si>
  <si>
    <t>7.4.6</t>
  </si>
  <si>
    <t>7.4.7</t>
  </si>
  <si>
    <t>7.4.8</t>
  </si>
  <si>
    <t xml:space="preserve"> Обоснование Клинического диагноза с проведением дифференциальной диагностики</t>
  </si>
  <si>
    <t xml:space="preserve">Наличие выписного эпикриза. Полнота и соответствующее  заполнение КСФ. </t>
  </si>
  <si>
    <t xml:space="preserve"> Температура в палате интенсивной терапии для новорожденных  не ниже +28°C</t>
  </si>
  <si>
    <t>Температура в палатах взрослой реанимации и ПИТ не ниже +22°С</t>
  </si>
  <si>
    <t>Условия пребывания в стационаре</t>
  </si>
  <si>
    <t xml:space="preserve">Ящики жалоб и предложений </t>
  </si>
  <si>
    <t xml:space="preserve">Обоснование Клинического диагноза с проведением дифференциальной диагностики в соответствии </t>
  </si>
  <si>
    <t>№____</t>
  </si>
  <si>
    <t>Отд. _____</t>
  </si>
  <si>
    <r>
      <t>Экзамен по хирургическому операционному чек- листу</t>
    </r>
    <r>
      <rPr>
        <b/>
        <i/>
        <sz val="14"/>
        <rFont val="Times New Roman"/>
        <family val="1"/>
        <charset val="204"/>
      </rPr>
      <t/>
    </r>
  </si>
  <si>
    <r>
      <rPr>
        <b/>
        <sz val="14"/>
        <rFont val="Times New Roman"/>
        <family val="1"/>
        <charset val="204"/>
      </rPr>
      <t xml:space="preserve">Обоснованность госпитализации. </t>
    </r>
    <r>
      <rPr>
        <sz val="14"/>
        <rFont val="Times New Roman"/>
        <family val="1"/>
        <charset val="204"/>
      </rPr>
      <t xml:space="preserve">Записи  врача приемного отделения: дата и время первого осмотра врача; жалобы при поступлении; анамнез  жизни и болезни, оценка акушерского статуса, данные лабораторного обследования; обоснование предварительного диагноза, план обследования; план лечения; подпись врача. </t>
    </r>
  </si>
  <si>
    <t>6.4.1.</t>
  </si>
  <si>
    <r>
      <rPr>
        <b/>
        <sz val="14"/>
        <rFont val="Times New Roman"/>
        <family val="1"/>
        <charset val="204"/>
      </rPr>
      <t xml:space="preserve">Правило оценки: </t>
    </r>
    <r>
      <rPr>
        <sz val="14"/>
        <rFont val="Times New Roman"/>
        <family val="1"/>
        <charset val="204"/>
      </rPr>
      <t xml:space="preserve"> Суммарный критерий: случайным медотом отбираем акушера-гинеколога или акушерку из списка мед работников родильного отделения, участвующих в родовспоможении по одной отобранной теме: (1)послеродовое кровотечение без УБТ; (2) послеродовое кровотечение с УБТ;  или (3) преэклампсия тяжелой степени (чек- лист № 6.4.)  При более двух неправильных шагах/упущениях ставится  0 баллов за весь симулятивный экзамен. Если все шаги выполнены, то присваивается 30 баллов.</t>
    </r>
  </si>
  <si>
    <r>
      <t>Тестирование знаний выбранного специалиста по оказанию неонатальной реанимации и демонстрацией навыков на муляже. Вопросы по алгоритму неонатальной реанимациит</t>
    </r>
    <r>
      <rPr>
        <sz val="14"/>
        <color indexed="10"/>
        <rFont val="Times New Roman"/>
        <family val="1"/>
        <charset val="204"/>
      </rPr>
      <t xml:space="preserve"> </t>
    </r>
    <r>
      <rPr>
        <sz val="14"/>
        <rFont val="Times New Roman"/>
        <family val="1"/>
        <charset val="204"/>
      </rPr>
      <t>включают шаги алгоритма [</t>
    </r>
    <r>
      <rPr>
        <b/>
        <sz val="14"/>
        <rFont val="Times New Roman"/>
        <family val="1"/>
        <charset val="204"/>
      </rPr>
      <t>Чек лист №7.2.1].</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30 баллов.</t>
    </r>
  </si>
  <si>
    <t xml:space="preserve">Полнота записи врача о ежедневном осмотре ( частота и ритм сердечных сокращений, температура тела, частота дыхательных движений ЧД; оценка объективного статуса).  </t>
  </si>
  <si>
    <t>Итого баллы по каждой истории развития новорожденного</t>
  </si>
  <si>
    <t xml:space="preserve">Полнота записи в медкарте лечащим врачом, зав.отделением: а) клинического осмотра; б) план обследования; в) план лечения; г) последующие рекомендации. Подписанная памятка о правах пациента прилагается к медкарте с подписью мед сестры и одного и родителей (Закон КР от 9 января 2005 года статья № 6). </t>
  </si>
  <si>
    <r>
      <rPr>
        <b/>
        <sz val="14"/>
        <rFont val="Times New Roman"/>
        <family val="1"/>
        <charset val="204"/>
      </rPr>
      <t>Обоснованность госпитализации</t>
    </r>
    <r>
      <rPr>
        <sz val="14"/>
        <rFont val="Times New Roman"/>
        <family val="1"/>
        <charset val="204"/>
      </rPr>
      <t xml:space="preserve">. Записи  врача приемного отделения: дата и время первого осмотра врача; жалобы при поступлении; анамнез  жизни и болезни, объективный статус; данные лабораторного обследования; обоснование предварительного диагноза (при экстренном состоянии своевременность оказания помощи) с дифференциальной диагностикой и показания на госпитализацию; план обследования; план лечения; подпись врача. </t>
    </r>
  </si>
  <si>
    <r>
      <t xml:space="preserve">Уход  за здоровыми новорожденными </t>
    </r>
    <r>
      <rPr>
        <b/>
        <i/>
        <sz val="14"/>
        <rFont val="Times New Roman"/>
        <family val="1"/>
        <charset val="204"/>
      </rPr>
      <t xml:space="preserve"> </t>
    </r>
  </si>
  <si>
    <r>
      <rPr>
        <b/>
        <sz val="14"/>
        <rFont val="Times New Roman"/>
        <family val="1"/>
        <charset val="204"/>
      </rPr>
      <t xml:space="preserve">Уход за больными новорожденными </t>
    </r>
    <r>
      <rPr>
        <b/>
        <i/>
        <sz val="14"/>
        <rFont val="Times New Roman"/>
        <family val="1"/>
        <charset val="204"/>
      </rPr>
      <t xml:space="preserve"> </t>
    </r>
  </si>
  <si>
    <t xml:space="preserve">Наличие выписного эпикриза. Полнота и соответствующее заполнение КСФ. </t>
  </si>
  <si>
    <t>Итого баллы по каждой мед.карте</t>
  </si>
  <si>
    <r>
      <rPr>
        <b/>
        <sz val="14"/>
        <rFont val="Times New Roman"/>
        <family val="1"/>
        <charset val="204"/>
      </rPr>
      <t>Обоснованность госпитализации</t>
    </r>
    <r>
      <rPr>
        <sz val="14"/>
        <rFont val="Times New Roman"/>
        <family val="1"/>
        <charset val="204"/>
      </rPr>
      <t xml:space="preserve">. Записи  врача приемного отделения: дата и время первого осмотра врача; жалобы при поступлении; анамнез  жизни и болезни, объективный статус; данные лабораторного обследования; обоснование предварительного диагноза  с дифференциальной диагностикой и показания на госпитализацию; план обследования; план лечения; подпись врача.  </t>
    </r>
  </si>
  <si>
    <t xml:space="preserve">Полнота записи в медкарте лечащим врачом, зав.отделением: а) клинического осмотра; б) план обследования; в) план лечения; г) последующие рекомендации и разрешение на вакцинацию (ВГВ). Подписанная памятка о правах пациента прилагается к медкарте с подписью мед сестры и одного из родителей новорожденного (Закон КР "Об охране здоровья граждан в КР" от 09.01.2005г. №6.  </t>
  </si>
  <si>
    <t>№_____</t>
  </si>
  <si>
    <t>№___</t>
  </si>
  <si>
    <t>Семинар</t>
  </si>
  <si>
    <r>
      <rPr>
        <b/>
        <sz val="14"/>
        <rFont val="Times New Roman"/>
        <family val="1"/>
        <charset val="204"/>
      </rPr>
      <t>Обоснованность госпитализации</t>
    </r>
    <r>
      <rPr>
        <sz val="14"/>
        <rFont val="Times New Roman"/>
        <family val="1"/>
        <charset val="204"/>
      </rPr>
      <t xml:space="preserve">. Записи  врача приемного отделения: дата и время первого осмотра врача; жалобы при поступлении; анамнез  жизни и болезни, объективный статус; оценка акушерского статуса; данные лабораторного обследования; обоснование предварительного диагноза (при экстренном состоянии своевременность хирургического лечения) с дифференциальной диагностикой и показания на госпитализацию; план обследования; план лечения; подпись врача. </t>
    </r>
  </si>
  <si>
    <t>Детское отделение</t>
  </si>
  <si>
    <t>Терапевтическое отделение</t>
  </si>
  <si>
    <r>
      <t xml:space="preserve">Правило оценки: </t>
    </r>
    <r>
      <rPr>
        <i/>
        <sz val="14"/>
        <rFont val="Times New Roman"/>
        <family val="1"/>
        <charset val="204"/>
      </rPr>
      <t xml:space="preserve">Системная случайная или целевая ( из базы данных) выборка  10 медицинских карт из журнала регистрации с патологией новорожденных в течении отчетного(оцениваемого) периода. Если история развития новорожденного соответствует требованиям критерия - присваивается 5 баллов. </t>
    </r>
  </si>
  <si>
    <r>
      <t xml:space="preserve">Правило оценки:  </t>
    </r>
    <r>
      <rPr>
        <i/>
        <sz val="14"/>
        <rFont val="Times New Roman"/>
        <family val="1"/>
        <charset val="204"/>
      </rPr>
      <t>Должно выполняться следующее (расчет 2-х месячного запаса: фактическое использование расходных материалов за предыдущий  год делится на 12 и умножается на 2). При соответствии требованиям критериев присваивается 5 баллов. </t>
    </r>
  </si>
  <si>
    <r>
      <t xml:space="preserve">Правила по управлению отходами соблюдаются </t>
    </r>
    <r>
      <rPr>
        <b/>
        <sz val="14"/>
        <rFont val="Times New Roman"/>
        <family val="1"/>
        <charset val="204"/>
      </rPr>
      <t xml:space="preserve">[Чеклист №1.13.1] </t>
    </r>
    <r>
      <rPr>
        <sz val="14"/>
        <rFont val="Times New Roman"/>
        <family val="1"/>
        <charset val="204"/>
      </rPr>
      <t>(Если ДА по Чеклисту - то присваивается 5 баллов)</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</si>
  <si>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Случайным методом отбираем 5 отделений, затем в отобранных отделениях проводится оценка алгоритма мытья рук, инъекции и катетеризации по чек-листу №1.11.2. В ЦСО проводится оценка процессов дезинфекции и стерилизации по чек-листу 1.11.2.  При соответствии требованиям критериев для каждого из пунктов присваиваются соответствующие баллы. </t>
    </r>
  </si>
  <si>
    <r>
      <t xml:space="preserve">Правила по управлению отходами соблюдаются </t>
    </r>
    <r>
      <rPr>
        <b/>
        <sz val="14"/>
        <rFont val="Times New Roman"/>
        <family val="1"/>
        <charset val="204"/>
      </rPr>
      <t xml:space="preserve"> [Чеклист №1.13.1]. </t>
    </r>
    <r>
      <rPr>
        <sz val="14"/>
        <rFont val="Times New Roman"/>
        <family val="1"/>
        <charset val="204"/>
      </rPr>
      <t>(Если ДА по чеклисту - то присваивается 5 баллов)</t>
    </r>
  </si>
  <si>
    <r>
      <t xml:space="preserve">Правило оценки:   </t>
    </r>
    <r>
      <rPr>
        <i/>
        <sz val="14"/>
        <rFont val="Times New Roman"/>
        <family val="1"/>
        <charset val="204"/>
      </rPr>
      <t>Системная случайная или целевая (из базы данных) выборка 5 историй родов выписанных родильниц, родивших в течение отчетного (оцениваемого) периода.  Каждая выбранная история родов должна соотвествовать следующим критериям: При соответствии всем критериям каждой истории родов  присваивается 15 баллов</t>
    </r>
  </si>
  <si>
    <r>
      <t xml:space="preserve">Правило оценки: </t>
    </r>
    <r>
      <rPr>
        <b/>
        <i/>
        <sz val="14"/>
        <rFont val="Times New Roman"/>
        <family val="1"/>
        <charset val="204"/>
      </rPr>
      <t xml:space="preserve"> </t>
    </r>
    <r>
      <rPr>
        <i/>
        <sz val="14"/>
        <rFont val="Times New Roman"/>
        <family val="1"/>
        <charset val="204"/>
      </rPr>
      <t>Системная случайная или целевая (из базы данных) выборка 5 историй родов выписанных родильниц, родивших в течении отчетного (оцениваемого) периода. Каждая выбранная история родов должна соотвествовать следующим критериям: При соответствии всем критериям каждой истории родов  присваивается 20 баллов</t>
    </r>
  </si>
  <si>
    <r>
      <t xml:space="preserve">Правило оценки: </t>
    </r>
    <r>
      <rPr>
        <i/>
        <sz val="14"/>
        <rFont val="Times New Roman"/>
        <family val="1"/>
        <charset val="204"/>
      </rPr>
      <t xml:space="preserve">Системная случайная или целевая ( из базы данных) выборка  10 медицинских карт из журнала регистрации с патологией новорожденных в течении отчетного(оцениваемого) периода. Если история развития новорожденного соответствует требованиям критерия - присваивается 10 баллов. </t>
    </r>
  </si>
  <si>
    <r>
      <t>Правило оценки:</t>
    </r>
    <r>
      <rPr>
        <sz val="14"/>
        <rFont val="Times New Roman"/>
        <family val="1"/>
        <charset val="204"/>
      </rPr>
      <t xml:space="preserve"> </t>
    </r>
    <r>
      <rPr>
        <i/>
        <sz val="14"/>
        <rFont val="Times New Roman"/>
        <family val="1"/>
        <charset val="204"/>
      </rPr>
      <t>случайным методом отбираем одного сотрудника из списка врачей, медсестер  из реанимационного отделения новорожденных, родильного отделения и патологии новрожденных. При соответствии требованиям критериев  присваиваются отдельно для  каждого пункта соответствующие баллы.</t>
    </r>
  </si>
  <si>
    <t>отд.     ___</t>
  </si>
  <si>
    <t>Оценка укомплектованности набора по неотложной помощи при анафилактическом шоке,  неонатальной реанимации, Карманному справочнику в реанимации,  детском отделениях соответственно . Если все наборы укомплектованы (Чек листы № 1.6.4) - 10 баллов.</t>
  </si>
  <si>
    <t>Отд.</t>
  </si>
  <si>
    <t xml:space="preserve">Отд. </t>
  </si>
  <si>
    <r>
      <t xml:space="preserve">Правило оценки:  </t>
    </r>
    <r>
      <rPr>
        <i/>
        <sz val="14"/>
        <color theme="1"/>
        <rFont val="Times New Roman"/>
        <family val="1"/>
        <charset val="204"/>
      </rPr>
      <t xml:space="preserve"> Системная случайная или целевая (из базы данных) выборка медицинских карт 10 выписанных пациентов , у которых были операции в течении отчетного (оцениваемого) периода. Каждая выбранная медицинская карта больного должна соответствовать следующим критериям:При соответствии требованиям критериев каждой медицинской карте  стационарного больного присваивается  14 баллов. </t>
    </r>
    <r>
      <rPr>
        <sz val="14"/>
        <color theme="1"/>
        <rFont val="Times New Roman"/>
        <family val="1"/>
        <charset val="204"/>
      </rPr>
      <t xml:space="preserve">
</t>
    </r>
    <r>
      <rPr>
        <i/>
        <sz val="14"/>
        <color theme="1"/>
        <rFont val="Times New Roman"/>
        <family val="1"/>
        <charset val="204"/>
      </rPr>
      <t xml:space="preserve"> </t>
    </r>
  </si>
  <si>
    <r>
      <t xml:space="preserve">Тестирование знаний с выбранным сотрудником и демонстрацией навыков на муляже. Вопросы по </t>
    </r>
    <r>
      <rPr>
        <sz val="14"/>
        <color indexed="10"/>
        <rFont val="Times New Roman"/>
        <family val="1"/>
        <charset val="204"/>
      </rPr>
      <t xml:space="preserve"> </t>
    </r>
    <r>
      <rPr>
        <sz val="14"/>
        <rFont val="Times New Roman"/>
        <family val="1"/>
        <charset val="204"/>
      </rPr>
      <t xml:space="preserve">реанимации новорожденного </t>
    </r>
    <r>
      <rPr>
        <sz val="14"/>
        <color indexed="10"/>
        <rFont val="Times New Roman"/>
        <family val="1"/>
        <charset val="204"/>
      </rPr>
      <t xml:space="preserve"> </t>
    </r>
    <r>
      <rPr>
        <sz val="14"/>
        <rFont val="Times New Roman"/>
        <family val="1"/>
        <charset val="204"/>
      </rPr>
      <t>включают шаги алгоритма [</t>
    </r>
    <r>
      <rPr>
        <b/>
        <sz val="14"/>
        <rFont val="Times New Roman"/>
        <family val="1"/>
        <charset val="204"/>
      </rPr>
      <t>Чек лист №7.2.1].</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50 баллов.</t>
    </r>
  </si>
  <si>
    <r>
      <t>Правило оценки:</t>
    </r>
    <r>
      <rPr>
        <sz val="14"/>
        <rFont val="Times New Roman"/>
        <family val="1"/>
        <charset val="204"/>
      </rPr>
      <t xml:space="preserve"> </t>
    </r>
    <r>
      <rPr>
        <i/>
        <sz val="14"/>
        <rFont val="Times New Roman"/>
        <family val="1"/>
        <charset val="204"/>
      </rPr>
      <t>случайным методом отбираем одного сотрудника из списка врачей, медсестер  из отделений педиатрического профиля.При соответствии требованиям критериев  присваиваются 40 баллов.</t>
    </r>
  </si>
  <si>
    <r>
      <t xml:space="preserve">Случайным методом отбираем медицинского работника  из списка врачей и мед. сестер. Отобранный медицинский работник выбирает случайным методом одну ситуационную задачу из двух неотложных состояний: Тяжелая дыхательная недостаточность (ТДН) и судороги у детей.  Тест на знания проводится с демонстрацией навыков на муляже. Вопросы по </t>
    </r>
    <r>
      <rPr>
        <sz val="14"/>
        <color indexed="10"/>
        <rFont val="Times New Roman"/>
        <family val="1"/>
        <charset val="204"/>
      </rPr>
      <t xml:space="preserve"> </t>
    </r>
    <r>
      <rPr>
        <sz val="14"/>
        <rFont val="Times New Roman"/>
        <family val="1"/>
        <charset val="204"/>
      </rPr>
      <t xml:space="preserve">неотложной помощи детям </t>
    </r>
    <r>
      <rPr>
        <sz val="14"/>
        <color indexed="10"/>
        <rFont val="Times New Roman"/>
        <family val="1"/>
        <charset val="204"/>
      </rPr>
      <t xml:space="preserve"> </t>
    </r>
    <r>
      <rPr>
        <sz val="14"/>
        <rFont val="Times New Roman"/>
        <family val="1"/>
        <charset val="204"/>
      </rPr>
      <t>включают шаги алгоритма [</t>
    </r>
    <r>
      <rPr>
        <b/>
        <sz val="14"/>
        <rFont val="Times New Roman"/>
        <family val="1"/>
        <charset val="204"/>
      </rPr>
      <t>Чек лист №7.5.1.].</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40 баллов.</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</si>
  <si>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При соответствии требованиям критериев присваивается 10 баллов. </t>
    </r>
  </si>
  <si>
    <t xml:space="preserve">Условия пребывания в стационаре </t>
  </si>
  <si>
    <r>
      <t xml:space="preserve">Правило оценки: </t>
    </r>
    <r>
      <rPr>
        <b/>
        <i/>
        <sz val="14"/>
        <rFont val="Times New Roman"/>
        <family val="1"/>
        <charset val="204"/>
      </rPr>
      <t xml:space="preserve"> </t>
    </r>
    <r>
      <rPr>
        <i/>
        <sz val="14"/>
        <rFont val="Times New Roman"/>
        <family val="1"/>
        <charset val="204"/>
      </rPr>
      <t xml:space="preserve">В зависимости от профиля больницы 30 историй  выбираются методом системной случайной выборки по журналу регистрации пациентов за отчетный (оцениваемый) период. Опрашивается  обязательно 10 пациентов. Опрос удовлетворенности пациента проводят   путем ротации из 5 отделений опрашиваются по 2 пациента.  Анкета состоит из 5-ти вопросов, на каждый соответствующий положительный ответ присваивается по 2 балла. Чек лист №3.1 ,б "Оценка удовлетворенности пациента" </t>
    </r>
  </si>
  <si>
    <r>
      <t xml:space="preserve">Правила, относящиеся к дезинфекции, стерилизации и хранению согласно нормам </t>
    </r>
    <r>
      <rPr>
        <b/>
        <sz val="14"/>
        <rFont val="Times New Roman"/>
        <family val="1"/>
        <charset val="204"/>
      </rPr>
      <t>[Чек лист 1.11.2].</t>
    </r>
    <r>
      <rPr>
        <sz val="14"/>
        <rFont val="Times New Roman"/>
        <family val="1"/>
        <charset val="204"/>
      </rPr>
      <t xml:space="preserve"> Если ДА по чеклисту - то присваивается 10 баллов, если нет - 0</t>
    </r>
  </si>
  <si>
    <r>
      <t xml:space="preserve">Жизненноважное оборудование в рабочем состоянии </t>
    </r>
    <r>
      <rPr>
        <b/>
        <sz val="14"/>
        <rFont val="Times New Roman"/>
        <family val="1"/>
        <charset val="204"/>
      </rPr>
      <t>[Чек лист №1.8.3]</t>
    </r>
  </si>
  <si>
    <r>
      <t xml:space="preserve">Вопросы по хирургическому чек листу ВОЗ в форме симулятивного экзамена. </t>
    </r>
    <r>
      <rPr>
        <b/>
        <sz val="14"/>
        <rFont val="Times New Roman"/>
        <family val="1"/>
        <charset val="204"/>
      </rPr>
      <t>[Чек-лист №5.2.1.]</t>
    </r>
  </si>
  <si>
    <r>
      <t xml:space="preserve">Вопросы по  чек листу  в форме симулятивного экзамена по одной отобранной теме: (1)послеродовое кровотечение без УБТ; (2) послеродовое кровотечение с УБТ;  или (3) преэклампсия тяжелой степени </t>
    </r>
    <r>
      <rPr>
        <b/>
        <sz val="14"/>
        <rFont val="Times New Roman"/>
        <family val="1"/>
        <charset val="204"/>
      </rPr>
      <t>[Чек- лист № 6.4.1 а,б,в]</t>
    </r>
    <r>
      <rPr>
        <sz val="14"/>
        <rFont val="Times New Roman"/>
        <family val="1"/>
        <charset val="204"/>
      </rPr>
      <t xml:space="preserve"> . При более двух неправильных шагах/упущениях  0 баллов за весь симулятивный экзамен. Если все шаги выполнены, то присваивается 30 баллов. .</t>
    </r>
  </si>
  <si>
    <r>
      <t xml:space="preserve">Случайным методом отбираем медицинского работника  из списка врачей и мед. сестер. Отобранный медицинский работник выбирает случайным методом одну ситуационную задачу из двух неотложных состояний: Тяжелая дыхательная недостаточность (ТДН) и судороги у детей.  Тест на знания проводится с демонстрацией навыков на муляже. Вопросы по </t>
    </r>
    <r>
      <rPr>
        <sz val="14"/>
        <color indexed="10"/>
        <rFont val="Times New Roman"/>
        <family val="1"/>
        <charset val="204"/>
      </rPr>
      <t xml:space="preserve"> </t>
    </r>
    <r>
      <rPr>
        <sz val="14"/>
        <rFont val="Times New Roman"/>
        <family val="1"/>
        <charset val="204"/>
      </rPr>
      <t xml:space="preserve">неотложной помощи детям </t>
    </r>
    <r>
      <rPr>
        <sz val="14"/>
        <color indexed="10"/>
        <rFont val="Times New Roman"/>
        <family val="1"/>
        <charset val="204"/>
      </rPr>
      <t xml:space="preserve"> </t>
    </r>
    <r>
      <rPr>
        <sz val="14"/>
        <rFont val="Times New Roman"/>
        <family val="1"/>
        <charset val="204"/>
      </rPr>
      <t>включают шаги алгоритма [</t>
    </r>
    <r>
      <rPr>
        <b/>
        <sz val="14"/>
        <rFont val="Times New Roman"/>
        <family val="1"/>
        <charset val="204"/>
      </rPr>
      <t>Чек лист №7.5.1,а,б].</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30 баллов.</t>
    </r>
  </si>
  <si>
    <r>
      <t>Вопросы по  чек листу  в форме симулятивного экзамена по ОКС. При более двух неправильных шагах/упущениях  0 баллов за весь симулятивный экзамен. Если все шаги выполнены, то присваивается 20 баллов.</t>
    </r>
    <r>
      <rPr>
        <b/>
        <sz val="14"/>
        <rFont val="Times New Roman"/>
        <family val="1"/>
        <charset val="204"/>
      </rPr>
      <t xml:space="preserve"> [Чек-лист №8.2.1.]</t>
    </r>
  </si>
  <si>
    <t xml:space="preserve">Для анализа данных используются диаграммы и графики, подготовленные с помощью программного обеспечения.  Отчеты заведующих отделений по результатам анализа данных   </t>
  </si>
  <si>
    <t>Ежемесячные встречи администрации больница</t>
  </si>
  <si>
    <t xml:space="preserve">Представление результатов распределения КТУ. Есть протоколы собраний сотрудников больницы, в которых отражено обсуждение распределения КТУ  </t>
  </si>
  <si>
    <t>Адекватная система хранения для лекарств, требующих специальное хранение - 5 баллов</t>
  </si>
  <si>
    <r>
      <t>Оценка укомплектованности набора по неотложной помощи при кровотечении, преэклампсии, анафилактическом шоке,  неонатальной реанимации, Карманному справочнику в реанимации, родильном и детском/терапевтическом отделениях. Если нет данных отделений, оценка не проводится . Если все наборы укомплектованы</t>
    </r>
    <r>
      <rPr>
        <b/>
        <sz val="14"/>
        <rFont val="Times New Roman"/>
        <family val="1"/>
        <charset val="204"/>
      </rPr>
      <t xml:space="preserve"> [Чек лист №1.6.4]</t>
    </r>
    <r>
      <rPr>
        <sz val="14"/>
        <rFont val="Times New Roman"/>
        <family val="1"/>
        <charset val="204"/>
      </rPr>
      <t xml:space="preserve"> - 10 баллов.</t>
    </r>
  </si>
  <si>
    <t xml:space="preserve">Есть электронная база данных по медоборудованию, которая регулярно обновляется (последнее обновление в прошлом квартале).     </t>
  </si>
  <si>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Случайным методом отбираем 5 отделений, в отобранных отделениях проводится оценка алгоритма мытья рук, инъекции и катетеризации по чек-листу №1.11.1. В ЦСО проводится оценка процессов дезинфекции и стерилизации по чек-листу 1.11.2.  При соответствии требованиям критериев для каждого из пунктов присваиваются соответствующие баллы. </t>
    </r>
  </si>
  <si>
    <r>
      <t>Правила, относящиеся к гигиене рук медперсонала, иньекции и катетеризации согласно нормам</t>
    </r>
    <r>
      <rPr>
        <b/>
        <sz val="14"/>
        <rFont val="Times New Roman"/>
        <family val="1"/>
        <charset val="204"/>
      </rPr>
      <t xml:space="preserve"> [Чек лист № 1.11.1]. </t>
    </r>
    <r>
      <rPr>
        <sz val="14"/>
        <rFont val="Times New Roman"/>
        <family val="1"/>
        <charset val="204"/>
      </rPr>
      <t xml:space="preserve">Данный критерий оценивается по принципу "все или ничего". Если ДА по чеклисту - то присваивается 10 баллов, если нет - 0. </t>
    </r>
  </si>
  <si>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 xml:space="preserve"> Случайным методом отбираем 3 отделения из всех отделений больницы. При соответствии требованиям 2.1.1.  присваиваются отдельно для каждого отделения по 2 балла..                                                                                                                                                                                                                                                                                                    При соответствии требованиям 2.1.2. присваивается по 10 баллов  отдельно для каждого семинара.</t>
    </r>
  </si>
  <si>
    <t xml:space="preserve"> Отчет о семинаре содержит  модуль и содержание </t>
  </si>
  <si>
    <t xml:space="preserve"> Отчет о семинаре содержит  результаты до и после тестов  </t>
  </si>
  <si>
    <t xml:space="preserve"> Отчет о семинаре содержит подписанный список участников  </t>
  </si>
  <si>
    <t>Имеется сертификат тренера,  договор об услуге с присвоением кредит-часов</t>
  </si>
  <si>
    <t xml:space="preserve"> Отчет о семинаре содержит обоснование его проведения</t>
  </si>
  <si>
    <r>
      <rPr>
        <b/>
        <sz val="14"/>
        <rFont val="Times New Roman"/>
        <family val="1"/>
        <charset val="204"/>
      </rPr>
      <t>Правило оценки</t>
    </r>
    <r>
      <rPr>
        <sz val="14"/>
        <rFont val="Times New Roman"/>
        <family val="1"/>
        <charset val="204"/>
      </rPr>
      <t xml:space="preserve">: </t>
    </r>
    <r>
      <rPr>
        <i/>
        <sz val="14"/>
        <rFont val="Times New Roman"/>
        <family val="1"/>
        <charset val="204"/>
      </rPr>
      <t>Если медицинская библиотека  соответствует требованиям критериев,  соответствующие баллы присваиваются отдельно для  каждого пункта.</t>
    </r>
  </si>
  <si>
    <t xml:space="preserve">Документ о текущей подписке на медицинский журнал (может быть подписка на интернет издание, есть распечатанные копии вышеназванного журнала) в библиотеке. Если ДА - то присваивается 1 балла  </t>
  </si>
  <si>
    <t>Есть доступ к интернету в библиотеке, круглосуточно в ординаторских всех отделений. Если ДА - то присваивается 7 баллов</t>
  </si>
  <si>
    <t>ИГВ/  Опасные признаки/Обследования</t>
  </si>
  <si>
    <t xml:space="preserve">Ежеквартально проводится коллективное обсуждение финансовой ситуации больницы и планирование расходов на предстоящий квартал на основе утвержденного Плана управления качества (Предоставляется  отчет по поступившим доходам и проведенным расходам в разрезе всех источников поступлений и  протокол   обсуждения)  </t>
  </si>
  <si>
    <r>
      <t xml:space="preserve">Анализ Базы данных по пролеченным случаям, по заполнению и вводу Клинико-Статистической формы </t>
    </r>
    <r>
      <rPr>
        <b/>
        <sz val="14"/>
        <color theme="1"/>
        <rFont val="Times New Roman"/>
        <family val="1"/>
        <charset val="204"/>
      </rPr>
      <t>[Чек-лист №1.4.2]</t>
    </r>
  </si>
  <si>
    <t>Анализ Базы данных пролеченных случаев по Базовым Диагностическим Категориям</t>
  </si>
  <si>
    <t xml:space="preserve"> Письменная передача на уровень комитета качества больниц рекомендации по улучшению качества отделений</t>
  </si>
  <si>
    <r>
      <t>Правило оценки:</t>
    </r>
    <r>
      <rPr>
        <i/>
        <sz val="14"/>
        <rFont val="Times New Roman"/>
        <family val="1"/>
        <charset val="204"/>
      </rPr>
      <t xml:space="preserve"> случайным медотом отбираем 5 отделений .  При соответствии требованиям критериев  присваивается 2 балла.  </t>
    </r>
  </si>
  <si>
    <t xml:space="preserve">В отделении ящик жалоб и предложений находится рядом с доской объявлений и информации о ПГГ. </t>
  </si>
  <si>
    <t xml:space="preserve">Обоснование клинического диагноза с проведением дифференциальной диагностики </t>
  </si>
  <si>
    <t>История родов</t>
  </si>
  <si>
    <r>
      <t>Правило оценки:</t>
    </r>
    <r>
      <rPr>
        <sz val="14"/>
        <rFont val="Times New Roman"/>
        <family val="1"/>
        <charset val="204"/>
      </rPr>
      <t xml:space="preserve"> с</t>
    </r>
    <r>
      <rPr>
        <i/>
        <sz val="14"/>
        <rFont val="Times New Roman"/>
        <family val="1"/>
        <charset val="204"/>
      </rPr>
      <t>лучайным медотом отбираем по одному специалисту - операционная медсестра,  анестезиолог/анестезистка, хирург. Участвуют специалисты отделений хирургического профиля, реанимационного и родильного отделения. При более двух неправильных шагах/упущениях ставится  0 баллов за весь симулятивный экзамен команды. Если все шаги выполнены, то присваивается 30 баллов.</t>
    </r>
  </si>
  <si>
    <t xml:space="preserve">Итого баллы по каждой медицинской карте </t>
  </si>
  <si>
    <t>История развития новорожденных</t>
  </si>
  <si>
    <t>Отделение:_____________________</t>
  </si>
  <si>
    <t>Отделение:___</t>
  </si>
  <si>
    <r>
      <t xml:space="preserve">Оценка укомплектованности набора по неотложной помощи при кровотечении, при преэклампсии, анафилактическом шоке,  неонатальной реанимации в отделении реанимации и родильном отделении соответственно . Если все наборы укомплектованы </t>
    </r>
    <r>
      <rPr>
        <b/>
        <sz val="14"/>
        <color theme="1"/>
        <rFont val="Times New Roman"/>
        <family val="1"/>
        <charset val="204"/>
      </rPr>
      <t xml:space="preserve"> [Чек лист №1.6.4]</t>
    </r>
    <r>
      <rPr>
        <sz val="14"/>
        <color theme="1"/>
        <rFont val="Times New Roman"/>
        <family val="1"/>
        <charset val="204"/>
      </rPr>
      <t xml:space="preserve"> - 10 баллов.</t>
    </r>
  </si>
  <si>
    <r>
      <t>Правило оценки:</t>
    </r>
    <r>
      <rPr>
        <b/>
        <i/>
        <sz val="14"/>
        <rFont val="Times New Roman"/>
        <family val="1"/>
        <charset val="204"/>
      </rPr>
      <t xml:space="preserve"> </t>
    </r>
    <r>
      <rPr>
        <i/>
        <sz val="14"/>
        <rFont val="Times New Roman"/>
        <family val="1"/>
        <charset val="204"/>
      </rPr>
      <t xml:space="preserve">В зависимости от профиля больницы 30 историй  выбираются методом системной случайной выборки по журналу регистрации пациентов за отчетный (оцениваемый) период. Опрашивается  обязательно 10 пациентов. Опрос удовлетворенности пациента проводят родильного отделения. Анкета состоит из 5-ти вопросов, на каждый соответствующий положительный ответ присваивается по 2 балла. Чек лист №3.1, а "Оценка удовлетворенности пациента" </t>
    </r>
  </si>
  <si>
    <r>
      <t xml:space="preserve">Вопросы по хирургическому чек листу ВОЗ в форме симулятивного экзамена. </t>
    </r>
    <r>
      <rPr>
        <b/>
        <sz val="14"/>
        <rFont val="Times New Roman"/>
        <family val="1"/>
        <charset val="204"/>
      </rPr>
      <t xml:space="preserve"> [Чек-лист №5.2.1.]</t>
    </r>
  </si>
  <si>
    <r>
      <rPr>
        <b/>
        <sz val="14"/>
        <rFont val="Times New Roman"/>
        <family val="1"/>
        <charset val="204"/>
      </rPr>
      <t xml:space="preserve">Правило оценки: </t>
    </r>
    <r>
      <rPr>
        <sz val="14"/>
        <rFont val="Times New Roman"/>
        <family val="1"/>
        <charset val="204"/>
      </rPr>
      <t xml:space="preserve"> Суммарный критерий: случайным медотом отбираем акушера-гинеколога или акушерку из списка мед работников родильного отделения, участвующих в родовспоможении по одной отобранной теме: (1)послеродовое кровотечение без УБТ; (2) послеродовое кровотечение с УБТ;  или (3) преэклампсия тяжелой степени</t>
    </r>
    <r>
      <rPr>
        <b/>
        <sz val="14"/>
        <rFont val="Times New Roman"/>
        <family val="1"/>
        <charset val="204"/>
      </rPr>
      <t xml:space="preserve"> [чек- лист № 6.4.1].</t>
    </r>
    <r>
      <rPr>
        <sz val="14"/>
        <rFont val="Times New Roman"/>
        <family val="1"/>
        <charset val="204"/>
      </rPr>
      <t xml:space="preserve">  При более двух неправильных шагах/упущениях ставится  0 баллов за весь симулятивный экзамен. Если все шаги выполнены, то присваивается 45 баллов.</t>
    </r>
  </si>
  <si>
    <r>
      <t>Вопросы по  чек листу  в форме симулятивного экзамена по одной отобранной теме: (1)послеродовое кровотечение без УБТ; (2) послеродовое кровотечение с УБТ;  или (3) преэклампсия тяжелой степени</t>
    </r>
    <r>
      <rPr>
        <b/>
        <sz val="14"/>
        <rFont val="Times New Roman"/>
        <family val="1"/>
        <charset val="204"/>
      </rPr>
      <t xml:space="preserve"> [чек- лист № 6.4.1]</t>
    </r>
    <r>
      <rPr>
        <sz val="14"/>
        <rFont val="Times New Roman"/>
        <family val="1"/>
        <charset val="204"/>
      </rPr>
      <t xml:space="preserve"> . При более двух неправильных шагах/упущениях  0 баллов за весь симулятивный экзамен. Если все шаги выполнены, то присваивается 45 баллов. .</t>
    </r>
  </si>
  <si>
    <r>
      <t>Правила, относящиеся к гигиене рук медперсонала, иньекциям и катетеризации согласно нормам</t>
    </r>
    <r>
      <rPr>
        <b/>
        <sz val="14"/>
        <rFont val="Times New Roman"/>
        <family val="1"/>
        <charset val="204"/>
      </rPr>
      <t xml:space="preserve"> [Чек лист № 1.11.1]</t>
    </r>
    <r>
      <rPr>
        <sz val="14"/>
        <rFont val="Times New Roman"/>
        <family val="1"/>
        <charset val="204"/>
      </rPr>
      <t xml:space="preserve">. Данный критерий оценивается по принципу "все или ничего". Если ДА по чеклисту - то присваивается 10 баллов, если нет - 0. </t>
    </r>
  </si>
  <si>
    <r>
      <t xml:space="preserve">Правила, относящиеся к дезинфекции, стерилизации и хранению согласно нормам </t>
    </r>
    <r>
      <rPr>
        <b/>
        <sz val="14"/>
        <rFont val="Times New Roman"/>
        <family val="1"/>
        <charset val="204"/>
      </rPr>
      <t>[Чек лист 1.11.2]</t>
    </r>
    <r>
      <rPr>
        <sz val="14"/>
        <rFont val="Times New Roman"/>
        <family val="1"/>
        <charset val="204"/>
      </rPr>
      <t>. Если ДА по чеклисту - то присваивается 10 баллов, если нет - 0</t>
    </r>
  </si>
  <si>
    <r>
      <t xml:space="preserve">Правила по управлению отходами соблюдаются  </t>
    </r>
    <r>
      <rPr>
        <b/>
        <sz val="14"/>
        <rFont val="Times New Roman"/>
        <family val="1"/>
        <charset val="204"/>
      </rPr>
      <t>[Чеклист №1.13.1]</t>
    </r>
    <r>
      <rPr>
        <sz val="14"/>
        <rFont val="Times New Roman"/>
        <family val="1"/>
        <charset val="204"/>
      </rPr>
      <t>. (Если ДА по чеклисту - то присваивается 5 баллов)</t>
    </r>
  </si>
  <si>
    <r>
      <t>Правило оценки:</t>
    </r>
    <r>
      <rPr>
        <b/>
        <i/>
        <sz val="14"/>
        <rFont val="Times New Roman"/>
        <family val="1"/>
        <charset val="204"/>
      </rPr>
      <t xml:space="preserve"> </t>
    </r>
    <r>
      <rPr>
        <i/>
        <sz val="14"/>
        <rFont val="Times New Roman"/>
        <family val="1"/>
        <charset val="204"/>
      </rPr>
      <t xml:space="preserve">В зависимости от профиля больницы 30 историй  выбираются методом системной случайной выборки по журналу регистрации пациентов за отчетный (оцениваемый) период. Опрашивается  обязательно 10 пациентов. Опрос удовлетворенности пациента проводят   путем ротации из 5 отделений опрашиваются по 2 пациента. Анкета состоит из 5-ти вопросов, на каждый соответствующий положительный ответ присваивается по 2 балла. Чек лист №3.1,в "Оценка удовлетворенности пациента" </t>
    </r>
  </si>
  <si>
    <r>
      <t xml:space="preserve">Правило оценки: </t>
    </r>
    <r>
      <rPr>
        <i/>
        <sz val="14"/>
        <rFont val="Times New Roman"/>
        <family val="1"/>
        <charset val="204"/>
      </rPr>
      <t>случайным методом отбираем по одному специалисту - операционная мед сестра,  анестезиолог/анестезистка, хирург. Участвуют специалисты отделений реанимации и хирургического профиля.При более двух неправильных шагах/упущениях ставится 0 баллов за весь симулятивный экзамен команды. Если все шаги выполнены, то присваивается 50 баллов.</t>
    </r>
  </si>
  <si>
    <r>
      <t xml:space="preserve">Правило оценки: </t>
    </r>
    <r>
      <rPr>
        <i/>
        <sz val="14"/>
        <rFont val="Times New Roman"/>
        <family val="1"/>
        <charset val="204"/>
      </rPr>
      <t xml:space="preserve">Системная случайная или целевая ( из базы данных) выборка  10 медицинских карт из журнала регистрации с патологией новорожденных в течении отчетного(оцениваемого) периода. Если история развития новорожденного соответствует требованиям критерия - присваивается 14 баллов. </t>
    </r>
  </si>
  <si>
    <r>
      <t xml:space="preserve">Анализ Базы данных по пролеченным случаям по заполнению и вводу  Клинико-Статистической формы (КСФ) </t>
    </r>
    <r>
      <rPr>
        <b/>
        <sz val="14"/>
        <color theme="1"/>
        <rFont val="Times New Roman"/>
        <family val="1"/>
        <charset val="204"/>
      </rPr>
      <t>[Чек-лист №1.4.2]</t>
    </r>
  </si>
  <si>
    <t>Оценка укомплектованности набора по неотложной помощи анафилактическом шоке, Карманному справочнику в хирургическом и детском/терапевтическом отделениях. Если нет данных отделений, оценка не проводится . Если все наборы укомплектованы (Чек листы ) - 10 баллов.</t>
  </si>
  <si>
    <r>
      <t xml:space="preserve">Правила, относящиеся к гигиене рук медперсонала, иньекциям и катетеризации согласно нормам </t>
    </r>
    <r>
      <rPr>
        <b/>
        <sz val="14"/>
        <rFont val="Times New Roman"/>
        <family val="1"/>
        <charset val="204"/>
      </rPr>
      <t>[Чек лист № 1.11.1]</t>
    </r>
    <r>
      <rPr>
        <sz val="14"/>
        <rFont val="Times New Roman"/>
        <family val="1"/>
        <charset val="204"/>
      </rPr>
      <t xml:space="preserve">. Данный критерий оценивается по принципу "все или ничего". Если ДА по чеклисту - то присваивается 10 баллов, если нет - 0. </t>
    </r>
  </si>
  <si>
    <r>
      <t xml:space="preserve">Правило оценки:  </t>
    </r>
    <r>
      <rPr>
        <i/>
        <sz val="14"/>
        <rFont val="Times New Roman"/>
        <family val="1"/>
        <charset val="204"/>
      </rPr>
      <t>В зависимости от профиля больницы 30 мед. карт стацонарного больного выбираются методом системной случайной выборки по журналу регистрации пациентов, прооперированных в течении отчетного (оцениваемого) периода. Опрашивается  обязательно 10 пациентов. Опрос удовлетворенности пациента проводят   путем ротации из 5 отделений опрашиваются по 2 пациента. Анкета состоит из 5-ти вопросов, на каждый соответствующий положительный ответ присваивается по 2 балла. </t>
    </r>
  </si>
  <si>
    <r>
      <t>Вопросы по  чек листу  в форме симулятивного экзамена по ОКС. При более двух неправильных шагах/упущениях  0 баллов за весь симулятивный экзамен. Если все шаги выполнены, то присваивается 80 баллов.</t>
    </r>
    <r>
      <rPr>
        <b/>
        <sz val="14"/>
        <rFont val="Times New Roman"/>
        <family val="1"/>
        <charset val="204"/>
      </rPr>
      <t xml:space="preserve"> [Чек-лист №8.2.1.]</t>
    </r>
  </si>
  <si>
    <r>
      <t>Правило оценки:</t>
    </r>
    <r>
      <rPr>
        <sz val="14"/>
        <rFont val="Times New Roman"/>
        <family val="1"/>
        <charset val="204"/>
      </rPr>
      <t xml:space="preserve"> с</t>
    </r>
    <r>
      <rPr>
        <i/>
        <sz val="14"/>
        <rFont val="Times New Roman"/>
        <family val="1"/>
        <charset val="204"/>
      </rPr>
      <t>лучайным медотом отбираем по одному специалисту - операционная медсестра,  анестезиолог/анестезистка, хирург. Участвуют специалисты отделений хирургического профиля, реанимационного и родильного отделения. При более двух неправильных шагах/упущениях ставится  0 баллов за весь симулятивный экзамен команды. Если все шаги выполнены, то присваивается 80 баллов.</t>
    </r>
  </si>
  <si>
    <t xml:space="preserve">Есть минимум  по 1 дозе плазмы О(I), А(II), В(III) групп крови (всего 3 дозы) с действующим сроком годности    </t>
  </si>
  <si>
    <r>
      <t xml:space="preserve">Температурный режим  </t>
    </r>
    <r>
      <rPr>
        <b/>
        <sz val="14"/>
        <color rgb="FFFF0000"/>
        <rFont val="Times New Roman"/>
        <family val="1"/>
        <charset val="204"/>
      </rPr>
      <t>( данный индикатор не оценивается)</t>
    </r>
  </si>
  <si>
    <r>
      <t>Вопросы по  чек листу  в форме симулятивного экзамена по ОКС. При более двух неправильных шагах/упущениях ставится  0 баллов за весь симулятивный экзамен. Если все шаги выполнены, то присваивается 60 баллов.</t>
    </r>
    <r>
      <rPr>
        <b/>
        <sz val="14"/>
        <rFont val="Times New Roman"/>
        <family val="1"/>
        <charset val="204"/>
      </rPr>
      <t xml:space="preserve"> [Чек-лист №8.2.1.]</t>
    </r>
  </si>
  <si>
    <t>ОЦЕНОЧНАЯ КАРТА (Универсальная)</t>
  </si>
  <si>
    <r>
      <t xml:space="preserve">Правило оценки: </t>
    </r>
    <r>
      <rPr>
        <b/>
        <i/>
        <sz val="14"/>
        <rFont val="Times New Roman"/>
        <family val="1"/>
        <charset val="204"/>
      </rPr>
      <t> </t>
    </r>
    <r>
      <rPr>
        <i/>
        <sz val="14"/>
        <rFont val="Times New Roman"/>
        <family val="1"/>
        <charset val="204"/>
      </rPr>
      <t>Системная случайная или целевая (из базы данных) выборка 5</t>
    </r>
    <r>
      <rPr>
        <b/>
        <i/>
        <sz val="14"/>
        <rFont val="Times New Roman"/>
        <family val="1"/>
        <charset val="204"/>
      </rPr>
      <t xml:space="preserve"> </t>
    </r>
    <r>
      <rPr>
        <i/>
        <sz val="14"/>
        <rFont val="Times New Roman"/>
        <family val="1"/>
        <charset val="204"/>
      </rPr>
      <t>историй родов в течении отчетного (оцениваемого) периода. Каждая выбранная история родов должна соответствовать нижеследующим критериям. При соответствии всем критериям каждой истории родов  присваивается 15 баллов</t>
    </r>
  </si>
  <si>
    <r>
      <t xml:space="preserve">В каждой палате и процедурном кабинете есть проточная  (или умывальник) и горячая вода (водонагреватель), мыло и чистые салфетки . (Если </t>
    </r>
    <r>
      <rPr>
        <b/>
        <sz val="14"/>
        <rFont val="Times New Roman"/>
        <family val="1"/>
        <charset val="204"/>
      </rPr>
      <t>ДА</t>
    </r>
    <r>
      <rPr>
        <sz val="14"/>
        <rFont val="Times New Roman"/>
        <family val="1"/>
        <charset val="204"/>
      </rPr>
      <t xml:space="preserve"> - то присваивается 10 баллов)</t>
    </r>
  </si>
  <si>
    <r>
      <t>В каждом</t>
    </r>
    <r>
      <rPr>
        <sz val="14"/>
        <color rgb="FF00B050"/>
        <rFont val="Times New Roman"/>
        <family val="1"/>
        <charset val="204"/>
      </rPr>
      <t xml:space="preserve"> </t>
    </r>
    <r>
      <rPr>
        <sz val="14"/>
        <rFont val="Times New Roman"/>
        <family val="1"/>
        <charset val="204"/>
      </rPr>
      <t xml:space="preserve"> отделении есть хотя бы один туалет (в ОЗ, где есть родильное отделение оценивается наличие биде в туалете),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(или умывальник)</t>
    </r>
    <r>
      <rPr>
        <sz val="14"/>
        <color rgb="FFFF0000"/>
        <rFont val="Times New Roman"/>
        <family val="1"/>
        <charset val="204"/>
      </rPr>
      <t xml:space="preserve"> </t>
    </r>
    <r>
      <rPr>
        <sz val="14"/>
        <rFont val="Times New Roman"/>
        <family val="1"/>
        <charset val="204"/>
      </rPr>
      <t>и горячая вода (водонагреватель); мыло, чистые салфетки, туалетная бумага;</t>
    </r>
    <r>
      <rPr>
        <sz val="14"/>
        <color rgb="FF00B050"/>
        <rFont val="Times New Roman"/>
        <family val="1"/>
        <charset val="204"/>
      </rPr>
      <t xml:space="preserve"> </t>
    </r>
    <r>
      <rPr>
        <sz val="14"/>
        <rFont val="Times New Roman"/>
        <family val="1"/>
        <charset val="204"/>
      </rPr>
      <t xml:space="preserve"> работающее освещение; мусорный контейнер с крышкой,</t>
    </r>
    <r>
      <rPr>
        <sz val="14"/>
        <color rgb="FF00B050"/>
        <rFont val="Times New Roman"/>
        <family val="1"/>
        <charset val="204"/>
      </rPr>
      <t xml:space="preserve"> </t>
    </r>
    <r>
      <rPr>
        <sz val="14"/>
        <rFont val="Times New Roman"/>
        <family val="1"/>
        <charset val="204"/>
      </rPr>
      <t>график уборки в туалете на двери . (Если ДА - то присваивается 15 баллов)</t>
    </r>
  </si>
  <si>
    <t xml:space="preserve">Минимальный перечень расходных материалов определен в в соответствии с потребностью ОЗ за предыдущий год  </t>
  </si>
  <si>
    <t>Адекватная система хранения расходных материалов</t>
  </si>
  <si>
    <t xml:space="preserve"> В коридорах   всех  отделений наличие антисептика с дозатором для рук в доступном месте для мед.персонала/пациентов  (Если ДА - то присваивается 3 баллов)</t>
  </si>
  <si>
    <t>Семинар, продолжительностью два дня  и более, проводится 1 раз за отчетный (оцениваемый) период. Тематику семинара определяет Комитет качества больницы. (если Да по всем подпунткам - то присваивается по 10 баллов для каждого проведенного семинара)</t>
  </si>
  <si>
    <t>1.12.7</t>
  </si>
  <si>
    <t>Есть график тематических занятий, проводимых хотя бы раз в месяц, на тему статьи из мед. журнала или клинического случая.  Возможно приглашение лектора. По каждому проведенному  занятию есть информационные материалы,  подписанный список участников.  (если ДА -  то присваивается по 2 балла каждому отделению)</t>
  </si>
  <si>
    <t xml:space="preserve">Анализ Базы данных пролеченных случаев по Базовым Диагностическим Категориям </t>
  </si>
  <si>
    <r>
      <t>Категория 5: Качество услуг в отделениях хирургического/гинекологического профиля   (</t>
    </r>
    <r>
      <rPr>
        <i/>
        <sz val="14"/>
        <rFont val="Times New Roman"/>
        <family val="1"/>
        <charset val="204"/>
      </rPr>
      <t>в ОЗ, где нет отделений хирургического профиля, данная категория не оценивается</t>
    </r>
    <r>
      <rPr>
        <b/>
        <sz val="14"/>
        <rFont val="Times New Roman"/>
        <family val="1"/>
        <charset val="204"/>
      </rPr>
      <t xml:space="preserve">) </t>
    </r>
  </si>
  <si>
    <r>
      <t xml:space="preserve">Правило оценки: </t>
    </r>
    <r>
      <rPr>
        <i/>
        <sz val="14"/>
        <rFont val="Times New Roman"/>
        <family val="1"/>
        <charset val="204"/>
      </rPr>
      <t>Системная случайная или целевая (из базы данных) выборка медицинских карт 10 выписанных пациентов , у которых были операции в течении отчетного (оцениваемого) периода. Каждая выбранная медицинская карта больного должна соответствовать нижеследующим критериям. При соответствии требованиям критериев каждой медицинской карте  стационарного больного присваивается 6 баллов. </t>
    </r>
    <r>
      <rPr>
        <sz val="14"/>
        <rFont val="Times New Roman"/>
        <family val="1"/>
        <charset val="204"/>
      </rPr>
      <t xml:space="preserve">
</t>
    </r>
    <r>
      <rPr>
        <i/>
        <sz val="14"/>
        <rFont val="Times New Roman"/>
        <family val="1"/>
        <charset val="204"/>
      </rPr>
      <t xml:space="preserve"> Примечание:  При наличии нескольких хирургических отделений, вкл. урологию, гинекологию, травматологию и др., проводим случайный отбор двух отделений. Затем  отбираем случайным методом по 5 медкарт из каждого отделения. Общее количество составляет 10 медкарт. </t>
    </r>
  </si>
  <si>
    <r>
      <t xml:space="preserve">Обоснование клинического диагноза с проведением дифференциальной диагностики </t>
    </r>
    <r>
      <rPr>
        <b/>
        <sz val="14"/>
        <rFont val="Times New Roman"/>
        <family val="1"/>
        <charset val="204"/>
      </rPr>
      <t>лечащим врачом</t>
    </r>
  </si>
  <si>
    <r>
      <t>Полнота записи в медкарте</t>
    </r>
    <r>
      <rPr>
        <b/>
        <sz val="14"/>
        <rFont val="Times New Roman"/>
        <family val="1"/>
        <charset val="204"/>
      </rPr>
      <t xml:space="preserve"> лечащим врачом, зав.отделением</t>
    </r>
    <r>
      <rPr>
        <sz val="14"/>
        <rFont val="Times New Roman"/>
        <family val="1"/>
        <charset val="204"/>
      </rPr>
      <t xml:space="preserve">: а) клинического осмотра; б) план обследования; в) план лечения; г) последующие рекомендации. Подписанная памятка о правах пациента прилагается к медкарте с подписью мед сестры и пациента (Закон КР от 9 января 2005 года № 6). </t>
    </r>
  </si>
  <si>
    <t>Полнота записи врача о ежедневном осмотре (жизненноважные параметры, оценка локального статуса ( при ИОХВ заполнена эпид.карта) с коррекцией обследования и лечения</t>
  </si>
  <si>
    <t>Документация мед. карты стац. больного соответствует основным стандартным требованиям: полные личные данные пациента; дата и время госпитализации и выписки; количество койко-дней;  наличие ПИН; льготность; тип госпитализации; направление;  два номера телефонов, по которым можно с ним/ней связаться; выставлен диагноз предварительный. (Приказ МЗКР №213 от 16.06.2001г.)</t>
  </si>
  <si>
    <t xml:space="preserve">Жалобы и предложения собираются каждый месяц комитетом качества больницы. Анализ жалоб и предложений проводится комитетом качества больницы </t>
  </si>
  <si>
    <r>
      <t>Категория 6: Качество услуг в родильном отделении</t>
    </r>
    <r>
      <rPr>
        <b/>
        <i/>
        <sz val="14"/>
        <rFont val="Times New Roman"/>
        <family val="1"/>
        <charset val="204"/>
      </rPr>
      <t xml:space="preserve"> (в ОЗ, где нет родильного отделения, данная категория не оценивается)</t>
    </r>
  </si>
  <si>
    <r>
      <t>Правило оценки:</t>
    </r>
    <r>
      <rPr>
        <b/>
        <i/>
        <sz val="14"/>
        <rFont val="Times New Roman"/>
        <family val="1"/>
        <charset val="204"/>
      </rPr>
      <t xml:space="preserve"> </t>
    </r>
    <r>
      <rPr>
        <i/>
        <sz val="14"/>
        <rFont val="Times New Roman"/>
        <family val="1"/>
        <charset val="204"/>
      </rPr>
      <t>Системная случайная или целевая (из базы данных) выборка 5 историй родов выписанных родильниц, родивших в течении отчетного (оцениваемого) периода.  Каждая выбранная история родов должна соотвествовать нижеследующим критериям. При соответствии всем критериям каждой истории родов  присваивается 7 баллов</t>
    </r>
  </si>
  <si>
    <t>История родов соответствует основным стандартным требованиям: полные личные данные пациента; дата и время госпитализации и выписки; кол-во койко-дней;  наличие ПИН; льготность; тип госпитализации; направление;  два номера телефонов, по которым можно с ним/ней связаться; выставлен диагноз предварительный. (Приказ №375 от 10.09.2002г.)</t>
  </si>
  <si>
    <r>
      <t xml:space="preserve">Обоснованность госпитализации. Записи  врача </t>
    </r>
    <r>
      <rPr>
        <b/>
        <sz val="14"/>
        <rFont val="Times New Roman"/>
        <family val="1"/>
        <charset val="204"/>
      </rPr>
      <t>приемного отделения</t>
    </r>
    <r>
      <rPr>
        <sz val="14"/>
        <rFont val="Times New Roman"/>
        <family val="1"/>
        <charset val="204"/>
      </rPr>
      <t>: дата и время первого осмотра врача; жалобы при поступлении; анамнез  жизни и болезни, объективный статус; локальный статус; данные лабораторного обследования; обоснование предварительного диагноза при экстренном состоянии своевременность хирургического лечения с дифференциальной диагностикой и показания на госпитализацию; план обследования; план лечения; подпись врача.</t>
    </r>
  </si>
  <si>
    <t>История родов соответствует основным стандартным требованиям:полные личные данные пациента; дата и время госпитализации и выписки; кол-во койко-дней;  наличие ПИН; льготность; тип госпитализации; направление;  два номера телефонов, по которым можно с ним/ней связаться; выставлен диагноз предварительный. (Приказ №375 от 10.09.2002г.)</t>
  </si>
  <si>
    <t>Обоснованность госпитализации. Записи  врача приемного отделения: дата и время первого осмотра врача; жалобы при поступлении; анамнез  жизни и болезни, объективный статус; оценка акушерского статуса; данные лабораторного обследования; обоснование предварительного диагноза при экстренном состоянии своевременность  оказания неотложной помощи с дифференциальной диагностикой и показания на госпитализацию; план обследования; план лечения; подпись врача.</t>
  </si>
  <si>
    <t>История родов соответствует основным стандартным требованиям: полные личные данные пациента; дата и время госпитализации и выписки; кол-во койко-дней;  наличие ПИН; льготность; тип госпитализации; направление;  два номера телефонов, по которым можно с ним/ней связаться; выставлен диагноз предварительный. (Приказ №213 от 16.06.2001г.)</t>
  </si>
  <si>
    <r>
      <rPr>
        <b/>
        <sz val="14"/>
        <rFont val="Times New Roman"/>
        <family val="1"/>
        <charset val="204"/>
      </rPr>
      <t>Обоснованность госпитализации</t>
    </r>
    <r>
      <rPr>
        <sz val="14"/>
        <rFont val="Times New Roman"/>
        <family val="1"/>
        <charset val="204"/>
      </rPr>
      <t>. Записи  врача приемного отделения: дата и время первого осмотра врача; жалобы при поступлении; анамнез  жизни и болезни, объективный статус; оценка акушерского статуса; данные лабораторного обследования; обоснование предварительного диагноза (при экстренном состоянии своевременность оперативного вмешательства) с дифференциальной диагностикой и показания на госпитализацию; план обследования; план лечения; подпись врача.</t>
    </r>
  </si>
  <si>
    <r>
      <t xml:space="preserve">Категория №7. Качество услуг  новорожденным и детям </t>
    </r>
    <r>
      <rPr>
        <b/>
        <i/>
        <sz val="14"/>
        <rFont val="Times New Roman"/>
        <family val="1"/>
        <charset val="204"/>
      </rPr>
      <t xml:space="preserve">(в ОЗ, где нет родильного отделения, отделений патологии новорожденных и 
педиатрического профиля, данная категория  не оценивается) </t>
    </r>
  </si>
  <si>
    <t xml:space="preserve">Проведено лечение в  соответствии  клиническими протоколами или стандартами   </t>
  </si>
  <si>
    <t xml:space="preserve"> Проведены  лабораторные и инструментальные обследования  в соответствии с КП и стандартами</t>
  </si>
  <si>
    <t>Полнота записи врача о ежедневном осмотре (артериальное давление,ЧСС, температура тела, SpO2, ЧД) с коррекцией обследования и лечения.</t>
  </si>
  <si>
    <t>Ежедневно с применением моющих средств проводится влажная уборка и один раз в месяц генеральная уборка - имеется график проведения генеральной уборки</t>
  </si>
  <si>
    <t xml:space="preserve"> Весь инвентарь промаркирован</t>
  </si>
  <si>
    <t>Перед отпуском готовой продукции забираются суточные пробы (100-120гр.). Срок хранения суточных проб 24 часа.</t>
  </si>
  <si>
    <t>1.12.8</t>
  </si>
  <si>
    <t>Все производственные помещения пищеблока  оснащены раковинами для мытья рук; есть жидкое мыло, электрополотенца или бумажные рулонные полотенца или индивидуальные салфетки</t>
  </si>
  <si>
    <t>Проведены  лабораторные и инструментальные обследования  в соответствии с КП и стандартами</t>
  </si>
  <si>
    <r>
      <t xml:space="preserve"> </t>
    </r>
    <r>
      <rPr>
        <sz val="14"/>
        <rFont val="Times New Roman"/>
        <family val="1"/>
        <charset val="204"/>
      </rPr>
      <t>Проведены  лабораторные и инструментальные обследования  в соответствии с КП и стандартами</t>
    </r>
  </si>
  <si>
    <t xml:space="preserve"> Проведено лечение в  соответствии  клиническими протоколами или стандартами   </t>
  </si>
  <si>
    <r>
      <t xml:space="preserve">Качество услуг детям до 5-ти лет   </t>
    </r>
    <r>
      <rPr>
        <i/>
        <sz val="14"/>
        <rFont val="Times New Roman"/>
        <family val="1"/>
        <charset val="204"/>
      </rPr>
      <t>(в ОЗ, где нет отделений педиатрического профиля данный индикатор не оценивается</t>
    </r>
    <r>
      <rPr>
        <b/>
        <i/>
        <sz val="14"/>
        <rFont val="Times New Roman"/>
        <family val="1"/>
        <charset val="204"/>
      </rPr>
      <t>).</t>
    </r>
  </si>
  <si>
    <r>
      <t>Правило оценки:</t>
    </r>
    <r>
      <rPr>
        <b/>
        <i/>
        <sz val="14"/>
        <rFont val="Times New Roman"/>
        <family val="1"/>
        <charset val="204"/>
      </rPr>
      <t xml:space="preserve"> </t>
    </r>
    <r>
      <rPr>
        <i/>
        <sz val="14"/>
        <rFont val="Times New Roman"/>
        <family val="1"/>
        <charset val="204"/>
      </rPr>
      <t>Системная случайная  или целевая (из базы данных) выборка 10 медицинских карт выписанных пациентов  из отделений педиатрического профиля в течении отчетного (оцениваемого) периода.</t>
    </r>
    <r>
      <rPr>
        <b/>
        <sz val="14"/>
        <rFont val="Times New Roman"/>
        <family val="1"/>
        <charset val="204"/>
      </rPr>
      <t xml:space="preserve">
</t>
    </r>
    <r>
      <rPr>
        <i/>
        <sz val="14"/>
        <rFont val="Times New Roman"/>
        <family val="1"/>
        <charset val="204"/>
      </rPr>
      <t xml:space="preserve"> Примечание: При наличии нескольких отделений педиатрического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При соответствии требованиям критериев для каждой медицинской карты присваивается по 5 баллов. </t>
    </r>
  </si>
  <si>
    <t>История развития новорожденного соответствует основным стандартным требованиям: полные личные данные пациента; дата и время госпитализации и выписки; кол-во койко-дней;  наличие ПИН; льготность; направление;  два номера телефонов, по которым можно  связаться с родителями; выставлен диагноз предварительный. (Приказ №477 от 07.09.2012г.)</t>
  </si>
  <si>
    <r>
      <t>История развития новорожденного соответствует основным стандартным требованиям: полные личные данные пациента; дата и время рождения; наблюдение впервые 2 часа после родов (антропометрические данные, шкала Апгар, профилактика гонобленореи, температура, грудное вскармливание, заполнение протокола первичной реанимации при оказании помощи, подпись передачи акушеркой и  неонатологической медсестре, информированное согласие на конакион, вакцинация (ВГВ, БЦЖ)</t>
    </r>
    <r>
      <rPr>
        <sz val="14"/>
        <color rgb="FFFF0000"/>
        <rFont val="Times New Roman"/>
        <family val="1"/>
        <charset val="204"/>
      </rPr>
      <t xml:space="preserve"> </t>
    </r>
    <r>
      <rPr>
        <sz val="14"/>
        <rFont val="Times New Roman"/>
        <family val="1"/>
        <charset val="204"/>
      </rPr>
      <t>(Приказ МЗКР №477 от 07.09.2012г.)</t>
    </r>
  </si>
  <si>
    <r>
      <t>Правило оценки:</t>
    </r>
    <r>
      <rPr>
        <b/>
        <i/>
        <sz val="14"/>
        <rFont val="Times New Roman"/>
        <family val="1"/>
        <charset val="204"/>
      </rPr>
      <t xml:space="preserve"> </t>
    </r>
    <r>
      <rPr>
        <i/>
        <sz val="14"/>
        <rFont val="Times New Roman"/>
        <family val="1"/>
        <charset val="204"/>
      </rPr>
      <t>Системная</t>
    </r>
    <r>
      <rPr>
        <b/>
        <i/>
        <sz val="14"/>
        <rFont val="Times New Roman"/>
        <family val="1"/>
        <charset val="204"/>
      </rPr>
      <t xml:space="preserve"> </t>
    </r>
    <r>
      <rPr>
        <i/>
        <sz val="14"/>
        <rFont val="Times New Roman"/>
        <family val="1"/>
        <charset val="204"/>
      </rPr>
      <t>случайная или целевая (из базы данных) выборка 5 историй развития новорожденного за отчетный (оцениваемый) период,  которые должны соответствовать следующим критериям: При соответствии требованиям критериев  каждой истории присваиваем 6 балла</t>
    </r>
    <r>
      <rPr>
        <sz val="14"/>
        <rFont val="Times New Roman"/>
        <family val="1"/>
        <charset val="204"/>
      </rPr>
      <t xml:space="preserve"> </t>
    </r>
  </si>
  <si>
    <r>
      <t xml:space="preserve">Правило оценки: </t>
    </r>
    <r>
      <rPr>
        <b/>
        <i/>
        <sz val="14"/>
        <rFont val="Times New Roman"/>
        <family val="1"/>
        <charset val="204"/>
      </rPr>
      <t xml:space="preserve"> </t>
    </r>
    <r>
      <rPr>
        <i/>
        <sz val="14"/>
        <rFont val="Times New Roman"/>
        <family val="1"/>
        <charset val="204"/>
      </rPr>
      <t xml:space="preserve">Системная случайная или целевая (из базы данных) выборка 4  историй родов, у которой было Кесарево сечение в течении отчетного (оцениваемого) периода. Каждая выбранная  история родов должна соответствовать следующим критериям:                        </t>
    </r>
    <r>
      <rPr>
        <sz val="14"/>
        <rFont val="Times New Roman"/>
        <family val="1"/>
        <charset val="204"/>
      </rPr>
      <t xml:space="preserve">                                                                     </t>
    </r>
    <r>
      <rPr>
        <i/>
        <sz val="14"/>
        <rFont val="Times New Roman"/>
        <family val="1"/>
        <charset val="204"/>
      </rPr>
      <t>Если за предущее полугодие нет ни одного кесарева сечения, то ставится 0 баллов.  При соответствии требованиям критериев истории родов  присваивается 10 баллов</t>
    </r>
  </si>
  <si>
    <t xml:space="preserve">Процедуры проведены соответственно клиническим протоколам или стандартам </t>
  </si>
  <si>
    <t>Документация мед. карты стац. больного соответствует основным стандартным требованиям: полные личные данные пациента; дата и время госпитализации и выписки; кол-во койко-дней;  наличие ПИН; льготность; направление;  два номера телефонов, по которым можно с ним/ней связаться; выставлен диагноз предварительный. (Приказ №213 от 16.06.2001г.)</t>
  </si>
  <si>
    <r>
      <t xml:space="preserve"> Оказание неотложной помощи детям </t>
    </r>
    <r>
      <rPr>
        <b/>
        <i/>
        <sz val="14"/>
        <rFont val="Times New Roman"/>
        <family val="1"/>
        <charset val="204"/>
      </rPr>
      <t>(в ОЗ, где нет отделений педиатрического профиля данный индикатор не оценивается )</t>
    </r>
  </si>
  <si>
    <r>
      <t>Категория №8. Качество услуг в отделениях терапевтического профиля (в</t>
    </r>
    <r>
      <rPr>
        <b/>
        <i/>
        <sz val="14"/>
        <rFont val="Times New Roman"/>
        <family val="1"/>
        <charset val="204"/>
      </rPr>
      <t xml:space="preserve"> ОЗ, где нет отделений терапевтического профиля данная категория не оценивается)</t>
    </r>
  </si>
  <si>
    <r>
      <t>Правило оценки:</t>
    </r>
    <r>
      <rPr>
        <sz val="14"/>
        <rFont val="Times New Roman"/>
        <family val="1"/>
        <charset val="204"/>
      </rPr>
      <t xml:space="preserve"> </t>
    </r>
    <r>
      <rPr>
        <i/>
        <sz val="14"/>
        <rFont val="Times New Roman"/>
        <family val="1"/>
        <charset val="204"/>
      </rPr>
      <t>Системная случайная или целевая (из базы данных) выборка 10 мед.карт, выписанных пациентов  из отделений терапевтического профиля  в течении</t>
    </r>
    <r>
      <rPr>
        <i/>
        <sz val="14"/>
        <color rgb="FFFF0000"/>
        <rFont val="Times New Roman"/>
        <family val="1"/>
        <charset val="204"/>
      </rPr>
      <t xml:space="preserve"> </t>
    </r>
    <r>
      <rPr>
        <i/>
        <sz val="14"/>
        <rFont val="Times New Roman"/>
        <family val="1"/>
        <charset val="204"/>
      </rPr>
      <t>отчетного (оцениваемого) периода.</t>
    </r>
    <r>
      <rPr>
        <b/>
        <i/>
        <sz val="14"/>
        <rFont val="Times New Roman"/>
        <family val="1"/>
        <charset val="204"/>
      </rPr>
      <t xml:space="preserve">      </t>
    </r>
    <r>
      <rPr>
        <b/>
        <sz val="14"/>
        <rFont val="Times New Roman"/>
        <family val="1"/>
        <charset val="204"/>
      </rPr>
      <t xml:space="preserve">
   </t>
    </r>
    <r>
      <rPr>
        <i/>
        <sz val="14"/>
        <rFont val="Times New Roman"/>
        <family val="1"/>
        <charset val="204"/>
      </rPr>
      <t xml:space="preserve">Примечание:  При наличии нескольких отделений  терапевтического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При соответствии требованиям критериев для каждой медицинской карты присваивается по 8 баллов. </t>
    </r>
  </si>
  <si>
    <t>Документация мед. карты стац. больного соответствует основным стандартным требованиям :полные личные данные пациента; дата и время госпитализации и выписки; кол-во койко-дней;  наличие ПИН; льготность; направление;  два номера телефонов, по которым можно с ним/ней связаться; выставлен диагноз предварительный.  (Приказ №213 от 16.06.2001г.)</t>
  </si>
  <si>
    <r>
      <t xml:space="preserve">Правило оценки: </t>
    </r>
    <r>
      <rPr>
        <i/>
        <sz val="14"/>
        <rFont val="Times New Roman"/>
        <family val="1"/>
        <charset val="204"/>
      </rPr>
      <t xml:space="preserve">В зависимости от профиля больницы  выбираются 30 историй методом системной случайной выборки по журналу регистрации пациентов за отчетный (оцениваемый) период. Опрашивается  обязательно 8 пациентов родильного , 4 пациента хирургического , 4 пациента терапевтического и 4 пациента детского отделений. 
Анкета состоит из 5-ти вопросов, на каждый соответствующий положительный ответ присваивается по 1 баллу. Чек лист №3.1 а,б,в,г "Оценка удовлетворенности пациента" </t>
    </r>
  </si>
  <si>
    <r>
      <t xml:space="preserve">Правило оценки: </t>
    </r>
    <r>
      <rPr>
        <i/>
        <sz val="14"/>
        <rFont val="Times New Roman"/>
        <family val="1"/>
        <charset val="204"/>
      </rPr>
      <t>Ежемесячные протоколы встреч администрации должны включать 3 встречи. При соответствии требованиям критериев присваивается по 3 балла каждой встрече. 
Примечание: Встреча с филиалами больницы при их наличии.</t>
    </r>
  </si>
  <si>
    <r>
      <rPr>
        <b/>
        <sz val="11"/>
        <rFont val="Times New Roman"/>
        <family val="1"/>
        <charset val="204"/>
      </rPr>
      <t>встреча 3 с филиалами</t>
    </r>
    <r>
      <rPr>
        <b/>
        <sz val="11"/>
        <color rgb="FFFF0000"/>
        <rFont val="Times New Roman"/>
        <family val="1"/>
        <charset val="204"/>
      </rPr>
      <t xml:space="preserve"> </t>
    </r>
  </si>
  <si>
    <r>
      <t>Теоретический и реальный запасы основных лекарств совпадают (проверка на соответствие определенного минимального 2-х</t>
    </r>
    <r>
      <rPr>
        <sz val="14"/>
        <color rgb="FFFF0000"/>
        <rFont val="Times New Roman"/>
        <family val="1"/>
        <charset val="204"/>
      </rPr>
      <t xml:space="preserve"> </t>
    </r>
    <r>
      <rPr>
        <sz val="14"/>
        <rFont val="Times New Roman"/>
        <family val="1"/>
        <charset val="204"/>
      </rPr>
      <t>месячного запаса ЛС их фактическому наличию по четырем наименованиям случайно выбранных  ЛС c действующим сроком годности). Если Да - 5 баллов.</t>
    </r>
  </si>
  <si>
    <r>
      <t>Минимальный 2-х месячный запас расходных материалов определен и есть в наличии (проверка на соответствие определенного минимального</t>
    </r>
    <r>
      <rPr>
        <b/>
        <sz val="14"/>
        <rFont val="Times New Roman"/>
        <family val="1"/>
        <charset val="204"/>
      </rPr>
      <t xml:space="preserve"> 2-х месячного запаса</t>
    </r>
    <r>
      <rPr>
        <sz val="14"/>
        <rFont val="Times New Roman"/>
        <family val="1"/>
        <charset val="204"/>
      </rPr>
      <t xml:space="preserve">  их фактическому наличию). </t>
    </r>
  </si>
  <si>
    <r>
      <rPr>
        <sz val="14"/>
        <color theme="1"/>
        <rFont val="Times New Roman"/>
        <family val="1"/>
        <charset val="204"/>
      </rPr>
      <t>Наличие утвержденного минимального перечня двухмесячного запаса лекарственных средств согласно ПЖВЛС</t>
    </r>
    <r>
      <rPr>
        <b/>
        <sz val="14"/>
        <color theme="1"/>
        <rFont val="Times New Roman"/>
        <family val="1"/>
        <charset val="204"/>
      </rPr>
      <t xml:space="preserve"> [Чек лист №1.6.1].</t>
    </r>
    <r>
      <rPr>
        <sz val="14"/>
        <color rgb="FFFF0000"/>
        <rFont val="Times New Roman"/>
        <family val="1"/>
        <charset val="204"/>
      </rPr>
      <t xml:space="preserve"> </t>
    </r>
    <r>
      <rPr>
        <sz val="14"/>
        <rFont val="Times New Roman"/>
        <family val="1"/>
        <charset val="204"/>
      </rPr>
      <t>Если Да-</t>
    </r>
    <r>
      <rPr>
        <sz val="14"/>
        <color theme="1"/>
        <rFont val="Times New Roman"/>
        <family val="1"/>
        <charset val="204"/>
      </rPr>
      <t>5 баллов</t>
    </r>
  </si>
  <si>
    <r>
      <t>Наличие утвержденного минимального перечня двухмесячного запаса лекарственных средств согласно ЖВЛС</t>
    </r>
    <r>
      <rPr>
        <b/>
        <sz val="14"/>
        <rFont val="Times New Roman"/>
        <family val="1"/>
        <charset val="204"/>
      </rPr>
      <t xml:space="preserve"> [Чек лист №1.6.1].</t>
    </r>
    <r>
      <rPr>
        <sz val="14"/>
        <rFont val="Times New Roman"/>
        <family val="1"/>
        <charset val="204"/>
      </rPr>
      <t xml:space="preserve"> Если Да-5 баллов</t>
    </r>
  </si>
  <si>
    <t xml:space="preserve">Отсутствие дефицита расходных материалов и реактивов в течение предыдущего квартала и во время текущей оценки  </t>
  </si>
  <si>
    <t>отд._____</t>
  </si>
  <si>
    <r>
      <t>В каждой палате и процедурном кабинете есть проточная (или умывальник) и</t>
    </r>
    <r>
      <rPr>
        <sz val="14"/>
        <color rgb="FFFF0000"/>
        <rFont val="Times New Roman"/>
        <family val="1"/>
        <charset val="204"/>
      </rPr>
      <t xml:space="preserve"> </t>
    </r>
    <r>
      <rPr>
        <sz val="14"/>
        <rFont val="Times New Roman"/>
        <family val="1"/>
        <charset val="204"/>
      </rPr>
      <t xml:space="preserve">горячая вода (водонагреватель), мыло и чистые салфетки . (Если </t>
    </r>
    <r>
      <rPr>
        <b/>
        <sz val="14"/>
        <rFont val="Times New Roman"/>
        <family val="1"/>
        <charset val="204"/>
      </rPr>
      <t>ДА</t>
    </r>
    <r>
      <rPr>
        <sz val="14"/>
        <rFont val="Times New Roman"/>
        <family val="1"/>
        <charset val="204"/>
      </rPr>
      <t xml:space="preserve"> - то присваивается 10 баллов)</t>
    </r>
  </si>
  <si>
    <r>
      <t>В каждом</t>
    </r>
    <r>
      <rPr>
        <sz val="14"/>
        <color rgb="FF00B050"/>
        <rFont val="Times New Roman"/>
        <family val="1"/>
        <charset val="204"/>
      </rPr>
      <t xml:space="preserve"> </t>
    </r>
    <r>
      <rPr>
        <sz val="14"/>
        <rFont val="Times New Roman"/>
        <family val="1"/>
        <charset val="204"/>
      </rPr>
      <t xml:space="preserve"> отделении есть хотя бы один туалет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(или умывальник) и горячая вода (водонагреватель) ; мыло, чистые салфетки, туалетная бумага;</t>
    </r>
    <r>
      <rPr>
        <sz val="14"/>
        <color rgb="FF00B050"/>
        <rFont val="Times New Roman"/>
        <family val="1"/>
        <charset val="204"/>
      </rPr>
      <t xml:space="preserve"> </t>
    </r>
    <r>
      <rPr>
        <sz val="14"/>
        <rFont val="Times New Roman"/>
        <family val="1"/>
        <charset val="204"/>
      </rPr>
      <t xml:space="preserve"> работающее освещение; мусорный контейнер с крышкой,</t>
    </r>
    <r>
      <rPr>
        <sz val="14"/>
        <color rgb="FF00B050"/>
        <rFont val="Times New Roman"/>
        <family val="1"/>
        <charset val="204"/>
      </rPr>
      <t xml:space="preserve"> </t>
    </r>
    <r>
      <rPr>
        <sz val="14"/>
        <rFont val="Times New Roman"/>
        <family val="1"/>
        <charset val="204"/>
      </rPr>
      <t>график уборки в туалете на двери;  наличие биде. (Если ДА - то присваивается 15 баллов)</t>
    </r>
  </si>
  <si>
    <r>
      <t>Эр.масса хранится согласно нормам ( холодильник / температура от +2С до +6C); Плазма хранится согласно нормам (морозильник/ температура от -18</t>
    </r>
    <r>
      <rPr>
        <sz val="14"/>
        <rFont val="Calibri"/>
        <family val="2"/>
        <charset val="204"/>
      </rPr>
      <t>˚C</t>
    </r>
    <r>
      <rPr>
        <sz val="14"/>
        <rFont val="Times New Roman"/>
        <family val="1"/>
        <charset val="204"/>
      </rPr>
      <t xml:space="preserve"> до - 25</t>
    </r>
    <r>
      <rPr>
        <sz val="14"/>
        <rFont val="Calibri"/>
        <family val="2"/>
        <charset val="204"/>
      </rPr>
      <t>˚</t>
    </r>
    <r>
      <rPr>
        <sz val="14"/>
        <rFont val="Times New Roman"/>
        <family val="1"/>
        <charset val="204"/>
      </rPr>
      <t>C)</t>
    </r>
  </si>
  <si>
    <r>
      <t>Эр.масса хранится согласно нормам ( холодильник / температура от +2С до +6C); Плазма хранится согласно нормам (морозильник/ температура  от -18</t>
    </r>
    <r>
      <rPr>
        <sz val="14"/>
        <rFont val="Calibri"/>
        <family val="2"/>
        <charset val="204"/>
      </rPr>
      <t>˚</t>
    </r>
    <r>
      <rPr>
        <sz val="14"/>
        <rFont val="Times New Roman"/>
        <family val="1"/>
        <charset val="204"/>
      </rPr>
      <t>С до - 25</t>
    </r>
    <r>
      <rPr>
        <sz val="14"/>
        <rFont val="Calibri"/>
        <family val="2"/>
        <charset val="204"/>
      </rPr>
      <t>˚</t>
    </r>
    <r>
      <rPr>
        <sz val="14"/>
        <rFont val="Times New Roman"/>
        <family val="1"/>
        <charset val="204"/>
      </rPr>
      <t>C)</t>
    </r>
  </si>
  <si>
    <r>
      <t xml:space="preserve">Правило оценки: </t>
    </r>
    <r>
      <rPr>
        <i/>
        <sz val="14"/>
        <rFont val="Times New Roman"/>
        <family val="1"/>
        <charset val="204"/>
      </rPr>
      <t>Системная случайная или целевая (из базы данных) выборка медицинских карт 10 выписанных пациентов , у которых были операции в течении отчетного (оцениваемого) периода. Каждая выбранная медицинская карта больного должна соответствовать нижеследующим критериям. При соответствии требованиям критериев каждой медицинской карте  стационарного больного присваивается 5 баллов. </t>
    </r>
    <r>
      <rPr>
        <sz val="14"/>
        <rFont val="Times New Roman"/>
        <family val="1"/>
        <charset val="204"/>
      </rPr>
      <t xml:space="preserve">
</t>
    </r>
    <r>
      <rPr>
        <i/>
        <sz val="14"/>
        <rFont val="Times New Roman"/>
        <family val="1"/>
        <charset val="204"/>
      </rPr>
      <t xml:space="preserve"> Примечание:  При наличии нескольких хирургических отделений, вкл. урологию, гинекологию, травматологию и др., проводим случайный отбор двух отделений. Затем  отбираем случайным методом по 5 медкарт из каждого отделения. Общее количество составляет 10 медкарт. </t>
    </r>
  </si>
  <si>
    <r>
      <rPr>
        <b/>
        <sz val="14"/>
        <rFont val="Times New Roman"/>
        <family val="1"/>
        <charset val="204"/>
      </rPr>
      <t>Обоснованность госпитализации</t>
    </r>
    <r>
      <rPr>
        <sz val="14"/>
        <rFont val="Times New Roman"/>
        <family val="1"/>
        <charset val="204"/>
      </rPr>
      <t>. Записи  врача приемного отделения: дата и время первого осмотра врача; жалобы при поступлении; анамнез  жизни и болезни, объективный статус; локальный статус; данные лабораторного обследования; обоснование предварительного диагноза (при экстренном состоянии своевременность хирургического лечения) с дифференциальной диагностикой и показания на госпитализацию; план обследования; план лечения; подпись врача.</t>
    </r>
  </si>
  <si>
    <r>
      <rPr>
        <b/>
        <sz val="14"/>
        <rFont val="Times New Roman"/>
        <family val="1"/>
        <charset val="204"/>
      </rPr>
      <t>Обоснованность госпитализации</t>
    </r>
    <r>
      <rPr>
        <sz val="14"/>
        <rFont val="Times New Roman"/>
        <family val="1"/>
        <charset val="204"/>
      </rPr>
      <t xml:space="preserve">. Записи  врача </t>
    </r>
    <r>
      <rPr>
        <b/>
        <sz val="14"/>
        <rFont val="Times New Roman"/>
        <family val="1"/>
        <charset val="204"/>
      </rPr>
      <t>приемного отделения</t>
    </r>
    <r>
      <rPr>
        <sz val="14"/>
        <rFont val="Times New Roman"/>
        <family val="1"/>
        <charset val="204"/>
      </rPr>
      <t>: дата и время первого осмотра врача; жалобы при поступлении; анамнез  жизни и болезни, объективный статус; локальный статус; данные лабораторного обследования; обоснование предварительного диагноза (при экстренном состоянии своевременность хирургического лечения) с дифференциальной диагностикой и показания на госпитализацию; план обследования; план лечения; подпись врача.</t>
    </r>
  </si>
  <si>
    <r>
      <t xml:space="preserve">Полнота записи в медкарте </t>
    </r>
    <r>
      <rPr>
        <b/>
        <sz val="14"/>
        <rFont val="Times New Roman"/>
        <family val="1"/>
        <charset val="204"/>
      </rPr>
      <t>лечащим врачом, зав.отделением</t>
    </r>
    <r>
      <rPr>
        <sz val="14"/>
        <rFont val="Times New Roman"/>
        <family val="1"/>
        <charset val="204"/>
      </rPr>
      <t xml:space="preserve">: а) клинического осмотра; б) план обследования; в) план лечения; г) последующие рекомендации. Подписанная памятка о правах пациента прилагается к медкарте с подписью мед сестры и пациента (Закон КР от 9 января 2005 года № 6). </t>
    </r>
  </si>
  <si>
    <t>Проведены лабораторные и инструментальные обследования  в соответствии с КП и стандартами</t>
  </si>
  <si>
    <r>
      <rPr>
        <b/>
        <sz val="14"/>
        <rFont val="Times New Roman"/>
        <family val="1"/>
        <charset val="204"/>
      </rPr>
      <t>Обоснованность госпитализации</t>
    </r>
    <r>
      <rPr>
        <sz val="14"/>
        <rFont val="Times New Roman"/>
        <family val="1"/>
        <charset val="204"/>
      </rPr>
      <t>. Записи  врача приемного отделения: дата и время первого осмотра врача; жалобы при поступлении; анамнез  жизни и болезни, объективный статус; оценка акушерского статуса; данные лабораторного обследования; обоснование предварительного диагноза (при экстренном состоянии своевременность  оказания неотложной помощи) с дифференциальной диагностикой и показания на госпитализацию; план обследования; план лечения; подпись врача.</t>
    </r>
  </si>
  <si>
    <t>Проведены лабораторные и инструментальные обследования в соответствии с КП и стандартами</t>
  </si>
  <si>
    <t>Полнота записи врача о ежедневном осмотре (жизненноважные параметры, оценка локального статуса (при ИОХВ заполнена эпид.карта) с коррекцией обследования и лечения</t>
  </si>
  <si>
    <t>Проведены лабораторные и инструментальные обследованияв соответствии с КП и стандартами</t>
  </si>
  <si>
    <r>
      <t>Личная беседа с выбранным сотрудником и демонстрацией навыков на муляже. Вопросы по алгоритму неонатальной реанимации</t>
    </r>
    <r>
      <rPr>
        <sz val="14"/>
        <color indexed="10"/>
        <rFont val="Times New Roman"/>
        <family val="1"/>
        <charset val="204"/>
      </rPr>
      <t xml:space="preserve"> </t>
    </r>
    <r>
      <rPr>
        <sz val="14"/>
        <rFont val="Times New Roman"/>
        <family val="1"/>
        <charset val="204"/>
      </rPr>
      <t>включают шаги алгоритма</t>
    </r>
    <r>
      <rPr>
        <b/>
        <sz val="14"/>
        <rFont val="Times New Roman"/>
        <family val="1"/>
        <charset val="204"/>
      </rPr>
      <t xml:space="preserve"> [Чек лист № 7.2.1].</t>
    </r>
    <r>
      <rPr>
        <sz val="14"/>
        <rFont val="Times New Roman"/>
        <family val="1"/>
        <charset val="204"/>
      </rPr>
      <t xml:space="preserve"> Если сотрудник дает два неправильных ответа, тогда 0 баллов за вес экзамен. Если все ответы правильные - то присваивается 40 баллов.</t>
    </r>
  </si>
  <si>
    <t xml:space="preserve">ОЦЕНОЧНАЯ КАРТА (для Детских больниц) </t>
  </si>
  <si>
    <r>
      <rPr>
        <sz val="14"/>
        <color theme="1"/>
        <rFont val="Times New Roman"/>
        <family val="1"/>
        <charset val="204"/>
      </rPr>
      <t>Наличие утвержденного минимального перечня двух месячного запаса лекарственных средств согласно ПЖВЛС</t>
    </r>
    <r>
      <rPr>
        <b/>
        <sz val="14"/>
        <color theme="1"/>
        <rFont val="Times New Roman"/>
        <family val="1"/>
        <charset val="204"/>
      </rPr>
      <t xml:space="preserve"> [Чек лист №1.6.1]</t>
    </r>
    <r>
      <rPr>
        <sz val="14"/>
        <color theme="1"/>
        <rFont val="Times New Roman"/>
        <family val="1"/>
        <charset val="204"/>
      </rPr>
      <t>.</t>
    </r>
    <r>
      <rPr>
        <sz val="14"/>
        <color rgb="FFFF0000"/>
        <rFont val="Times New Roman"/>
        <family val="1"/>
        <charset val="204"/>
      </rPr>
      <t xml:space="preserve"> </t>
    </r>
    <r>
      <rPr>
        <sz val="14"/>
        <rFont val="Times New Roman"/>
        <family val="1"/>
        <charset val="204"/>
      </rPr>
      <t>Если Да-</t>
    </r>
    <r>
      <rPr>
        <sz val="14"/>
        <color rgb="FFFF0000"/>
        <rFont val="Times New Roman"/>
        <family val="1"/>
        <charset val="204"/>
      </rPr>
      <t xml:space="preserve"> </t>
    </r>
    <r>
      <rPr>
        <sz val="14"/>
        <color theme="1"/>
        <rFont val="Times New Roman"/>
        <family val="1"/>
        <charset val="204"/>
      </rPr>
      <t>5 баллов</t>
    </r>
  </si>
  <si>
    <t>Эр.масса хранится согласно нормам ( холодильник / температура от +2С до +6C); Плазма хранится согласно нормам (морозильник/ температура ниже от -18˚С до - 25C)</t>
  </si>
  <si>
    <r>
      <t>В каждом</t>
    </r>
    <r>
      <rPr>
        <sz val="14"/>
        <color rgb="FF00B050"/>
        <rFont val="Times New Roman"/>
        <family val="1"/>
        <charset val="204"/>
      </rPr>
      <t xml:space="preserve"> </t>
    </r>
    <r>
      <rPr>
        <sz val="14"/>
        <rFont val="Times New Roman"/>
        <family val="1"/>
        <charset val="204"/>
      </rPr>
      <t xml:space="preserve"> отделении есть хотя бы один туалет ,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(или умывальник) и горячая вода (водонагреватель); мыло, чистые салфетки, туалетная бумага;</t>
    </r>
    <r>
      <rPr>
        <sz val="14"/>
        <color rgb="FF00B050"/>
        <rFont val="Times New Roman"/>
        <family val="1"/>
        <charset val="204"/>
      </rPr>
      <t xml:space="preserve"> </t>
    </r>
    <r>
      <rPr>
        <sz val="14"/>
        <rFont val="Times New Roman"/>
        <family val="1"/>
        <charset val="204"/>
      </rPr>
      <t xml:space="preserve"> работающее освещение; мусорный контейнер с крышкой,</t>
    </r>
    <r>
      <rPr>
        <sz val="14"/>
        <color rgb="FF00B050"/>
        <rFont val="Times New Roman"/>
        <family val="1"/>
        <charset val="204"/>
      </rPr>
      <t xml:space="preserve"> </t>
    </r>
    <r>
      <rPr>
        <sz val="14"/>
        <rFont val="Times New Roman"/>
        <family val="1"/>
        <charset val="204"/>
      </rPr>
      <t>график уборки в туалете на двери . (Если ДА - то присваивается 15 баллов)</t>
    </r>
  </si>
  <si>
    <t>Документация мед. карты стац. больного соответствует основным стандартным требованиям: полные личные данные пациента; дата и время госпитализации и выписки; кол-во койко-дней;  наличие ПИН; льготность; тип госпитализации; направление;  два номера телефонов, по которым можно с ним/ней связаться; выставлен диагноз предварительный. (Приказ МЗКР №213 от 16.06.2001г.)</t>
  </si>
  <si>
    <r>
      <t>Правило оценки:</t>
    </r>
    <r>
      <rPr>
        <b/>
        <i/>
        <sz val="14"/>
        <rFont val="Times New Roman"/>
        <family val="1"/>
        <charset val="204"/>
      </rPr>
      <t xml:space="preserve"> </t>
    </r>
    <r>
      <rPr>
        <i/>
        <sz val="14"/>
        <rFont val="Times New Roman"/>
        <family val="1"/>
        <charset val="204"/>
      </rPr>
      <t>Системная случайная  или целевая (из базы данных) выборка 10 медицинских карт выписанных пациентов  из отделений педиатрического профиля в течении отчетного (оцениваемого) периода.</t>
    </r>
    <r>
      <rPr>
        <b/>
        <sz val="14"/>
        <rFont val="Times New Roman"/>
        <family val="1"/>
        <charset val="204"/>
      </rPr>
      <t xml:space="preserve">
</t>
    </r>
    <r>
      <rPr>
        <i/>
        <sz val="14"/>
        <rFont val="Times New Roman"/>
        <family val="1"/>
        <charset val="204"/>
      </rPr>
      <t xml:space="preserve"> Примечание: При наличии нескольких отделений педиатрического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При соответствии требованиям критериев для каждой медицинской карты присваивается по 14 баллов. </t>
    </r>
  </si>
  <si>
    <r>
      <t>Наличие утвержденного минимального перечня двух месячного запаса лекарственных средств согласно ПЖВЛС</t>
    </r>
    <r>
      <rPr>
        <b/>
        <sz val="14"/>
        <rFont val="Times New Roman"/>
        <family val="1"/>
        <charset val="204"/>
      </rPr>
      <t xml:space="preserve"> [Чек лист №1.6.1]</t>
    </r>
    <r>
      <rPr>
        <sz val="14"/>
        <rFont val="Times New Roman"/>
        <family val="1"/>
        <charset val="204"/>
      </rPr>
      <t>. Если Да-5 баллов</t>
    </r>
  </si>
  <si>
    <t>Эр.масса хранится согласно нормам ( холодильник / температура от +2С до +6C); Плазма хранится согласно нормам (морозильник/ температура от -18˚С до - 25C)</t>
  </si>
  <si>
    <t>В каждом  отделении есть хотя бы один туалет,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(или умывальник) и горячая вода (водонагреватель); мыло, чистые салфетки, туалетная бумага;  работающее освещение; мусорный контейнер с крышкой, график уборки в туалете на двери . (Если ДА - то присваивается 15 баллов)</t>
  </si>
  <si>
    <r>
      <t xml:space="preserve">Правило оценки: </t>
    </r>
    <r>
      <rPr>
        <i/>
        <sz val="14"/>
        <rFont val="Times New Roman"/>
        <family val="1"/>
        <charset val="204"/>
      </rPr>
      <t>Системная случайная или целевая (из базы данных) выборка медицинских карт 10 выписанных пациентов , у которых были операции в течении отчетного (оцениваемого) периода. Каждая выбранная медицинская карта больного должна соответствовать нижеследующим критериям. При соответствии требованиям критериев каждой медицинской карте  стационарного больного присваивается 20 баллов. </t>
    </r>
    <r>
      <rPr>
        <sz val="14"/>
        <rFont val="Times New Roman"/>
        <family val="1"/>
        <charset val="204"/>
      </rPr>
      <t xml:space="preserve">
</t>
    </r>
    <r>
      <rPr>
        <i/>
        <sz val="14"/>
        <rFont val="Times New Roman"/>
        <family val="1"/>
        <charset val="204"/>
      </rPr>
      <t xml:space="preserve"> Примечание:  При наличии нескольких хирургических отделений, вкл. урологию, гинекологию, травматологию и др., проводим случайный отбор двух отделений. Затем  отбираем случайным методом по 5 медкарт из каждого отделения. Общее количество составляет 10 медкарт. </t>
    </r>
  </si>
  <si>
    <r>
      <t xml:space="preserve">Правило оценки: </t>
    </r>
    <r>
      <rPr>
        <i/>
        <sz val="14"/>
        <rFont val="Times New Roman"/>
        <family val="1"/>
        <charset val="204"/>
      </rPr>
      <t xml:space="preserve">Системная случайная или целевая (из базы данных) выборка медицинских карт 10 выписанных пациентов из отделений терапевтического профиля  в течении отчетного (оцениваемого) периода. Каждая выбранная медицинская карта больного должна соответствовать нижеследующим критериям. При соответствии требованиям критериев каждой медицинской карте  стационарного больного присваивается 20 баллов.      </t>
    </r>
    <r>
      <rPr>
        <sz val="14"/>
        <rFont val="Times New Roman"/>
        <family val="1"/>
        <charset val="204"/>
      </rPr>
      <t xml:space="preserve">
</t>
    </r>
    <r>
      <rPr>
        <i/>
        <sz val="14"/>
        <rFont val="Times New Roman"/>
        <family val="1"/>
        <charset val="204"/>
      </rPr>
      <t xml:space="preserve">Примечание:  При наличии нескольких отделений  терапевтического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При соответствии требованиям критериев для каждой медицинской карты присваивается по 20 баллов. </t>
    </r>
  </si>
  <si>
    <r>
      <t>Наличие утвержденного минимального перечня двух месячного запаса лекарственных средств согласно ПЖВЛС</t>
    </r>
    <r>
      <rPr>
        <b/>
        <sz val="14"/>
        <rFont val="Times New Roman"/>
        <family val="1"/>
        <charset val="204"/>
      </rPr>
      <t xml:space="preserve"> [Чек лист №1.6.1]</t>
    </r>
    <r>
      <rPr>
        <sz val="14"/>
        <rFont val="Times New Roman"/>
        <family val="1"/>
        <charset val="204"/>
      </rPr>
      <t>. Если Да- 5 баллов</t>
    </r>
  </si>
  <si>
    <r>
      <t>Плазма хранится согласно нормам (морозильник/ температура ниже  от -18˚С до - 25</t>
    </r>
    <r>
      <rPr>
        <sz val="14"/>
        <rFont val="Calibri"/>
        <family val="2"/>
        <charset val="204"/>
      </rPr>
      <t>˚</t>
    </r>
    <r>
      <rPr>
        <sz val="14"/>
        <rFont val="Times New Roman"/>
        <family val="1"/>
        <charset val="204"/>
      </rPr>
      <t>C)</t>
    </r>
  </si>
  <si>
    <t>Отсутствие дефицита расходных материалов и реактивов в течение предыдущего квартала и во время текущей оценки</t>
  </si>
  <si>
    <r>
      <t xml:space="preserve">В каждой палате и процедурном кабинете есть проточная (или умывальник) и горячая вода (водонагреватель), мыло и чистые салфетки . (Если </t>
    </r>
    <r>
      <rPr>
        <b/>
        <sz val="14"/>
        <rFont val="Times New Roman"/>
        <family val="1"/>
        <charset val="204"/>
      </rPr>
      <t>ДА</t>
    </r>
    <r>
      <rPr>
        <sz val="14"/>
        <rFont val="Times New Roman"/>
        <family val="1"/>
        <charset val="204"/>
      </rPr>
      <t xml:space="preserve"> - то присваивается 10 баллов)</t>
    </r>
  </si>
  <si>
    <t>В каждом  отделении есть хотя бы один туалет, доступный для пациентов без видимых экскрементов; нет резких  неприятных запахов, двери, закрывающиеся изнутри, а не снаружи; смывной бачок работает, есть проточная (или умывальник) и горячая вода (водонагреватель); мыло, чистые салфетки, туалетная бумага;  работающее освещение; мусорный контейнер с крышкой, график уборки в туалете на двери . (Если ДА - то присваивается 15 баллов)</t>
  </si>
  <si>
    <r>
      <t>Правило оценки:</t>
    </r>
    <r>
      <rPr>
        <sz val="14"/>
        <rFont val="Times New Roman"/>
        <family val="1"/>
        <charset val="204"/>
      </rPr>
      <t xml:space="preserve"> </t>
    </r>
    <r>
      <rPr>
        <i/>
        <sz val="14"/>
        <rFont val="Times New Roman"/>
        <family val="1"/>
        <charset val="204"/>
      </rPr>
      <t>Системная случайная или целевая (из базы данных) выборка 10 мед.карт, выписанных пациентов  из отделений терапевтического профиля  в течении отчетного (оцениваемого) периода.</t>
    </r>
    <r>
      <rPr>
        <b/>
        <i/>
        <sz val="14"/>
        <rFont val="Times New Roman"/>
        <family val="1"/>
        <charset val="204"/>
      </rPr>
      <t xml:space="preserve">      </t>
    </r>
    <r>
      <rPr>
        <b/>
        <sz val="14"/>
        <rFont val="Times New Roman"/>
        <family val="1"/>
        <charset val="204"/>
      </rPr>
      <t xml:space="preserve">
   </t>
    </r>
    <r>
      <rPr>
        <i/>
        <sz val="14"/>
        <rFont val="Times New Roman"/>
        <family val="1"/>
        <charset val="204"/>
      </rPr>
      <t xml:space="preserve">Примечание:  При наличии нескольких отделений  терапевтического профиля проводится  случайный отбор двух отделений.  Затем  отбираем случайным методом по 5 медкарт из каждого отделения. Общее количество составляет 10 медкарт. При соответствии требованиям критериев для каждой медицинской карты присваивается по 25 баллов. </t>
    </r>
  </si>
  <si>
    <t>Проведенылабораторные и инструментальные обследования в соответствии с КП и стандартами</t>
  </si>
  <si>
    <t>Обоснование Клинического диагноза с проведением дифференциальной диагностики</t>
  </si>
  <si>
    <r>
      <t xml:space="preserve">Правило оценки:  </t>
    </r>
    <r>
      <rPr>
        <i/>
        <sz val="14"/>
        <rFont val="Times New Roman"/>
        <family val="1"/>
        <charset val="204"/>
      </rPr>
      <t>Системная случайная или целевая (из базы данных) выборка 5  историй родов выписанных родильниц, у которых было КС в течении  отчетного (оцениваемого) периода. Каждая выбранная  история родов должна соответствовать следующим критериям: Если за предущее полугодие нет ни одного кесарева сечения, то ставится 0 баллов.  При соответствии требованиям критериев истории родов  присваивается 8 баллов</t>
    </r>
  </si>
  <si>
    <r>
      <t>Правило оценки:</t>
    </r>
    <r>
      <rPr>
        <b/>
        <i/>
        <sz val="14"/>
        <rFont val="Times New Roman"/>
        <family val="1"/>
        <charset val="204"/>
      </rPr>
      <t xml:space="preserve"> </t>
    </r>
    <r>
      <rPr>
        <i/>
        <sz val="14"/>
        <rFont val="Times New Roman"/>
        <family val="1"/>
        <charset val="204"/>
      </rPr>
      <t>Системная</t>
    </r>
    <r>
      <rPr>
        <b/>
        <i/>
        <sz val="14"/>
        <rFont val="Times New Roman"/>
        <family val="1"/>
        <charset val="204"/>
      </rPr>
      <t xml:space="preserve"> </t>
    </r>
    <r>
      <rPr>
        <i/>
        <sz val="14"/>
        <rFont val="Times New Roman"/>
        <family val="1"/>
        <charset val="204"/>
      </rPr>
      <t>случайная или целевая (из базы данных) выборка 5 историй развития новорожденного в течении отчетного (оцениваемого) периода,  которые должны соответствовать следующим критериям: При соответствии требованиям критериев  каждой истории присваиваем 10 баллов</t>
    </r>
    <r>
      <rPr>
        <sz val="14"/>
        <rFont val="Times New Roman"/>
        <family val="1"/>
        <charset val="204"/>
      </rPr>
      <t xml:space="preserve"> </t>
    </r>
  </si>
  <si>
    <t>ОЦЕНОЧНАЯ КАРТА (для ГКБ №6)</t>
  </si>
  <si>
    <t>ОЦЕНОЧНАЯ КАРТА (для ГКБ №1)</t>
  </si>
  <si>
    <t>ОЦЕНОЧНАЯ КАРТА (для Родильных домов)</t>
  </si>
  <si>
    <t>Приложение 1
к приказу МЗ КР от_________________г.№_____
к приказу ФОМС при ПКР от____________г.№_____</t>
  </si>
  <si>
    <t>Приложение 2
к приказу МЗ КР от_________________г.№_____
к приказу ФОМС при ПКР от____________г.№_____</t>
  </si>
  <si>
    <t>Приложение 3
к приказу МЗ КР от_________________г.№_____
к приказу ФОМС при ПКР от____________г.№_____</t>
  </si>
  <si>
    <t>Приложение 4
к приказу МЗ КР от_________________г.№_____
к приказу ФОМС при ПКР от____________г.№_____</t>
  </si>
  <si>
    <t>Приложение 5
к приказу МЗ КР от_________________г.№_____
к приказу ФОМС при ПКР от____________г.№_____</t>
  </si>
  <si>
    <t xml:space="preserve">Самооценка за последний квартал проведена и заполненная Оценочная карта  с результатами самооценки за последний квартал представлена в течение 30 минут после запроса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</si>
</sst>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rgb="FF3F3F3F"/>
      <name val="Calibri"/>
      <family val="2"/>
      <scheme val="minor"/>
    </font>
    <font>
      <b/>
      <sz val="14"/>
      <name val="Times New Roman"/>
      <family val="1"/>
    </font>
    <font>
      <sz val="11"/>
      <name val="Times New Roman"/>
      <family val="1"/>
      <charset val="204"/>
    </font>
    <font>
      <sz val="14"/>
      <name val="Times New Roman"/>
      <family val="1"/>
      <charset val="204"/>
    </font>
    <font>
      <b/>
      <sz val="14"/>
      <name val="Times New Roman"/>
      <family val="1"/>
      <charset val="204"/>
    </font>
    <font>
      <b/>
      <sz val="12"/>
      <name val="Times New Roman"/>
      <family val="1"/>
      <charset val="204"/>
    </font>
    <font>
      <sz val="14"/>
      <name val="Times New Roman"/>
      <family val="1"/>
    </font>
    <font>
      <sz val="14"/>
      <color theme="1"/>
      <name val="Times New Roman"/>
      <family val="1"/>
      <charset val="204"/>
    </font>
    <font>
      <b/>
      <sz val="14"/>
      <color theme="1"/>
      <name val="Times New Roman"/>
      <family val="1"/>
      <charset val="204"/>
    </font>
    <font>
      <b/>
      <u/>
      <sz val="14"/>
      <color theme="1"/>
      <name val="Times New Roman"/>
      <family val="1"/>
      <charset val="204"/>
    </font>
    <font>
      <sz val="14"/>
      <color rgb="FFFF0000"/>
      <name val="Times New Roman"/>
      <family val="1"/>
      <charset val="204"/>
    </font>
    <font>
      <sz val="14"/>
      <color rgb="FF00B050"/>
      <name val="Times New Roman"/>
      <family val="1"/>
      <charset val="204"/>
    </font>
    <font>
      <b/>
      <sz val="14"/>
      <color rgb="FFFF0000"/>
      <name val="Times New Roman"/>
      <family val="1"/>
      <charset val="204"/>
    </font>
    <font>
      <sz val="14"/>
      <color indexed="10"/>
      <name val="Times New Roman"/>
      <family val="1"/>
      <charset val="204"/>
    </font>
    <font>
      <sz val="14"/>
      <color indexed="17"/>
      <name val="Times New Roman"/>
      <family val="1"/>
      <charset val="204"/>
    </font>
    <font>
      <i/>
      <sz val="14"/>
      <name val="Times New Roman"/>
      <family val="1"/>
      <charset val="204"/>
    </font>
    <font>
      <i/>
      <sz val="14"/>
      <color theme="1"/>
      <name val="Times New Roman"/>
      <family val="1"/>
      <charset val="204"/>
    </font>
    <font>
      <b/>
      <i/>
      <sz val="14"/>
      <name val="Times New Roman"/>
      <family val="1"/>
      <charset val="204"/>
    </font>
    <font>
      <b/>
      <sz val="11"/>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sz val="12"/>
      <name val="Times New Roman"/>
      <family val="1"/>
      <charset val="204"/>
    </font>
    <font>
      <sz val="11"/>
      <color theme="1"/>
      <name val="Times New Roman"/>
      <family val="1"/>
      <charset val="204"/>
    </font>
    <font>
      <b/>
      <sz val="12"/>
      <color theme="1"/>
      <name val="Times New Roman"/>
      <family val="1"/>
      <charset val="204"/>
    </font>
    <font>
      <b/>
      <sz val="10"/>
      <color theme="1"/>
      <name val="Times New Roman"/>
      <family val="1"/>
      <charset val="204"/>
    </font>
    <font>
      <sz val="12"/>
      <color theme="1"/>
      <name val="Times New Roman"/>
      <family val="1"/>
      <charset val="204"/>
    </font>
    <font>
      <b/>
      <i/>
      <sz val="14"/>
      <color rgb="FFFF0000"/>
      <name val="Times New Roman"/>
      <family val="1"/>
      <charset val="204"/>
    </font>
    <font>
      <i/>
      <sz val="14"/>
      <color rgb="FFFF0000"/>
      <name val="Times New Roman"/>
      <family val="1"/>
      <charset val="204"/>
    </font>
    <font>
      <sz val="12"/>
      <name val="Times New Roman"/>
      <family val="1"/>
    </font>
    <font>
      <sz val="16"/>
      <name val="Times New Roman"/>
      <family val="1"/>
      <charset val="204"/>
    </font>
    <font>
      <sz val="24"/>
      <name val="Times New Roman"/>
      <family val="1"/>
      <charset val="204"/>
    </font>
    <font>
      <b/>
      <sz val="16"/>
      <name val="Times New Roman"/>
      <family val="1"/>
      <charset val="204"/>
    </font>
    <font>
      <sz val="16"/>
      <color rgb="FF00B050"/>
      <name val="Times New Roman"/>
      <family val="1"/>
      <charset val="204"/>
    </font>
    <font>
      <b/>
      <sz val="12"/>
      <name val="Times New Roman"/>
      <family val="1"/>
    </font>
    <font>
      <sz val="16"/>
      <name val="Times New Roman"/>
      <family val="1"/>
    </font>
    <font>
      <sz val="16"/>
      <color rgb="FFFF0000"/>
      <name val="Times New Roman"/>
      <family val="1"/>
      <charset val="204"/>
    </font>
    <font>
      <sz val="16"/>
      <color rgb="FF7030A0"/>
      <name val="Times New Roman"/>
      <family val="1"/>
      <charset val="204"/>
    </font>
    <font>
      <sz val="18"/>
      <color rgb="FFFF0000"/>
      <name val="Times New Roman"/>
      <family val="1"/>
      <charset val="204"/>
    </font>
    <font>
      <sz val="16"/>
      <color theme="3" tint="0.39997558519241921"/>
      <name val="Times New Roman"/>
      <family val="1"/>
      <charset val="204"/>
    </font>
    <font>
      <b/>
      <sz val="13"/>
      <name val="Times New Roman"/>
      <family val="1"/>
      <charset val="204"/>
    </font>
    <font>
      <b/>
      <sz val="16"/>
      <color theme="4"/>
      <name val="Times New Roman"/>
      <family val="1"/>
      <charset val="204"/>
    </font>
    <font>
      <b/>
      <sz val="9"/>
      <color indexed="81"/>
      <name val="Tahoma"/>
      <family val="2"/>
      <charset val="204"/>
    </font>
    <font>
      <sz val="9"/>
      <color indexed="81"/>
      <name val="Tahoma"/>
      <family val="2"/>
      <charset val="204"/>
    </font>
    <font>
      <sz val="11"/>
      <color rgb="FFFF0000"/>
      <name val="Calibri"/>
      <family val="2"/>
      <scheme val="minor"/>
    </font>
    <font>
      <sz val="11"/>
      <name val="Calibri"/>
      <family val="2"/>
      <scheme val="minor"/>
    </font>
    <font>
      <sz val="14"/>
      <color rgb="FFFF0000"/>
      <name val="Times New Roman"/>
      <family val="1"/>
    </font>
    <font>
      <b/>
      <sz val="11"/>
      <color rgb="FFFF0000"/>
      <name val="Times New Roman"/>
      <family val="1"/>
      <charset val="204"/>
    </font>
    <font>
      <sz val="10"/>
      <color rgb="FFFF0000"/>
      <name val="Times New Roman"/>
      <family val="1"/>
    </font>
    <font>
      <sz val="14"/>
      <name val="Calibri"/>
      <family val="2"/>
      <charset val="204"/>
    </font>
    <font>
      <sz val="14"/>
      <color rgb="FFC00000"/>
      <name val="Times New Roman"/>
      <family val="1"/>
    </font>
    <font>
      <sz val="9"/>
      <color indexed="81"/>
      <name val="Tahoma"/>
      <charset val="1"/>
    </font>
    <font>
      <b/>
      <sz val="9"/>
      <color indexed="81"/>
      <name val="Tahoma"/>
      <charset val="1"/>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2F2F2"/>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00"/>
        <bgColor rgb="FF000000"/>
      </patternFill>
    </fill>
    <fill>
      <patternFill patternType="solid">
        <fgColor rgb="FFF2DCDB"/>
        <bgColor rgb="FF000000"/>
      </patternFill>
    </fill>
    <fill>
      <patternFill patternType="solid">
        <fgColor rgb="FFC5D9F1"/>
        <bgColor rgb="FF000000"/>
      </patternFill>
    </fill>
    <fill>
      <patternFill patternType="solid">
        <fgColor rgb="FFFFFFFF"/>
        <bgColor rgb="FF000000"/>
      </patternFill>
    </fill>
    <fill>
      <patternFill patternType="solid">
        <fgColor rgb="FFDAEEF3"/>
        <bgColor rgb="FF000000"/>
      </patternFill>
    </fill>
    <fill>
      <patternFill patternType="solid">
        <fgColor rgb="FFDCE6F1"/>
        <bgColor rgb="FF000000"/>
      </patternFill>
    </fill>
    <fill>
      <patternFill patternType="solid">
        <fgColor theme="2"/>
        <bgColor rgb="FF000000"/>
      </patternFill>
    </fill>
    <fill>
      <patternFill patternType="solid">
        <fgColor theme="8" tint="0.79998168889431442"/>
        <bgColor rgb="FF000000"/>
      </patternFill>
    </fill>
    <fill>
      <patternFill patternType="solid">
        <fgColor theme="4" tint="0.59999389629810485"/>
        <bgColor indexed="64"/>
      </patternFill>
    </fill>
    <fill>
      <patternFill patternType="solid">
        <fgColor theme="0"/>
        <bgColor rgb="FF000000"/>
      </patternFill>
    </fill>
  </fills>
  <borders count="56">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auto="1"/>
      </left>
      <right/>
      <top/>
      <bottom/>
      <diagonal/>
    </border>
    <border>
      <left style="double">
        <color auto="1"/>
      </left>
      <right/>
      <top/>
      <bottom style="double">
        <color auto="1"/>
      </bottom>
      <diagonal/>
    </border>
    <border>
      <left/>
      <right/>
      <top/>
      <bottom style="double">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diagonal/>
    </border>
    <border>
      <left style="double">
        <color auto="1"/>
      </left>
      <right/>
      <top style="medium">
        <color indexed="64"/>
      </top>
      <bottom style="double">
        <color auto="1"/>
      </bottom>
      <diagonal/>
    </border>
    <border>
      <left/>
      <right/>
      <top style="medium">
        <color indexed="64"/>
      </top>
      <bottom style="double">
        <color auto="1"/>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auto="1"/>
      </top>
      <bottom style="double">
        <color auto="1"/>
      </bottom>
      <diagonal/>
    </border>
    <border>
      <left style="thin">
        <color auto="1"/>
      </left>
      <right style="thin">
        <color auto="1"/>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medium">
        <color indexed="64"/>
      </right>
      <top/>
      <bottom style="medium">
        <color indexed="64"/>
      </bottom>
      <diagonal/>
    </border>
    <border>
      <left style="double">
        <color auto="1"/>
      </left>
      <right/>
      <top/>
      <bottom/>
      <diagonal/>
    </border>
    <border>
      <left style="thin">
        <color auto="1"/>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top style="medium">
        <color indexed="64"/>
      </top>
      <bottom/>
      <diagonal/>
    </border>
  </borders>
  <cellStyleXfs count="13">
    <xf numFmtId="0" fontId="0" fillId="0" borderId="0"/>
    <xf numFmtId="0" fontId="7" fillId="4" borderId="1" applyNumberFormat="0" applyAlignment="0" applyProtection="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42">
    <xf numFmtId="0" fontId="0" fillId="0" borderId="0" xfId="0"/>
    <xf numFmtId="0" fontId="10" fillId="0" borderId="19" xfId="0" applyFont="1" applyBorder="1" applyAlignment="1">
      <alignment horizontal="center" vertical="center"/>
    </xf>
    <xf numFmtId="0" fontId="10" fillId="3" borderId="13" xfId="0" applyFont="1" applyFill="1" applyBorder="1" applyAlignment="1">
      <alignment horizontal="left"/>
    </xf>
    <xf numFmtId="0" fontId="10" fillId="3" borderId="14" xfId="0" applyFont="1" applyFill="1" applyBorder="1" applyAlignment="1">
      <alignment horizontal="left"/>
    </xf>
    <xf numFmtId="0" fontId="10" fillId="3" borderId="15" xfId="0" applyFont="1" applyFill="1" applyBorder="1" applyAlignment="1">
      <alignment horizontal="left"/>
    </xf>
    <xf numFmtId="0" fontId="8" fillId="0" borderId="0" xfId="0" applyFont="1"/>
    <xf numFmtId="0" fontId="10" fillId="0" borderId="0" xfId="0" applyFont="1"/>
    <xf numFmtId="0" fontId="10" fillId="0" borderId="2" xfId="0" applyFont="1" applyBorder="1"/>
    <xf numFmtId="0" fontId="11" fillId="6" borderId="16" xfId="0" applyFont="1" applyFill="1" applyBorder="1" applyAlignment="1">
      <alignment horizontal="center" vertical="center"/>
    </xf>
    <xf numFmtId="0" fontId="11" fillId="5" borderId="16" xfId="0" applyFont="1" applyFill="1" applyBorder="1" applyAlignment="1">
      <alignment vertical="center" wrapText="1" shrinkToFit="1"/>
    </xf>
    <xf numFmtId="0" fontId="10" fillId="0" borderId="16" xfId="0" applyFont="1" applyBorder="1" applyAlignment="1">
      <alignment vertical="center" wrapText="1" shrinkToFit="1"/>
    </xf>
    <xf numFmtId="0" fontId="11" fillId="8" borderId="16" xfId="0" applyFont="1" applyFill="1" applyBorder="1" applyAlignment="1">
      <alignment horizontal="center" vertical="center"/>
    </xf>
    <xf numFmtId="0" fontId="10" fillId="0" borderId="16" xfId="0" applyFont="1" applyBorder="1"/>
    <xf numFmtId="0" fontId="10" fillId="0" borderId="0" xfId="0" applyFont="1" applyAlignment="1">
      <alignment horizontal="center" vertical="center"/>
    </xf>
    <xf numFmtId="0" fontId="11" fillId="2" borderId="16" xfId="0" applyFont="1" applyFill="1" applyBorder="1" applyAlignment="1">
      <alignment horizontal="center" vertical="center"/>
    </xf>
    <xf numFmtId="0" fontId="10" fillId="0" borderId="4" xfId="0" applyFont="1" applyBorder="1" applyAlignment="1">
      <alignment horizontal="center" vertical="center"/>
    </xf>
    <xf numFmtId="0" fontId="11" fillId="6" borderId="16" xfId="0" applyFont="1" applyFill="1" applyBorder="1" applyAlignment="1">
      <alignment horizontal="left" vertical="center"/>
    </xf>
    <xf numFmtId="0" fontId="10" fillId="5" borderId="16" xfId="0" applyFont="1" applyFill="1" applyBorder="1" applyAlignment="1">
      <alignment vertical="center" wrapText="1"/>
    </xf>
    <xf numFmtId="0" fontId="11" fillId="8" borderId="16" xfId="0" applyFont="1" applyFill="1" applyBorder="1" applyAlignment="1">
      <alignment horizontal="left" vertical="center"/>
    </xf>
    <xf numFmtId="0" fontId="13" fillId="0" borderId="0" xfId="0" applyFont="1"/>
    <xf numFmtId="0" fontId="17" fillId="0" borderId="0" xfId="0" applyFont="1"/>
    <xf numFmtId="0" fontId="13" fillId="5" borderId="0" xfId="0" applyFont="1" applyFill="1"/>
    <xf numFmtId="0" fontId="13" fillId="0" borderId="0" xfId="0" applyFont="1" applyAlignment="1">
      <alignment wrapText="1"/>
    </xf>
    <xf numFmtId="0" fontId="11" fillId="2" borderId="6" xfId="0" applyFont="1" applyFill="1" applyBorder="1" applyAlignment="1">
      <alignment horizontal="center" vertical="center"/>
    </xf>
    <xf numFmtId="0" fontId="10" fillId="5" borderId="0" xfId="0" applyFont="1" applyFill="1"/>
    <xf numFmtId="0" fontId="10" fillId="5" borderId="0" xfId="0" applyFont="1" applyFill="1" applyAlignment="1">
      <alignment horizontal="center" vertical="center"/>
    </xf>
    <xf numFmtId="0" fontId="10" fillId="5" borderId="0" xfId="0" applyFont="1" applyFill="1" applyBorder="1"/>
    <xf numFmtId="0" fontId="10" fillId="5" borderId="16" xfId="0" applyFont="1" applyFill="1" applyBorder="1"/>
    <xf numFmtId="0" fontId="10" fillId="5" borderId="16" xfId="0" applyFont="1" applyFill="1" applyBorder="1" applyAlignment="1"/>
    <xf numFmtId="0" fontId="10" fillId="5" borderId="16" xfId="0" applyFont="1" applyFill="1" applyBorder="1" applyAlignment="1">
      <alignment wrapText="1"/>
    </xf>
    <xf numFmtId="2" fontId="11" fillId="8" borderId="16" xfId="0" applyNumberFormat="1" applyFont="1" applyFill="1" applyBorder="1" applyAlignment="1">
      <alignment horizontal="left" vertical="center"/>
    </xf>
    <xf numFmtId="0" fontId="11" fillId="8" borderId="16" xfId="0" applyFont="1" applyFill="1" applyBorder="1" applyAlignment="1">
      <alignment horizontal="center" vertical="center" wrapText="1" shrinkToFit="1"/>
    </xf>
    <xf numFmtId="0" fontId="10" fillId="5" borderId="10" xfId="0" applyFont="1" applyFill="1" applyBorder="1"/>
    <xf numFmtId="0" fontId="10" fillId="0" borderId="2" xfId="0" applyFont="1" applyBorder="1" applyAlignment="1">
      <alignment horizontal="center" vertical="center"/>
    </xf>
    <xf numFmtId="0" fontId="11" fillId="10" borderId="16" xfId="0" applyFont="1" applyFill="1" applyBorder="1" applyAlignment="1">
      <alignment horizontal="left" vertical="center"/>
    </xf>
    <xf numFmtId="0" fontId="11" fillId="10" borderId="16" xfId="0" applyFont="1" applyFill="1" applyBorder="1"/>
    <xf numFmtId="0" fontId="11" fillId="10" borderId="16" xfId="0" applyFont="1" applyFill="1" applyBorder="1" applyAlignment="1">
      <alignment horizontal="center" vertical="center" wrapText="1" shrinkToFit="1"/>
    </xf>
    <xf numFmtId="0" fontId="10" fillId="5" borderId="16" xfId="0" applyFont="1" applyFill="1" applyBorder="1" applyAlignment="1">
      <alignment vertical="center" wrapText="1" shrinkToFit="1"/>
    </xf>
    <xf numFmtId="0" fontId="10" fillId="5" borderId="16" xfId="0" applyFont="1" applyFill="1" applyBorder="1" applyAlignment="1">
      <alignment vertical="top" wrapText="1" shrinkToFit="1"/>
    </xf>
    <xf numFmtId="0" fontId="11" fillId="11" borderId="16" xfId="0" applyFont="1" applyFill="1" applyBorder="1" applyAlignment="1">
      <alignment horizontal="center" vertical="center"/>
    </xf>
    <xf numFmtId="0" fontId="11" fillId="11" borderId="16" xfId="0" applyFont="1" applyFill="1" applyBorder="1" applyAlignment="1">
      <alignment horizontal="center" vertical="center" wrapText="1" shrinkToFit="1"/>
    </xf>
    <xf numFmtId="0" fontId="11" fillId="11" borderId="16" xfId="0" applyFont="1" applyFill="1" applyBorder="1" applyAlignment="1">
      <alignment vertical="center" wrapText="1" shrinkToFit="1"/>
    </xf>
    <xf numFmtId="0" fontId="25" fillId="3" borderId="16" xfId="0" applyFont="1" applyFill="1" applyBorder="1" applyAlignment="1">
      <alignment vertical="center" wrapText="1" shrinkToFit="1"/>
    </xf>
    <xf numFmtId="0" fontId="9" fillId="3" borderId="16" xfId="0" applyFont="1" applyFill="1" applyBorder="1" applyAlignment="1">
      <alignment horizontal="center" vertical="center" wrapText="1" shrinkToFit="1"/>
    </xf>
    <xf numFmtId="0" fontId="9" fillId="3" borderId="16" xfId="0" applyFont="1" applyFill="1" applyBorder="1" applyAlignment="1">
      <alignment vertical="top" wrapText="1" shrinkToFit="1"/>
    </xf>
    <xf numFmtId="0" fontId="26" fillId="3" borderId="16" xfId="0" applyFont="1" applyFill="1" applyBorder="1" applyAlignment="1">
      <alignment horizontal="center" vertical="top" wrapText="1" shrinkToFit="1"/>
    </xf>
    <xf numFmtId="0" fontId="9" fillId="3" borderId="16" xfId="0" applyFont="1" applyFill="1" applyBorder="1" applyAlignment="1">
      <alignment horizontal="center" vertical="top" wrapText="1" shrinkToFit="1"/>
    </xf>
    <xf numFmtId="0" fontId="10" fillId="11" borderId="16" xfId="0" applyFont="1" applyFill="1" applyBorder="1" applyAlignment="1">
      <alignment horizontal="left" vertical="center"/>
    </xf>
    <xf numFmtId="0" fontId="10" fillId="11" borderId="16" xfId="0" applyFont="1" applyFill="1" applyBorder="1" applyAlignment="1">
      <alignment vertical="center" wrapText="1" shrinkToFit="1"/>
    </xf>
    <xf numFmtId="0" fontId="10" fillId="11" borderId="16" xfId="0" applyFont="1" applyFill="1" applyBorder="1" applyAlignment="1">
      <alignment vertical="center"/>
    </xf>
    <xf numFmtId="0" fontId="11" fillId="0" borderId="0" xfId="0" applyFont="1"/>
    <xf numFmtId="0" fontId="11" fillId="0" borderId="26" xfId="0" applyFont="1" applyBorder="1"/>
    <xf numFmtId="0" fontId="10" fillId="0" borderId="3" xfId="0" applyFont="1" applyBorder="1"/>
    <xf numFmtId="0" fontId="10" fillId="0" borderId="5" xfId="0" applyFont="1" applyBorder="1"/>
    <xf numFmtId="0" fontId="10" fillId="0" borderId="24" xfId="0" applyFont="1" applyBorder="1"/>
    <xf numFmtId="0" fontId="10" fillId="0" borderId="23" xfId="0" applyFont="1" applyBorder="1" applyAlignment="1">
      <alignment horizontal="center" vertical="center"/>
    </xf>
    <xf numFmtId="0" fontId="10" fillId="0" borderId="7" xfId="0" applyFont="1" applyBorder="1"/>
    <xf numFmtId="0" fontId="10" fillId="0" borderId="8" xfId="0" applyFont="1" applyBorder="1" applyAlignment="1">
      <alignment horizontal="center" vertical="center"/>
    </xf>
    <xf numFmtId="0" fontId="25" fillId="5" borderId="16" xfId="0" applyFont="1" applyFill="1" applyBorder="1" applyAlignment="1">
      <alignment horizontal="center" vertical="center" wrapText="1"/>
    </xf>
    <xf numFmtId="0" fontId="10" fillId="5" borderId="0" xfId="0" applyFont="1" applyFill="1" applyBorder="1" applyAlignment="1">
      <alignment horizontal="center" vertical="center"/>
    </xf>
    <xf numFmtId="0" fontId="15" fillId="5" borderId="16" xfId="2" applyFont="1" applyFill="1" applyBorder="1" applyAlignment="1">
      <alignment horizontal="center" vertical="center" wrapText="1"/>
    </xf>
    <xf numFmtId="0" fontId="11" fillId="5" borderId="16" xfId="2"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1" fillId="10" borderId="16" xfId="0" applyFont="1" applyFill="1" applyBorder="1" applyAlignment="1">
      <alignment vertical="top"/>
    </xf>
    <xf numFmtId="0" fontId="10" fillId="0" borderId="19" xfId="0" applyFont="1" applyBorder="1"/>
    <xf numFmtId="0" fontId="10" fillId="3" borderId="16" xfId="0" applyFont="1" applyFill="1" applyBorder="1" applyAlignment="1">
      <alignment vertical="top" wrapText="1" shrinkToFit="1"/>
    </xf>
    <xf numFmtId="0" fontId="14" fillId="3" borderId="16" xfId="0" applyFont="1" applyFill="1" applyBorder="1" applyAlignment="1">
      <alignment vertical="top" wrapText="1" shrinkToFit="1"/>
    </xf>
    <xf numFmtId="16" fontId="11" fillId="8" borderId="21" xfId="0" applyNumberFormat="1" applyFont="1" applyFill="1" applyBorder="1" applyAlignment="1">
      <alignment horizontal="left" vertical="center"/>
    </xf>
    <xf numFmtId="0" fontId="11" fillId="8" borderId="21" xfId="0" applyFont="1" applyFill="1" applyBorder="1" applyAlignment="1">
      <alignment horizontal="center" vertical="center" wrapText="1" shrinkToFit="1"/>
    </xf>
    <xf numFmtId="0" fontId="11" fillId="10" borderId="16" xfId="0" applyFont="1" applyFill="1" applyBorder="1" applyAlignment="1">
      <alignment horizontal="center" vertical="center"/>
    </xf>
    <xf numFmtId="0" fontId="8" fillId="0" borderId="0" xfId="0" applyFont="1" applyBorder="1"/>
    <xf numFmtId="0" fontId="13" fillId="0" borderId="0" xfId="0" applyFont="1" applyBorder="1"/>
    <xf numFmtId="0" fontId="12" fillId="9" borderId="16" xfId="0" applyFont="1" applyFill="1" applyBorder="1" applyAlignment="1">
      <alignment horizontal="center" vertical="center" wrapText="1" shrinkToFit="1"/>
    </xf>
    <xf numFmtId="0" fontId="10" fillId="0" borderId="0" xfId="0" applyFont="1" applyBorder="1"/>
    <xf numFmtId="0" fontId="28" fillId="3" borderId="16" xfId="0" applyFont="1" applyFill="1" applyBorder="1" applyAlignment="1">
      <alignment horizontal="center" vertical="top" wrapText="1" shrinkToFit="1"/>
    </xf>
    <xf numFmtId="0" fontId="29" fillId="3" borderId="16" xfId="0" applyFont="1" applyFill="1" applyBorder="1" applyAlignment="1">
      <alignment horizontal="left" vertical="top" wrapText="1"/>
    </xf>
    <xf numFmtId="0" fontId="11" fillId="2" borderId="6" xfId="0" applyNumberFormat="1" applyFont="1" applyFill="1" applyBorder="1" applyAlignment="1">
      <alignment horizontal="center" vertical="center"/>
    </xf>
    <xf numFmtId="0" fontId="11" fillId="6" borderId="16" xfId="0" applyFont="1" applyFill="1" applyBorder="1" applyAlignment="1">
      <alignment vertical="center"/>
    </xf>
    <xf numFmtId="14" fontId="10" fillId="0" borderId="16" xfId="0" applyNumberFormat="1" applyFont="1" applyBorder="1" applyAlignment="1">
      <alignment horizontal="center" vertical="center"/>
    </xf>
    <xf numFmtId="0" fontId="27" fillId="9" borderId="16" xfId="0" applyFont="1" applyFill="1" applyBorder="1" applyAlignment="1">
      <alignment vertical="top" wrapText="1" shrinkToFit="1"/>
    </xf>
    <xf numFmtId="0" fontId="11" fillId="6" borderId="13" xfId="0" applyFont="1" applyFill="1" applyBorder="1" applyAlignment="1">
      <alignment vertical="center"/>
    </xf>
    <xf numFmtId="0" fontId="11" fillId="6" borderId="14" xfId="0" applyFont="1" applyFill="1" applyBorder="1" applyAlignment="1">
      <alignment vertical="center"/>
    </xf>
    <xf numFmtId="0" fontId="10" fillId="9" borderId="16" xfId="0" applyFont="1" applyFill="1" applyBorder="1" applyAlignment="1">
      <alignment horizontal="center" vertical="top"/>
    </xf>
    <xf numFmtId="0" fontId="10" fillId="7" borderId="9" xfId="0" applyFont="1" applyFill="1" applyBorder="1" applyAlignment="1">
      <alignment horizontal="center" vertical="center"/>
    </xf>
    <xf numFmtId="0" fontId="10" fillId="7" borderId="16" xfId="0" applyFont="1" applyFill="1" applyBorder="1" applyAlignment="1">
      <alignment vertical="center" wrapText="1" shrinkToFit="1"/>
    </xf>
    <xf numFmtId="0" fontId="10" fillId="7" borderId="16" xfId="0" applyFont="1" applyFill="1" applyBorder="1" applyAlignment="1">
      <alignment vertical="center"/>
    </xf>
    <xf numFmtId="0" fontId="26" fillId="9" borderId="16" xfId="0" applyFont="1" applyFill="1" applyBorder="1" applyAlignment="1">
      <alignment horizontal="center" vertical="center" wrapText="1" shrinkToFit="1"/>
    </xf>
    <xf numFmtId="0" fontId="10" fillId="11" borderId="16" xfId="0" applyFont="1" applyFill="1" applyBorder="1" applyAlignment="1">
      <alignment horizontal="center" vertical="center" wrapText="1" shrinkToFit="1"/>
    </xf>
    <xf numFmtId="0" fontId="26" fillId="9" borderId="19" xfId="0" applyFont="1" applyFill="1" applyBorder="1" applyAlignment="1">
      <alignment horizontal="center" vertical="center" wrapText="1" shrinkToFit="1"/>
    </xf>
    <xf numFmtId="0" fontId="11" fillId="5" borderId="0" xfId="0" applyFont="1" applyFill="1" applyBorder="1" applyAlignment="1">
      <alignment vertical="top" wrapText="1" shrinkToFit="1"/>
    </xf>
    <xf numFmtId="0" fontId="11" fillId="5" borderId="23" xfId="0" applyFont="1" applyFill="1" applyBorder="1" applyAlignment="1">
      <alignment horizontal="center" vertical="center" wrapText="1" shrinkToFit="1"/>
    </xf>
    <xf numFmtId="0" fontId="11" fillId="5" borderId="11" xfId="0" applyFont="1" applyFill="1" applyBorder="1" applyAlignment="1">
      <alignment horizontal="center" vertical="center"/>
    </xf>
    <xf numFmtId="0" fontId="10" fillId="2" borderId="16" xfId="0" applyFont="1" applyFill="1" applyBorder="1" applyAlignment="1">
      <alignment horizontal="center" vertical="center"/>
    </xf>
    <xf numFmtId="0" fontId="11" fillId="17" borderId="16" xfId="0" applyFont="1" applyFill="1" applyBorder="1" applyAlignment="1">
      <alignment horizontal="left" vertical="top"/>
    </xf>
    <xf numFmtId="0" fontId="12" fillId="15" borderId="16" xfId="0" applyFont="1" applyFill="1" applyBorder="1" applyAlignment="1">
      <alignment horizontal="left" vertical="center" wrapText="1" shrinkToFit="1"/>
    </xf>
    <xf numFmtId="0" fontId="25" fillId="15" borderId="16" xfId="0" applyFont="1" applyFill="1" applyBorder="1" applyAlignment="1">
      <alignment vertical="center" wrapText="1" shrinkToFit="1"/>
    </xf>
    <xf numFmtId="0" fontId="10" fillId="16" borderId="16" xfId="0" applyFont="1" applyFill="1" applyBorder="1" applyAlignment="1">
      <alignment vertical="center" wrapText="1" shrinkToFit="1"/>
    </xf>
    <xf numFmtId="0" fontId="10" fillId="16" borderId="16" xfId="0" applyFont="1" applyFill="1" applyBorder="1"/>
    <xf numFmtId="0" fontId="11" fillId="17" borderId="16" xfId="0" applyFont="1" applyFill="1" applyBorder="1" applyAlignment="1">
      <alignment horizontal="center" vertical="center" wrapText="1" shrinkToFit="1"/>
    </xf>
    <xf numFmtId="0" fontId="11" fillId="14" borderId="0" xfId="0" applyFont="1" applyFill="1" applyBorder="1"/>
    <xf numFmtId="0" fontId="11" fillId="14" borderId="12" xfId="0" applyFont="1" applyFill="1" applyBorder="1" applyAlignment="1">
      <alignment horizontal="center" vertical="center"/>
    </xf>
    <xf numFmtId="0" fontId="11" fillId="14" borderId="24" xfId="0" applyFont="1" applyFill="1" applyBorder="1" applyAlignment="1">
      <alignment horizontal="left"/>
    </xf>
    <xf numFmtId="0" fontId="11" fillId="14" borderId="23" xfId="0" applyFont="1" applyFill="1" applyBorder="1" applyAlignment="1">
      <alignment horizontal="center" vertical="center"/>
    </xf>
    <xf numFmtId="0" fontId="11" fillId="14" borderId="13" xfId="0" applyFont="1" applyFill="1" applyBorder="1"/>
    <xf numFmtId="0" fontId="11" fillId="14" borderId="14" xfId="0" applyFont="1" applyFill="1" applyBorder="1"/>
    <xf numFmtId="0" fontId="11" fillId="14" borderId="15" xfId="0" applyFont="1" applyFill="1" applyBorder="1"/>
    <xf numFmtId="0" fontId="10" fillId="16" borderId="16" xfId="0" applyFont="1" applyFill="1" applyBorder="1" applyAlignment="1">
      <alignment vertical="center"/>
    </xf>
    <xf numFmtId="0" fontId="11" fillId="15" borderId="16" xfId="0" applyFont="1" applyFill="1" applyBorder="1" applyAlignment="1">
      <alignment horizontal="left" vertical="center" wrapText="1" shrinkToFit="1"/>
    </xf>
    <xf numFmtId="0" fontId="11" fillId="14" borderId="24" xfId="0" applyFont="1" applyFill="1" applyBorder="1" applyAlignment="1">
      <alignment vertical="center"/>
    </xf>
    <xf numFmtId="0" fontId="25" fillId="15" borderId="16" xfId="0" applyFont="1" applyFill="1" applyBorder="1" applyAlignment="1">
      <alignment horizontal="left" vertical="top" wrapText="1" shrinkToFit="1"/>
    </xf>
    <xf numFmtId="0" fontId="25" fillId="15" borderId="16" xfId="0" applyFont="1" applyFill="1" applyBorder="1" applyAlignment="1">
      <alignment vertical="top" wrapText="1" shrinkToFit="1"/>
    </xf>
    <xf numFmtId="0" fontId="11" fillId="14" borderId="12" xfId="0" applyFont="1" applyFill="1" applyBorder="1" applyAlignment="1">
      <alignment horizontal="center" vertical="center" wrapText="1" shrinkToFit="1"/>
    </xf>
    <xf numFmtId="0" fontId="10" fillId="16" borderId="16" xfId="0" applyFont="1" applyFill="1" applyBorder="1" applyAlignment="1">
      <alignment horizontal="center" vertical="center" wrapText="1" shrinkToFit="1"/>
    </xf>
    <xf numFmtId="0" fontId="11" fillId="16" borderId="16" xfId="0" applyFont="1" applyFill="1" applyBorder="1" applyAlignment="1">
      <alignment vertical="center" wrapText="1" shrinkToFit="1"/>
    </xf>
    <xf numFmtId="0" fontId="25" fillId="18" borderId="16" xfId="0" applyFont="1" applyFill="1" applyBorder="1" applyAlignment="1">
      <alignment horizontal="center" vertical="center" wrapText="1" shrinkToFit="1"/>
    </xf>
    <xf numFmtId="0" fontId="10" fillId="16" borderId="16" xfId="0" applyFont="1" applyFill="1" applyBorder="1" applyAlignment="1">
      <alignment horizontal="center" vertical="center"/>
    </xf>
    <xf numFmtId="0" fontId="11" fillId="14" borderId="24" xfId="0" applyFont="1" applyFill="1" applyBorder="1" applyAlignment="1">
      <alignment horizontal="center" vertical="center"/>
    </xf>
    <xf numFmtId="0" fontId="11" fillId="0" borderId="0" xfId="0" applyFont="1" applyAlignment="1">
      <alignment horizontal="center" vertical="center"/>
    </xf>
    <xf numFmtId="0" fontId="11" fillId="0" borderId="17" xfId="0" applyFont="1" applyBorder="1" applyAlignment="1"/>
    <xf numFmtId="0" fontId="11" fillId="0" borderId="18" xfId="0" applyFont="1" applyBorder="1" applyAlignment="1"/>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vertical="center"/>
    </xf>
    <xf numFmtId="0" fontId="11" fillId="0" borderId="2" xfId="0" applyFont="1" applyBorder="1" applyAlignment="1">
      <alignment horizontal="center" vertical="center"/>
    </xf>
    <xf numFmtId="0" fontId="11" fillId="0" borderId="2" xfId="0" applyFont="1" applyBorder="1"/>
    <xf numFmtId="0" fontId="10" fillId="5" borderId="16" xfId="0" applyFont="1" applyFill="1" applyBorder="1" applyAlignment="1">
      <alignment vertical="center"/>
    </xf>
    <xf numFmtId="0" fontId="10" fillId="5" borderId="16" xfId="0" applyFont="1" applyFill="1" applyBorder="1" applyAlignment="1">
      <alignment horizontal="center" vertical="center"/>
    </xf>
    <xf numFmtId="0" fontId="25" fillId="3" borderId="16" xfId="0" applyFont="1" applyFill="1" applyBorder="1" applyAlignment="1">
      <alignment horizontal="center" vertical="center" wrapText="1" shrinkToFit="1"/>
    </xf>
    <xf numFmtId="0" fontId="15" fillId="3" borderId="16" xfId="2" applyFont="1" applyFill="1" applyBorder="1" applyAlignment="1">
      <alignment horizontal="center" vertical="center" wrapText="1"/>
    </xf>
    <xf numFmtId="0" fontId="15" fillId="12" borderId="16" xfId="2" applyFont="1" applyFill="1" applyBorder="1" applyAlignment="1">
      <alignment horizontal="center" vertical="center" wrapText="1"/>
    </xf>
    <xf numFmtId="0" fontId="11" fillId="4" borderId="16" xfId="1" applyFont="1" applyBorder="1" applyAlignment="1">
      <alignment horizontal="center" vertical="center"/>
    </xf>
    <xf numFmtId="0" fontId="32" fillId="12" borderId="16" xfId="2" applyFont="1" applyFill="1" applyBorder="1" applyAlignment="1">
      <alignment horizontal="center" vertical="center" wrapText="1"/>
    </xf>
    <xf numFmtId="0" fontId="26" fillId="12" borderId="16" xfId="2" applyFont="1" applyFill="1" applyBorder="1" applyAlignment="1">
      <alignment horizontal="center" vertical="center" wrapText="1"/>
    </xf>
    <xf numFmtId="0" fontId="12" fillId="3" borderId="16" xfId="0" applyFont="1" applyFill="1" applyBorder="1" applyAlignment="1">
      <alignment vertical="center" wrapText="1" shrinkToFit="1"/>
    </xf>
    <xf numFmtId="0" fontId="11" fillId="8" borderId="6" xfId="0" applyFont="1" applyFill="1" applyBorder="1" applyAlignment="1">
      <alignment horizontal="center" vertical="center"/>
    </xf>
    <xf numFmtId="0" fontId="10" fillId="5" borderId="16" xfId="0" applyFont="1" applyFill="1" applyBorder="1" applyAlignment="1">
      <alignment vertical="top" wrapText="1"/>
    </xf>
    <xf numFmtId="0" fontId="11" fillId="8" borderId="21" xfId="1" applyFont="1" applyFill="1" applyBorder="1" applyAlignment="1">
      <alignment horizontal="center" vertical="top"/>
    </xf>
    <xf numFmtId="0" fontId="11" fillId="2" borderId="16" xfId="0" applyFont="1" applyFill="1" applyBorder="1" applyAlignment="1">
      <alignment horizontal="center"/>
    </xf>
    <xf numFmtId="0" fontId="11" fillId="2" borderId="16" xfId="0" applyFont="1" applyFill="1" applyBorder="1" applyAlignment="1">
      <alignment horizontal="center" vertical="top"/>
    </xf>
    <xf numFmtId="0" fontId="11" fillId="8" borderId="16" xfId="0" applyFont="1" applyFill="1" applyBorder="1" applyAlignment="1">
      <alignment horizontal="center" vertical="top"/>
    </xf>
    <xf numFmtId="0" fontId="10" fillId="17" borderId="12" xfId="0" applyFont="1" applyFill="1" applyBorder="1" applyAlignment="1">
      <alignment horizontal="left" vertical="center"/>
    </xf>
    <xf numFmtId="0" fontId="11" fillId="14" borderId="37" xfId="0" applyFont="1" applyFill="1" applyBorder="1" applyAlignment="1">
      <alignment horizontal="center" vertical="center"/>
    </xf>
    <xf numFmtId="0" fontId="11" fillId="14" borderId="32" xfId="0" applyFont="1" applyFill="1" applyBorder="1" applyAlignment="1">
      <alignment vertical="center" wrapText="1" shrinkToFit="1"/>
    </xf>
    <xf numFmtId="0" fontId="11" fillId="14" borderId="14" xfId="0" applyFont="1" applyFill="1" applyBorder="1" applyAlignment="1">
      <alignment vertical="center" wrapText="1" shrinkToFit="1"/>
    </xf>
    <xf numFmtId="0" fontId="11" fillId="14" borderId="15" xfId="0" applyFont="1" applyFill="1" applyBorder="1" applyAlignment="1">
      <alignment horizontal="center" vertical="center" wrapText="1" shrinkToFit="1"/>
    </xf>
    <xf numFmtId="0" fontId="11" fillId="14" borderId="16" xfId="0" applyFont="1" applyFill="1" applyBorder="1" applyAlignment="1">
      <alignment horizontal="center" vertical="center" wrapText="1" shrinkToFit="1"/>
    </xf>
    <xf numFmtId="0" fontId="11" fillId="20" borderId="19" xfId="0" applyFont="1" applyFill="1" applyBorder="1" applyAlignment="1">
      <alignment vertical="center" wrapText="1" shrinkToFit="1"/>
    </xf>
    <xf numFmtId="0" fontId="10" fillId="20" borderId="19" xfId="0" applyFont="1" applyFill="1" applyBorder="1" applyAlignment="1">
      <alignment vertical="center"/>
    </xf>
    <xf numFmtId="0" fontId="10" fillId="10" borderId="19" xfId="0" applyFont="1" applyFill="1" applyBorder="1"/>
    <xf numFmtId="0" fontId="10" fillId="10" borderId="19" xfId="0" applyFont="1" applyFill="1" applyBorder="1" applyAlignment="1">
      <alignment horizontal="center" vertical="center"/>
    </xf>
    <xf numFmtId="0" fontId="11" fillId="13" borderId="16"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8" borderId="21" xfId="1" applyFont="1" applyFill="1" applyBorder="1" applyAlignment="1">
      <alignment horizontal="center" vertical="center"/>
    </xf>
    <xf numFmtId="0" fontId="12" fillId="5" borderId="16" xfId="1" applyFont="1" applyFill="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6" borderId="16" xfId="0" applyFont="1" applyFill="1" applyBorder="1" applyAlignment="1">
      <alignment horizontal="center" vertical="center" wrapText="1"/>
    </xf>
    <xf numFmtId="0" fontId="15" fillId="3" borderId="16" xfId="2" applyFont="1" applyFill="1" applyBorder="1" applyAlignment="1">
      <alignment horizontal="center" vertical="center" wrapText="1"/>
    </xf>
    <xf numFmtId="0" fontId="15" fillId="12" borderId="16" xfId="2" applyFont="1" applyFill="1" applyBorder="1" applyAlignment="1">
      <alignment horizontal="center" vertical="center" wrapText="1"/>
    </xf>
    <xf numFmtId="0" fontId="11" fillId="5"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xf numFmtId="0" fontId="11" fillId="2" borderId="21" xfId="0" applyFont="1" applyFill="1" applyBorder="1" applyAlignment="1">
      <alignment horizontal="center" vertical="center"/>
    </xf>
    <xf numFmtId="49" fontId="14" fillId="5" borderId="16" xfId="0" applyNumberFormat="1" applyFont="1" applyFill="1" applyBorder="1" applyAlignment="1">
      <alignment horizontal="left" vertical="center"/>
    </xf>
    <xf numFmtId="0" fontId="11" fillId="5" borderId="14" xfId="0" applyFont="1" applyFill="1" applyBorder="1" applyAlignment="1">
      <alignment vertical="center" wrapText="1" shrinkToFit="1"/>
    </xf>
    <xf numFmtId="49" fontId="10" fillId="5" borderId="16" xfId="0" applyNumberFormat="1" applyFont="1" applyFill="1" applyBorder="1" applyAlignment="1">
      <alignment horizontal="center" vertical="center"/>
    </xf>
    <xf numFmtId="0" fontId="10" fillId="3" borderId="16"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0" xfId="0" applyNumberFormat="1" applyFont="1" applyFill="1" applyBorder="1" applyAlignment="1">
      <alignment horizontal="center" vertical="center"/>
    </xf>
    <xf numFmtId="0" fontId="15" fillId="3" borderId="16" xfId="12" applyFont="1" applyFill="1" applyBorder="1" applyAlignment="1">
      <alignment horizontal="center" vertical="center" wrapText="1"/>
    </xf>
    <xf numFmtId="0" fontId="15" fillId="5" borderId="16" xfId="12" applyFont="1" applyFill="1" applyBorder="1" applyAlignment="1">
      <alignment horizontal="center" vertical="center" wrapText="1"/>
    </xf>
    <xf numFmtId="0" fontId="11" fillId="5" borderId="16" xfId="12" applyFont="1" applyFill="1" applyBorder="1" applyAlignment="1">
      <alignment horizontal="center" vertical="center" wrapText="1"/>
    </xf>
    <xf numFmtId="0" fontId="26" fillId="12" borderId="16" xfId="12" applyFont="1" applyFill="1" applyBorder="1" applyAlignment="1">
      <alignment horizontal="center" vertical="center" wrapText="1"/>
    </xf>
    <xf numFmtId="0" fontId="32" fillId="12" borderId="16" xfId="12" applyFont="1" applyFill="1" applyBorder="1" applyAlignment="1">
      <alignment horizontal="center" vertical="center" wrapText="1"/>
    </xf>
    <xf numFmtId="0" fontId="15" fillId="12" borderId="16" xfId="12" applyFont="1" applyFill="1" applyBorder="1" applyAlignment="1">
      <alignment horizontal="center" vertical="center" wrapText="1"/>
    </xf>
    <xf numFmtId="0" fontId="12" fillId="3" borderId="16" xfId="0" applyFont="1" applyFill="1" applyBorder="1" applyAlignment="1">
      <alignment horizontal="center" vertical="center"/>
    </xf>
    <xf numFmtId="0" fontId="10" fillId="5" borderId="16" xfId="0" applyFont="1" applyFill="1" applyBorder="1" applyAlignment="1">
      <alignment horizontal="center" vertical="center"/>
    </xf>
    <xf numFmtId="0" fontId="25" fillId="3" borderId="16" xfId="0" applyFont="1" applyFill="1" applyBorder="1" applyAlignment="1">
      <alignment horizontal="center" vertical="center" wrapText="1" shrinkToFit="1"/>
    </xf>
    <xf numFmtId="0" fontId="10" fillId="5" borderId="16" xfId="0" applyFont="1" applyFill="1" applyBorder="1" applyAlignment="1">
      <alignment horizontal="center" vertical="center" wrapText="1" shrinkToFit="1"/>
    </xf>
    <xf numFmtId="0" fontId="10" fillId="3" borderId="16" xfId="0" applyFont="1" applyFill="1" applyBorder="1" applyAlignment="1">
      <alignment horizontal="left"/>
    </xf>
    <xf numFmtId="0" fontId="12" fillId="7" borderId="16" xfId="1" applyFont="1" applyFill="1" applyBorder="1" applyAlignment="1">
      <alignment horizontal="center" vertical="center"/>
    </xf>
    <xf numFmtId="0" fontId="10" fillId="5" borderId="16" xfId="0" applyFont="1" applyFill="1" applyBorder="1" applyAlignment="1">
      <alignment horizontal="left" vertical="center"/>
    </xf>
    <xf numFmtId="0" fontId="11" fillId="5" borderId="16" xfId="0" applyFont="1" applyFill="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shrinkToFit="1"/>
    </xf>
    <xf numFmtId="0" fontId="12" fillId="4" borderId="16" xfId="1" applyFont="1" applyBorder="1" applyAlignment="1">
      <alignment horizontal="center" vertical="center"/>
    </xf>
    <xf numFmtId="0" fontId="10" fillId="3" borderId="16" xfId="0" applyFont="1" applyFill="1" applyBorder="1" applyAlignment="1">
      <alignment horizontal="center" vertical="center"/>
    </xf>
    <xf numFmtId="0" fontId="10" fillId="16" borderId="16" xfId="0" applyFont="1" applyFill="1" applyBorder="1" applyAlignment="1">
      <alignment horizontal="left" vertical="top"/>
    </xf>
    <xf numFmtId="0" fontId="10" fillId="16" borderId="16" xfId="0" applyFont="1" applyFill="1" applyBorder="1" applyAlignment="1">
      <alignment horizontal="left" vertical="center"/>
    </xf>
    <xf numFmtId="0" fontId="10" fillId="5" borderId="16" xfId="0" applyFont="1" applyFill="1" applyBorder="1" applyAlignment="1">
      <alignment vertical="center"/>
    </xf>
    <xf numFmtId="0" fontId="11" fillId="8" borderId="1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0" fillId="0" borderId="16" xfId="0" applyFont="1" applyBorder="1" applyAlignment="1">
      <alignment vertical="center"/>
    </xf>
    <xf numFmtId="0" fontId="11" fillId="0" borderId="21" xfId="0" applyFont="1" applyBorder="1" applyAlignment="1">
      <alignment horizontal="center" vertical="center"/>
    </xf>
    <xf numFmtId="0" fontId="11" fillId="5" borderId="21" xfId="1" applyFont="1" applyFill="1" applyBorder="1" applyAlignment="1">
      <alignment horizontal="center" vertical="center"/>
    </xf>
    <xf numFmtId="0" fontId="15" fillId="3" borderId="16" xfId="2" applyFont="1" applyFill="1" applyBorder="1" applyAlignment="1">
      <alignment horizontal="center" vertical="center" wrapText="1"/>
    </xf>
    <xf numFmtId="0" fontId="15" fillId="12" borderId="16" xfId="2" applyFont="1" applyFill="1" applyBorder="1" applyAlignment="1">
      <alignment horizontal="center" vertical="center" wrapText="1"/>
    </xf>
    <xf numFmtId="0" fontId="11" fillId="0" borderId="16" xfId="0" applyFont="1" applyBorder="1" applyAlignment="1">
      <alignment horizontal="center" vertical="center"/>
    </xf>
    <xf numFmtId="0" fontId="15" fillId="3" borderId="16" xfId="2" applyFont="1" applyFill="1" applyBorder="1" applyAlignment="1">
      <alignment horizontal="center" vertical="center" wrapText="1"/>
    </xf>
    <xf numFmtId="0" fontId="15" fillId="12" borderId="16" xfId="2" applyFont="1" applyFill="1" applyBorder="1" applyAlignment="1">
      <alignment horizontal="center" vertical="center" wrapText="1"/>
    </xf>
    <xf numFmtId="0" fontId="12" fillId="3" borderId="16" xfId="0" applyFont="1" applyFill="1" applyBorder="1" applyAlignment="1">
      <alignment horizontal="center" vertical="center" wrapText="1" shrinkToFit="1"/>
    </xf>
    <xf numFmtId="0" fontId="12" fillId="3" borderId="16" xfId="0" applyFont="1" applyFill="1" applyBorder="1" applyAlignment="1">
      <alignment horizontal="center" vertical="center"/>
    </xf>
    <xf numFmtId="0" fontId="12" fillId="4" borderId="16" xfId="1" applyFont="1" applyBorder="1" applyAlignment="1">
      <alignment horizontal="center" vertical="center"/>
    </xf>
    <xf numFmtId="0" fontId="11" fillId="0" borderId="21" xfId="0" applyFont="1" applyBorder="1" applyAlignment="1">
      <alignment horizontal="center" vertical="center"/>
    </xf>
    <xf numFmtId="0" fontId="11" fillId="5" borderId="21" xfId="1" applyFont="1" applyFill="1" applyBorder="1" applyAlignment="1">
      <alignment horizontal="center" vertical="center"/>
    </xf>
    <xf numFmtId="0" fontId="10" fillId="0" borderId="16" xfId="0" applyFont="1" applyBorder="1" applyAlignment="1">
      <alignment horizontal="left" vertical="center" wrapText="1" shrinkToFit="1"/>
    </xf>
    <xf numFmtId="0" fontId="10" fillId="0" borderId="16" xfId="0" applyFont="1" applyBorder="1" applyAlignment="1">
      <alignment vertical="center"/>
    </xf>
    <xf numFmtId="0" fontId="15" fillId="6" borderId="16" xfId="0" applyFont="1" applyFill="1" applyBorder="1" applyAlignment="1">
      <alignment horizontal="center" vertical="center" wrapText="1"/>
    </xf>
    <xf numFmtId="0" fontId="10" fillId="5" borderId="16" xfId="0" applyFont="1" applyFill="1" applyBorder="1" applyAlignment="1">
      <alignment horizontal="left" vertical="center"/>
    </xf>
    <xf numFmtId="0" fontId="10" fillId="5" borderId="16" xfId="0" applyFont="1" applyFill="1" applyBorder="1" applyAlignment="1">
      <alignment vertical="center"/>
    </xf>
    <xf numFmtId="0" fontId="11" fillId="8" borderId="16" xfId="0" applyFont="1" applyFill="1" applyBorder="1" applyAlignment="1">
      <alignment horizontal="center" vertical="center" wrapText="1"/>
    </xf>
    <xf numFmtId="0" fontId="10" fillId="5" borderId="16" xfId="0" applyFont="1" applyFill="1" applyBorder="1" applyAlignment="1">
      <alignment horizontal="center" vertical="center" wrapText="1" shrinkToFit="1"/>
    </xf>
    <xf numFmtId="0" fontId="25" fillId="3" borderId="16" xfId="0" applyFont="1" applyFill="1" applyBorder="1" applyAlignment="1">
      <alignment horizontal="center" vertical="center" wrapText="1" shrinkToFit="1"/>
    </xf>
    <xf numFmtId="0" fontId="12" fillId="7" borderId="16" xfId="1" applyFont="1" applyFill="1" applyBorder="1" applyAlignment="1">
      <alignment horizontal="center" vertical="center"/>
    </xf>
    <xf numFmtId="0" fontId="10" fillId="16" borderId="16" xfId="0" applyFont="1" applyFill="1" applyBorder="1" applyAlignment="1">
      <alignment horizontal="left" vertical="center"/>
    </xf>
    <xf numFmtId="0" fontId="10" fillId="16" borderId="16" xfId="0" applyFont="1" applyFill="1" applyBorder="1" applyAlignment="1">
      <alignment horizontal="left" vertical="top"/>
    </xf>
    <xf numFmtId="0" fontId="10" fillId="0" borderId="16" xfId="0" applyFont="1" applyBorder="1" applyAlignment="1">
      <alignment horizontal="center" vertical="center" wrapText="1" shrinkToFit="1"/>
    </xf>
    <xf numFmtId="0" fontId="10" fillId="0" borderId="16" xfId="0" applyFont="1" applyBorder="1" applyAlignment="1">
      <alignment horizontal="center" vertical="center"/>
    </xf>
    <xf numFmtId="0" fontId="10" fillId="3" borderId="16" xfId="0" applyFont="1" applyFill="1" applyBorder="1" applyAlignment="1">
      <alignment horizontal="center" vertical="center"/>
    </xf>
    <xf numFmtId="0" fontId="10" fillId="3" borderId="16" xfId="0" applyFont="1" applyFill="1" applyBorder="1" applyAlignment="1">
      <alignment horizontal="left"/>
    </xf>
    <xf numFmtId="0" fontId="11" fillId="5" borderId="16" xfId="0" applyFont="1" applyFill="1" applyBorder="1" applyAlignment="1">
      <alignment horizontal="center" vertical="center"/>
    </xf>
    <xf numFmtId="0" fontId="10" fillId="5" borderId="16" xfId="0" applyFont="1" applyFill="1" applyBorder="1" applyAlignment="1">
      <alignment horizontal="center" vertical="center"/>
    </xf>
    <xf numFmtId="0" fontId="11" fillId="0" borderId="16" xfId="0" applyFont="1" applyBorder="1" applyAlignment="1">
      <alignment horizontal="center" vertical="center"/>
    </xf>
    <xf numFmtId="0" fontId="11" fillId="8" borderId="37" xfId="0" applyFont="1" applyFill="1" applyBorder="1" applyAlignment="1">
      <alignment horizontal="center" vertical="center"/>
    </xf>
    <xf numFmtId="0" fontId="11" fillId="8" borderId="32" xfId="0" applyFont="1" applyFill="1" applyBorder="1" applyAlignment="1">
      <alignment vertical="center"/>
    </xf>
    <xf numFmtId="0" fontId="11" fillId="8" borderId="14" xfId="0" applyFont="1" applyFill="1" applyBorder="1" applyAlignment="1">
      <alignment vertical="center"/>
    </xf>
    <xf numFmtId="0" fontId="11" fillId="8" borderId="15" xfId="0" applyFont="1" applyFill="1" applyBorder="1" applyAlignment="1">
      <alignment vertical="center"/>
    </xf>
    <xf numFmtId="0" fontId="36" fillId="0" borderId="0" xfId="0" applyFont="1"/>
    <xf numFmtId="0" fontId="29" fillId="0" borderId="0" xfId="0" applyFont="1" applyAlignment="1"/>
    <xf numFmtId="0" fontId="10" fillId="0" borderId="0" xfId="0" applyFont="1" applyAlignment="1"/>
    <xf numFmtId="0" fontId="29" fillId="0" borderId="0" xfId="0" applyFont="1" applyAlignment="1">
      <alignment horizontal="left"/>
    </xf>
    <xf numFmtId="0" fontId="29" fillId="0" borderId="0" xfId="0" applyFont="1" applyAlignment="1">
      <alignment horizontal="center"/>
    </xf>
    <xf numFmtId="0" fontId="36" fillId="0" borderId="0" xfId="0" applyFont="1" applyBorder="1"/>
    <xf numFmtId="0" fontId="10" fillId="0" borderId="2" xfId="0" applyFont="1" applyBorder="1" applyAlignment="1"/>
    <xf numFmtId="0" fontId="29" fillId="0" borderId="2" xfId="0" applyFont="1" applyBorder="1" applyAlignment="1">
      <alignment horizontal="left"/>
    </xf>
    <xf numFmtId="0" fontId="29" fillId="0" borderId="2" xfId="0" applyFont="1" applyBorder="1" applyAlignment="1">
      <alignment horizontal="center"/>
    </xf>
    <xf numFmtId="0" fontId="29" fillId="0" borderId="5" xfId="0" applyFont="1" applyBorder="1" applyAlignment="1"/>
    <xf numFmtId="0" fontId="10" fillId="0" borderId="5" xfId="0" applyFont="1" applyBorder="1" applyAlignment="1"/>
    <xf numFmtId="0" fontId="10" fillId="0" borderId="3" xfId="0" applyFont="1" applyBorder="1" applyAlignment="1"/>
    <xf numFmtId="0" fontId="29" fillId="0" borderId="7" xfId="0" applyFont="1" applyBorder="1" applyAlignment="1"/>
    <xf numFmtId="0" fontId="29" fillId="0" borderId="0" xfId="0" applyFont="1" applyBorder="1" applyAlignment="1"/>
    <xf numFmtId="0" fontId="10" fillId="0" borderId="0" xfId="0" applyFont="1" applyBorder="1" applyAlignment="1"/>
    <xf numFmtId="0" fontId="10" fillId="0" borderId="24" xfId="0" applyFont="1" applyBorder="1" applyAlignment="1"/>
    <xf numFmtId="0" fontId="37" fillId="0" borderId="0" xfId="0" applyFont="1"/>
    <xf numFmtId="0" fontId="37" fillId="0" borderId="0" xfId="0" applyFont="1" applyAlignment="1"/>
    <xf numFmtId="0" fontId="37" fillId="0" borderId="0" xfId="0" applyFont="1" applyAlignment="1">
      <alignment horizontal="left"/>
    </xf>
    <xf numFmtId="0" fontId="36" fillId="0" borderId="0" xfId="0" applyFont="1" applyFill="1" applyBorder="1"/>
    <xf numFmtId="0" fontId="37" fillId="0" borderId="26" xfId="0" applyFont="1" applyBorder="1" applyAlignment="1"/>
    <xf numFmtId="0" fontId="37" fillId="0" borderId="26" xfId="0" applyFont="1" applyBorder="1" applyAlignment="1">
      <alignment horizontal="left"/>
    </xf>
    <xf numFmtId="0" fontId="37" fillId="0" borderId="25" xfId="0" applyFont="1" applyBorder="1" applyAlignment="1">
      <alignment horizontal="center"/>
    </xf>
    <xf numFmtId="0" fontId="38" fillId="0" borderId="0" xfId="0" applyFont="1" applyFill="1" applyBorder="1" applyAlignment="1">
      <alignment wrapText="1"/>
    </xf>
    <xf numFmtId="0" fontId="39" fillId="0" borderId="26" xfId="0" applyFont="1" applyBorder="1" applyAlignment="1"/>
    <xf numFmtId="0" fontId="39" fillId="0" borderId="0" xfId="0" applyFont="1" applyBorder="1" applyAlignment="1"/>
    <xf numFmtId="0" fontId="37" fillId="0" borderId="0" xfId="0" applyFont="1" applyAlignment="1">
      <alignment horizontal="center"/>
    </xf>
    <xf numFmtId="0" fontId="11" fillId="0" borderId="0" xfId="0" applyFont="1" applyBorder="1" applyAlignment="1"/>
    <xf numFmtId="0" fontId="39" fillId="0" borderId="41" xfId="0" applyFont="1" applyBorder="1" applyAlignment="1">
      <alignment horizontal="left"/>
    </xf>
    <xf numFmtId="0" fontId="37" fillId="0" borderId="41" xfId="0" applyFont="1" applyBorder="1" applyAlignment="1">
      <alignment horizontal="left"/>
    </xf>
    <xf numFmtId="0" fontId="11" fillId="5" borderId="13" xfId="0" applyFont="1" applyFill="1" applyBorder="1" applyAlignment="1">
      <alignment vertical="center" wrapText="1" shrinkToFit="1"/>
    </xf>
    <xf numFmtId="0" fontId="29" fillId="0" borderId="16" xfId="0" applyFont="1" applyBorder="1" applyAlignment="1">
      <alignment vertical="center" wrapText="1" shrinkToFit="1"/>
    </xf>
    <xf numFmtId="0" fontId="37" fillId="0" borderId="16" xfId="0" applyFont="1" applyBorder="1" applyAlignment="1">
      <alignment vertical="center" wrapText="1" shrinkToFit="1"/>
    </xf>
    <xf numFmtId="0" fontId="29" fillId="0" borderId="16" xfId="0" applyFont="1" applyBorder="1" applyAlignment="1"/>
    <xf numFmtId="0" fontId="10" fillId="0" borderId="16" xfId="0" applyFont="1" applyBorder="1" applyAlignment="1"/>
    <xf numFmtId="0" fontId="37" fillId="0" borderId="13" xfId="0" applyFont="1" applyBorder="1" applyAlignment="1"/>
    <xf numFmtId="0" fontId="41" fillId="0" borderId="0" xfId="0" applyFont="1"/>
    <xf numFmtId="0" fontId="12" fillId="5" borderId="16" xfId="0" applyFont="1" applyFill="1" applyBorder="1" applyAlignment="1">
      <alignment vertical="center" wrapText="1" shrinkToFit="1"/>
    </xf>
    <xf numFmtId="0" fontId="42" fillId="0" borderId="0" xfId="0" applyFont="1"/>
    <xf numFmtId="0" fontId="39" fillId="8" borderId="14" xfId="0" applyFont="1" applyFill="1" applyBorder="1" applyAlignment="1"/>
    <xf numFmtId="0" fontId="39" fillId="8" borderId="13" xfId="0" applyFont="1" applyFill="1" applyBorder="1" applyAlignment="1"/>
    <xf numFmtId="0" fontId="39" fillId="8" borderId="16" xfId="0" applyFont="1" applyFill="1" applyBorder="1" applyAlignment="1">
      <alignment horizontal="left"/>
    </xf>
    <xf numFmtId="0" fontId="39" fillId="8" borderId="16" xfId="0" applyFont="1" applyFill="1" applyBorder="1" applyAlignment="1">
      <alignment horizontal="center"/>
    </xf>
    <xf numFmtId="0" fontId="11" fillId="8" borderId="14" xfId="0" applyFont="1" applyFill="1" applyBorder="1" applyAlignment="1"/>
    <xf numFmtId="0" fontId="9" fillId="0" borderId="16" xfId="0" applyFont="1" applyBorder="1" applyAlignment="1">
      <alignment horizontal="center" vertical="center"/>
    </xf>
    <xf numFmtId="0" fontId="29" fillId="0" borderId="16" xfId="0" applyFont="1" applyBorder="1" applyAlignment="1">
      <alignment horizontal="center" vertical="center" wrapText="1" shrinkToFit="1"/>
    </xf>
    <xf numFmtId="0" fontId="12" fillId="3" borderId="16" xfId="0" applyFont="1" applyFill="1" applyBorder="1" applyAlignment="1">
      <alignment horizontal="left" vertical="center" wrapText="1" shrinkToFit="1"/>
    </xf>
    <xf numFmtId="0" fontId="11" fillId="3" borderId="16" xfId="0" applyFont="1" applyFill="1" applyBorder="1" applyAlignment="1">
      <alignment vertical="center" wrapText="1" shrinkToFit="1"/>
    </xf>
    <xf numFmtId="0" fontId="36" fillId="5" borderId="0" xfId="0" applyFont="1" applyFill="1"/>
    <xf numFmtId="0" fontId="37" fillId="5" borderId="16" xfId="0" applyFont="1" applyFill="1" applyBorder="1" applyAlignment="1">
      <alignment horizontal="left" vertical="center" wrapText="1" shrinkToFit="1"/>
    </xf>
    <xf numFmtId="0" fontId="39" fillId="2" borderId="14" xfId="0" applyFont="1" applyFill="1" applyBorder="1" applyAlignment="1"/>
    <xf numFmtId="0" fontId="43" fillId="5" borderId="0" xfId="0" applyFont="1" applyFill="1" applyBorder="1" applyAlignment="1">
      <alignment horizontal="left" wrapText="1"/>
    </xf>
    <xf numFmtId="0" fontId="36" fillId="0" borderId="0" xfId="0" applyFont="1" applyAlignment="1">
      <alignment wrapText="1"/>
    </xf>
    <xf numFmtId="0" fontId="39" fillId="0" borderId="13" xfId="0" applyFont="1" applyBorder="1" applyAlignment="1">
      <alignment horizontal="center"/>
    </xf>
    <xf numFmtId="0" fontId="11" fillId="6" borderId="14" xfId="0" applyFont="1" applyFill="1" applyBorder="1" applyAlignment="1">
      <alignment vertical="center" wrapText="1" shrinkToFit="1"/>
    </xf>
    <xf numFmtId="0" fontId="39" fillId="6" borderId="14" xfId="0" applyFont="1" applyFill="1" applyBorder="1" applyAlignment="1">
      <alignment vertical="center" wrapText="1" shrinkToFit="1"/>
    </xf>
    <xf numFmtId="0" fontId="39" fillId="6" borderId="13" xfId="0" applyFont="1" applyFill="1" applyBorder="1" applyAlignment="1">
      <alignment vertical="center" wrapText="1" shrinkToFit="1"/>
    </xf>
    <xf numFmtId="0" fontId="39" fillId="0" borderId="16" xfId="0" applyFont="1" applyBorder="1" applyAlignment="1">
      <alignment horizontal="left"/>
    </xf>
    <xf numFmtId="0" fontId="39" fillId="0" borderId="16" xfId="0" applyFont="1" applyBorder="1" applyAlignment="1">
      <alignment horizontal="center"/>
    </xf>
    <xf numFmtId="0" fontId="36" fillId="0" borderId="0" xfId="0" applyFont="1" applyAlignment="1">
      <alignment horizontal="center"/>
    </xf>
    <xf numFmtId="0" fontId="11" fillId="6" borderId="14" xfId="0" applyFont="1" applyFill="1" applyBorder="1" applyAlignment="1"/>
    <xf numFmtId="0" fontId="39" fillId="6" borderId="13" xfId="0" applyFont="1" applyFill="1" applyBorder="1" applyAlignment="1"/>
    <xf numFmtId="0" fontId="29" fillId="0" borderId="15" xfId="0" applyFont="1" applyBorder="1" applyAlignment="1">
      <alignment vertical="center" wrapText="1" shrinkToFit="1"/>
    </xf>
    <xf numFmtId="0" fontId="29" fillId="0" borderId="16" xfId="0" applyFont="1" applyBorder="1" applyAlignment="1">
      <alignment horizontal="left" vertical="center" wrapText="1" shrinkToFit="1"/>
    </xf>
    <xf numFmtId="0" fontId="29" fillId="0" borderId="15" xfId="0" applyFont="1" applyBorder="1" applyAlignment="1"/>
    <xf numFmtId="0" fontId="29" fillId="0" borderId="16" xfId="0" applyFont="1" applyBorder="1" applyAlignment="1">
      <alignment horizontal="left"/>
    </xf>
    <xf numFmtId="0" fontId="37" fillId="0" borderId="16" xfId="0" applyFont="1" applyBorder="1" applyAlignment="1"/>
    <xf numFmtId="0" fontId="42" fillId="5" borderId="0" xfId="0" applyFont="1" applyFill="1"/>
    <xf numFmtId="0" fontId="29" fillId="5" borderId="21" xfId="1" applyFont="1" applyFill="1" applyBorder="1" applyAlignment="1">
      <alignment horizontal="center" vertical="center"/>
    </xf>
    <xf numFmtId="0" fontId="39" fillId="5" borderId="13" xfId="0" applyFont="1" applyFill="1" applyBorder="1" applyAlignment="1">
      <alignment horizontal="left" wrapText="1"/>
    </xf>
    <xf numFmtId="0" fontId="39" fillId="6" borderId="14" xfId="0" applyFont="1" applyFill="1" applyBorder="1" applyAlignment="1">
      <alignment horizontal="center" vertical="center" wrapText="1" shrinkToFit="1"/>
    </xf>
    <xf numFmtId="0" fontId="39" fillId="6" borderId="14" xfId="0" applyFont="1" applyFill="1" applyBorder="1" applyAlignment="1"/>
    <xf numFmtId="0" fontId="39" fillId="6" borderId="14" xfId="0" applyFont="1" applyFill="1" applyBorder="1" applyAlignment="1">
      <alignment horizontal="center"/>
    </xf>
    <xf numFmtId="0" fontId="39" fillId="6" borderId="14" xfId="0" applyFont="1" applyFill="1" applyBorder="1" applyAlignment="1">
      <alignment horizontal="left" vertical="center" wrapText="1" shrinkToFit="1"/>
    </xf>
    <xf numFmtId="0" fontId="39" fillId="6" borderId="14" xfId="0" applyFont="1" applyFill="1" applyBorder="1" applyAlignment="1">
      <alignment horizontal="left"/>
    </xf>
    <xf numFmtId="16" fontId="39" fillId="6" borderId="13" xfId="0" applyNumberFormat="1" applyFont="1" applyFill="1" applyBorder="1" applyAlignment="1">
      <alignment horizontal="left"/>
    </xf>
    <xf numFmtId="0" fontId="37" fillId="0" borderId="15" xfId="0" applyFont="1" applyBorder="1" applyAlignment="1">
      <alignment vertical="center" wrapText="1" shrinkToFit="1"/>
    </xf>
    <xf numFmtId="0" fontId="25" fillId="3" borderId="19" xfId="0" applyFont="1" applyFill="1" applyBorder="1" applyAlignment="1">
      <alignment vertical="center"/>
    </xf>
    <xf numFmtId="0" fontId="11" fillId="3" borderId="19" xfId="0" applyFont="1" applyFill="1" applyBorder="1" applyAlignment="1">
      <alignment vertical="center"/>
    </xf>
    <xf numFmtId="0" fontId="39" fillId="6" borderId="13" xfId="0" applyFont="1" applyFill="1" applyBorder="1" applyAlignment="1">
      <alignment vertical="top"/>
    </xf>
    <xf numFmtId="0" fontId="11" fillId="6" borderId="27" xfId="0" applyFont="1" applyFill="1" applyBorder="1" applyAlignment="1">
      <alignment vertical="center" wrapText="1" shrinkToFit="1"/>
    </xf>
    <xf numFmtId="0" fontId="39" fillId="6" borderId="27" xfId="0" applyFont="1" applyFill="1" applyBorder="1" applyAlignment="1">
      <alignment vertical="center" wrapText="1" shrinkToFit="1"/>
    </xf>
    <xf numFmtId="0" fontId="39" fillId="6" borderId="20" xfId="0" applyFont="1" applyFill="1" applyBorder="1" applyAlignment="1">
      <alignment vertical="center" wrapText="1" shrinkToFit="1"/>
    </xf>
    <xf numFmtId="0" fontId="11" fillId="5" borderId="15" xfId="0" applyFont="1" applyFill="1" applyBorder="1" applyAlignment="1">
      <alignment vertical="center" wrapText="1" shrinkToFit="1"/>
    </xf>
    <xf numFmtId="0" fontId="10" fillId="0" borderId="15" xfId="0" applyFont="1" applyBorder="1" applyAlignment="1">
      <alignment vertical="center"/>
    </xf>
    <xf numFmtId="0" fontId="11" fillId="3" borderId="16" xfId="0" applyFont="1" applyFill="1" applyBorder="1" applyAlignment="1">
      <alignment vertical="center"/>
    </xf>
    <xf numFmtId="0" fontId="11" fillId="6" borderId="27" xfId="0" applyFont="1" applyFill="1" applyBorder="1" applyAlignment="1"/>
    <xf numFmtId="0" fontId="37" fillId="0" borderId="15" xfId="0" applyFont="1" applyBorder="1" applyAlignment="1"/>
    <xf numFmtId="0" fontId="37" fillId="0" borderId="16" xfId="0" applyFont="1" applyBorder="1" applyAlignment="1">
      <alignment horizontal="left" wrapText="1"/>
    </xf>
    <xf numFmtId="0" fontId="37" fillId="0" borderId="31" xfId="0" applyFont="1" applyBorder="1" applyAlignment="1"/>
    <xf numFmtId="0" fontId="37" fillId="0" borderId="20" xfId="0" applyFont="1" applyBorder="1" applyAlignment="1"/>
    <xf numFmtId="0" fontId="12" fillId="3" borderId="19" xfId="0" applyFont="1" applyFill="1" applyBorder="1" applyAlignment="1">
      <alignment vertical="center" wrapText="1" shrinkToFit="1"/>
    </xf>
    <xf numFmtId="0" fontId="12" fillId="3" borderId="15" xfId="0" applyFont="1" applyFill="1" applyBorder="1" applyAlignment="1">
      <alignment horizontal="left" vertical="center" wrapText="1" shrinkToFit="1"/>
    </xf>
    <xf numFmtId="0" fontId="39" fillId="6" borderId="29" xfId="0" applyFont="1" applyFill="1" applyBorder="1" applyAlignment="1"/>
    <xf numFmtId="0" fontId="39" fillId="6" borderId="16" xfId="0" applyFont="1" applyFill="1" applyBorder="1" applyAlignment="1">
      <alignment horizontal="left"/>
    </xf>
    <xf numFmtId="0" fontId="37" fillId="0" borderId="14" xfId="0" applyFont="1" applyBorder="1" applyAlignment="1"/>
    <xf numFmtId="0" fontId="12" fillId="3" borderId="14" xfId="0" applyFont="1" applyFill="1" applyBorder="1" applyAlignment="1">
      <alignment horizontal="center" vertical="center" wrapText="1" shrinkToFit="1"/>
    </xf>
    <xf numFmtId="0" fontId="11" fillId="2" borderId="14" xfId="0" applyFont="1" applyFill="1" applyBorder="1" applyAlignment="1"/>
    <xf numFmtId="0" fontId="45" fillId="0" borderId="0" xfId="0" applyFont="1"/>
    <xf numFmtId="0" fontId="45" fillId="0" borderId="16" xfId="0" applyFont="1" applyBorder="1" applyAlignment="1">
      <alignment vertical="center" wrapText="1" shrinkToFit="1"/>
    </xf>
    <xf numFmtId="0" fontId="39" fillId="6" borderId="16" xfId="0" applyFont="1" applyFill="1" applyBorder="1" applyAlignment="1">
      <alignment horizontal="center"/>
    </xf>
    <xf numFmtId="0" fontId="39" fillId="6" borderId="27" xfId="0" applyFont="1" applyFill="1" applyBorder="1" applyAlignment="1"/>
    <xf numFmtId="0" fontId="29" fillId="0" borderId="13" xfId="0" applyFont="1" applyBorder="1" applyAlignment="1">
      <alignment vertical="center"/>
    </xf>
    <xf numFmtId="0" fontId="37" fillId="0" borderId="16" xfId="0" applyFont="1" applyBorder="1" applyAlignment="1">
      <alignment vertical="center"/>
    </xf>
    <xf numFmtId="0" fontId="37" fillId="0" borderId="21" xfId="0" applyFont="1" applyBorder="1" applyAlignment="1">
      <alignment vertical="center"/>
    </xf>
    <xf numFmtId="0" fontId="37" fillId="0" borderId="21" xfId="0" applyFont="1" applyBorder="1" applyAlignment="1"/>
    <xf numFmtId="0" fontId="37" fillId="0" borderId="27" xfId="0" applyFont="1" applyBorder="1" applyAlignment="1"/>
    <xf numFmtId="0" fontId="10" fillId="0" borderId="15" xfId="0" applyFont="1" applyBorder="1" applyAlignment="1">
      <alignment wrapText="1"/>
    </xf>
    <xf numFmtId="0" fontId="10" fillId="0" borderId="16" xfId="0" applyFont="1" applyBorder="1" applyAlignment="1">
      <alignment wrapText="1"/>
    </xf>
    <xf numFmtId="0" fontId="10" fillId="0" borderId="48" xfId="0" applyFont="1" applyBorder="1" applyAlignment="1">
      <alignment wrapText="1"/>
    </xf>
    <xf numFmtId="0" fontId="10" fillId="0" borderId="44" xfId="0" applyFont="1" applyBorder="1" applyAlignment="1">
      <alignment wrapText="1"/>
    </xf>
    <xf numFmtId="0" fontId="29" fillId="0" borderId="16" xfId="0" applyFont="1" applyBorder="1" applyAlignment="1">
      <alignment wrapText="1"/>
    </xf>
    <xf numFmtId="0" fontId="12" fillId="3" borderId="16" xfId="0" applyFont="1" applyFill="1" applyBorder="1" applyAlignment="1">
      <alignment horizontal="center" vertical="top" wrapText="1"/>
    </xf>
    <xf numFmtId="0" fontId="39" fillId="6" borderId="20" xfId="0" applyFont="1" applyFill="1" applyBorder="1" applyAlignment="1"/>
    <xf numFmtId="0" fontId="39" fillId="6" borderId="14" xfId="0" applyFont="1" applyFill="1" applyBorder="1" applyAlignment="1">
      <alignment wrapText="1"/>
    </xf>
    <xf numFmtId="0" fontId="39" fillId="3" borderId="20" xfId="0" applyFont="1" applyFill="1" applyBorder="1" applyAlignment="1">
      <alignment vertical="top"/>
    </xf>
    <xf numFmtId="0" fontId="39" fillId="6" borderId="13" xfId="0" applyFont="1" applyFill="1" applyBorder="1" applyAlignment="1">
      <alignment horizontal="center"/>
    </xf>
    <xf numFmtId="0" fontId="29" fillId="5" borderId="16" xfId="0" applyFont="1" applyFill="1" applyBorder="1" applyAlignment="1">
      <alignment vertical="center"/>
    </xf>
    <xf numFmtId="0" fontId="29" fillId="0" borderId="16" xfId="0" applyFont="1" applyBorder="1" applyAlignment="1">
      <alignment vertical="center"/>
    </xf>
    <xf numFmtId="0" fontId="39" fillId="0" borderId="16" xfId="0" applyFont="1" applyBorder="1" applyAlignment="1">
      <alignment horizontal="center" vertical="center"/>
    </xf>
    <xf numFmtId="0" fontId="47" fillId="0" borderId="14" xfId="0" applyFont="1" applyBorder="1" applyAlignment="1"/>
    <xf numFmtId="0" fontId="39" fillId="0" borderId="14" xfId="0" applyFont="1" applyBorder="1" applyAlignment="1"/>
    <xf numFmtId="0" fontId="39" fillId="0" borderId="13" xfId="0" applyFont="1" applyBorder="1" applyAlignment="1"/>
    <xf numFmtId="0" fontId="11" fillId="0" borderId="14" xfId="0" applyFont="1" applyBorder="1" applyAlignment="1"/>
    <xf numFmtId="0" fontId="37" fillId="0" borderId="0" xfId="0" applyFont="1" applyBorder="1" applyAlignment="1"/>
    <xf numFmtId="0" fontId="12" fillId="3" borderId="16" xfId="0" applyFont="1" applyFill="1" applyBorder="1" applyAlignment="1">
      <alignment horizontal="center" vertical="center" wrapText="1" shrinkToFit="1"/>
    </xf>
    <xf numFmtId="0" fontId="11" fillId="3" borderId="16" xfId="0" applyFont="1" applyFill="1" applyBorder="1" applyAlignment="1">
      <alignment horizontal="center" vertical="center"/>
    </xf>
    <xf numFmtId="0" fontId="12" fillId="4" borderId="16" xfId="1" applyFont="1" applyBorder="1" applyAlignment="1">
      <alignment horizontal="center" vertical="center"/>
    </xf>
    <xf numFmtId="0" fontId="12" fillId="4" borderId="22" xfId="1" applyFont="1" applyBorder="1" applyAlignment="1">
      <alignment horizontal="center" vertical="center"/>
    </xf>
    <xf numFmtId="0" fontId="12" fillId="4" borderId="21" xfId="1" applyFont="1" applyBorder="1" applyAlignment="1">
      <alignment horizontal="center" vertical="center"/>
    </xf>
    <xf numFmtId="0" fontId="12" fillId="3" borderId="21" xfId="0" applyFont="1" applyFill="1" applyBorder="1" applyAlignment="1">
      <alignment horizontal="center" vertical="center"/>
    </xf>
    <xf numFmtId="0" fontId="10" fillId="5" borderId="16" xfId="0" applyFont="1" applyFill="1" applyBorder="1" applyAlignment="1">
      <alignment vertical="center"/>
    </xf>
    <xf numFmtId="0" fontId="11" fillId="8" borderId="16" xfId="0" applyFont="1" applyFill="1" applyBorder="1" applyAlignment="1">
      <alignment horizontal="center" vertical="center" wrapText="1"/>
    </xf>
    <xf numFmtId="0" fontId="10" fillId="5" borderId="16" xfId="0" applyFont="1" applyFill="1" applyBorder="1" applyAlignment="1">
      <alignment horizontal="center" vertical="center" wrapText="1" shrinkToFit="1"/>
    </xf>
    <xf numFmtId="0" fontId="25" fillId="3" borderId="16" xfId="0" applyFont="1" applyFill="1" applyBorder="1" applyAlignment="1">
      <alignment horizontal="center" vertical="center" wrapText="1" shrinkToFit="1"/>
    </xf>
    <xf numFmtId="0" fontId="12" fillId="7" borderId="16" xfId="1" applyFont="1" applyFill="1" applyBorder="1" applyAlignment="1">
      <alignment horizontal="center" vertical="center"/>
    </xf>
    <xf numFmtId="0" fontId="10" fillId="0" borderId="16" xfId="0" applyFont="1" applyBorder="1" applyAlignment="1">
      <alignment horizontal="center" vertical="center" wrapText="1" shrinkToFit="1"/>
    </xf>
    <xf numFmtId="0" fontId="10" fillId="0" borderId="16" xfId="0" applyFont="1" applyBorder="1" applyAlignment="1">
      <alignment horizontal="center" vertical="center"/>
    </xf>
    <xf numFmtId="0" fontId="10" fillId="5" borderId="16" xfId="0" applyFont="1" applyFill="1" applyBorder="1" applyAlignment="1">
      <alignment horizontal="center" vertical="center" wrapText="1"/>
    </xf>
    <xf numFmtId="0" fontId="10" fillId="5" borderId="16" xfId="0" applyFont="1" applyFill="1" applyBorder="1" applyAlignment="1">
      <alignment horizontal="center" vertical="center"/>
    </xf>
    <xf numFmtId="0" fontId="15" fillId="12" borderId="16" xfId="2" applyFont="1" applyFill="1" applyBorder="1" applyAlignment="1">
      <alignment horizontal="center" vertical="center" wrapText="1"/>
    </xf>
    <xf numFmtId="0" fontId="15" fillId="3" borderId="16" xfId="2" applyFont="1" applyFill="1" applyBorder="1" applyAlignment="1">
      <alignment horizontal="center" vertical="center" wrapText="1"/>
    </xf>
    <xf numFmtId="0" fontId="29" fillId="0" borderId="16" xfId="0" applyFont="1" applyBorder="1" applyAlignment="1">
      <alignment horizontal="center" vertical="center" wrapText="1" shrinkToFit="1"/>
    </xf>
    <xf numFmtId="0" fontId="12" fillId="3" borderId="15" xfId="0" applyFont="1" applyFill="1" applyBorder="1" applyAlignment="1">
      <alignment horizontal="center" vertical="center" wrapText="1" shrinkToFit="1"/>
    </xf>
    <xf numFmtId="0" fontId="11" fillId="5" borderId="16" xfId="0" applyFont="1" applyFill="1" applyBorder="1" applyAlignment="1">
      <alignment horizontal="center" vertical="center" wrapText="1" shrinkToFit="1"/>
    </xf>
    <xf numFmtId="0" fontId="10" fillId="0" borderId="19" xfId="0" applyFont="1" applyBorder="1" applyAlignment="1">
      <alignment horizontal="center" vertical="center"/>
    </xf>
    <xf numFmtId="0" fontId="29" fillId="0" borderId="16" xfId="0" applyFont="1" applyBorder="1" applyAlignment="1">
      <alignment horizontal="center" vertical="center"/>
    </xf>
    <xf numFmtId="0" fontId="15" fillId="3" borderId="16" xfId="12" applyFont="1" applyFill="1" applyBorder="1" applyAlignment="1">
      <alignment horizontal="center" vertical="center" wrapText="1"/>
    </xf>
    <xf numFmtId="0" fontId="39" fillId="6" borderId="16" xfId="0" applyFont="1" applyFill="1" applyBorder="1" applyAlignment="1">
      <alignment horizontal="center" vertical="center" wrapText="1" shrinkToFit="1"/>
    </xf>
    <xf numFmtId="0" fontId="19" fillId="5" borderId="16" xfId="2" applyFont="1" applyFill="1" applyBorder="1" applyAlignment="1">
      <alignment horizontal="center" vertical="center" wrapText="1"/>
    </xf>
    <xf numFmtId="0" fontId="10" fillId="16" borderId="19" xfId="0" applyFont="1" applyFill="1" applyBorder="1"/>
    <xf numFmtId="0" fontId="11" fillId="5" borderId="16" xfId="0" applyFont="1" applyFill="1" applyBorder="1" applyAlignment="1">
      <alignment vertical="center"/>
    </xf>
    <xf numFmtId="0" fontId="11" fillId="11" borderId="16" xfId="0" applyFont="1" applyFill="1" applyBorder="1" applyAlignment="1">
      <alignment vertical="center"/>
    </xf>
    <xf numFmtId="0" fontId="11" fillId="10" borderId="16" xfId="0" applyFont="1" applyFill="1" applyBorder="1" applyAlignment="1">
      <alignment horizontal="center" vertical="top"/>
    </xf>
    <xf numFmtId="0" fontId="11" fillId="10" borderId="16" xfId="0" applyFont="1" applyFill="1" applyBorder="1" applyAlignment="1">
      <alignment horizontal="center"/>
    </xf>
    <xf numFmtId="0" fontId="10" fillId="11" borderId="16" xfId="0" applyFont="1" applyFill="1" applyBorder="1" applyAlignment="1">
      <alignment horizontal="center" vertical="center"/>
    </xf>
    <xf numFmtId="0" fontId="10" fillId="7" borderId="16" xfId="0" applyFont="1" applyFill="1" applyBorder="1" applyAlignment="1">
      <alignment horizontal="center" vertical="center" wrapText="1" shrinkToFit="1"/>
    </xf>
    <xf numFmtId="0" fontId="10" fillId="7" borderId="16" xfId="0" applyFont="1" applyFill="1" applyBorder="1" applyAlignment="1">
      <alignment horizontal="center" vertical="center"/>
    </xf>
    <xf numFmtId="0" fontId="39" fillId="0" borderId="0" xfId="0" applyFont="1" applyBorder="1" applyAlignment="1">
      <alignment horizontal="left"/>
    </xf>
    <xf numFmtId="0" fontId="15" fillId="5" borderId="0" xfId="2" applyFont="1" applyFill="1" applyBorder="1" applyAlignment="1">
      <alignment horizontal="center" vertical="center" wrapText="1"/>
    </xf>
    <xf numFmtId="0" fontId="15" fillId="12" borderId="16" xfId="2" applyFont="1" applyFill="1" applyBorder="1" applyAlignment="1">
      <alignment vertical="center" wrapText="1"/>
    </xf>
    <xf numFmtId="0" fontId="15" fillId="5" borderId="16" xfId="2" applyFont="1" applyFill="1" applyBorder="1" applyAlignment="1">
      <alignment vertical="center" wrapText="1"/>
    </xf>
    <xf numFmtId="0" fontId="15" fillId="5" borderId="16" xfId="2" applyFont="1" applyFill="1" applyBorder="1" applyAlignment="1">
      <alignment vertical="top" wrapText="1"/>
    </xf>
    <xf numFmtId="0" fontId="15" fillId="3" borderId="16" xfId="2" applyFont="1" applyFill="1" applyBorder="1" applyAlignment="1">
      <alignment vertical="center" wrapText="1"/>
    </xf>
    <xf numFmtId="0" fontId="39" fillId="2" borderId="16" xfId="0" applyFont="1" applyFill="1" applyBorder="1" applyAlignment="1">
      <alignment horizontal="center" vertical="center"/>
    </xf>
    <xf numFmtId="0" fontId="39" fillId="3" borderId="13" xfId="0" applyFont="1" applyFill="1" applyBorder="1" applyAlignment="1">
      <alignment vertical="top" wrapText="1"/>
    </xf>
    <xf numFmtId="0" fontId="39" fillId="6" borderId="16" xfId="0" applyFont="1" applyFill="1" applyBorder="1" applyAlignment="1">
      <alignment horizontal="center" vertical="center"/>
    </xf>
    <xf numFmtId="0" fontId="29" fillId="0" borderId="28"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38"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12" fillId="3" borderId="31" xfId="0" applyFont="1" applyFill="1" applyBorder="1" applyAlignment="1">
      <alignment horizontal="center" vertical="center"/>
    </xf>
    <xf numFmtId="0" fontId="25" fillId="3" borderId="13" xfId="0" applyFont="1" applyFill="1" applyBorder="1" applyAlignment="1">
      <alignment horizontal="center" vertical="center" wrapText="1" shrinkToFit="1"/>
    </xf>
    <xf numFmtId="0" fontId="25" fillId="3" borderId="13" xfId="0" applyFont="1" applyFill="1" applyBorder="1" applyAlignment="1">
      <alignment vertical="center" wrapText="1" shrinkToFit="1"/>
    </xf>
    <xf numFmtId="0" fontId="25" fillId="3" borderId="16" xfId="0" applyFont="1" applyFill="1" applyBorder="1" applyAlignment="1">
      <alignment horizontal="left" vertical="center" wrapText="1" shrinkToFit="1"/>
    </xf>
    <xf numFmtId="0" fontId="39" fillId="8" borderId="14" xfId="0" applyFont="1" applyFill="1" applyBorder="1" applyAlignment="1">
      <alignment horizontal="center"/>
    </xf>
    <xf numFmtId="0" fontId="12" fillId="3" borderId="15" xfId="0" applyFont="1" applyFill="1" applyBorder="1" applyAlignment="1">
      <alignment horizontal="center" vertical="center" wrapText="1"/>
    </xf>
    <xf numFmtId="0" fontId="37" fillId="0" borderId="0" xfId="0" applyFont="1" applyBorder="1" applyAlignment="1">
      <alignment horizontal="center" vertical="center"/>
    </xf>
    <xf numFmtId="0" fontId="9" fillId="0" borderId="0"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Alignment="1">
      <alignment horizontal="center" vertical="center"/>
    </xf>
    <xf numFmtId="0" fontId="29" fillId="0" borderId="0" xfId="0" applyFont="1" applyAlignment="1">
      <alignment horizontal="center" vertical="center"/>
    </xf>
    <xf numFmtId="0" fontId="11" fillId="6" borderId="16" xfId="0" applyFont="1" applyFill="1" applyBorder="1" applyAlignment="1">
      <alignment horizontal="center" vertical="center" wrapText="1" shrinkToFit="1"/>
    </xf>
    <xf numFmtId="0" fontId="9" fillId="0" borderId="0" xfId="0" applyFont="1" applyAlignment="1">
      <alignment horizontal="center" vertical="center"/>
    </xf>
    <xf numFmtId="0" fontId="29" fillId="5" borderId="16" xfId="0" applyFont="1" applyFill="1" applyBorder="1" applyAlignment="1">
      <alignment horizontal="center" vertical="center" wrapText="1" shrinkToFit="1"/>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0" borderId="8"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12" fillId="12" borderId="16" xfId="2" applyFont="1" applyFill="1" applyBorder="1" applyAlignment="1">
      <alignment horizontal="center" vertical="center" wrapText="1"/>
    </xf>
    <xf numFmtId="0" fontId="31" fillId="5" borderId="16" xfId="2" applyFont="1" applyFill="1" applyBorder="1" applyAlignment="1">
      <alignment horizontal="center" vertical="center" wrapText="1"/>
    </xf>
    <xf numFmtId="0" fontId="31" fillId="3" borderId="16" xfId="2" applyFont="1" applyFill="1" applyBorder="1" applyAlignment="1">
      <alignment horizontal="center" vertical="center" wrapText="1"/>
    </xf>
    <xf numFmtId="0" fontId="12" fillId="2" borderId="16"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6" xfId="0" applyFont="1" applyFill="1" applyBorder="1" applyAlignment="1">
      <alignment horizontal="center" vertical="center" wrapText="1"/>
    </xf>
    <xf numFmtId="0" fontId="12" fillId="6" borderId="16" xfId="0" applyFont="1" applyFill="1" applyBorder="1" applyAlignment="1">
      <alignment horizontal="center" vertical="center" wrapText="1" shrinkToFit="1"/>
    </xf>
    <xf numFmtId="0" fontId="12" fillId="6" borderId="16" xfId="1" applyFont="1" applyFill="1" applyBorder="1" applyAlignment="1">
      <alignment horizontal="center" vertical="center"/>
    </xf>
    <xf numFmtId="0" fontId="12" fillId="8" borderId="16" xfId="0" applyFont="1" applyFill="1" applyBorder="1" applyAlignment="1">
      <alignment horizontal="center" vertical="center" wrapText="1" shrinkToFit="1"/>
    </xf>
    <xf numFmtId="0" fontId="29" fillId="5" borderId="16" xfId="0" applyFont="1" applyFill="1" applyBorder="1" applyAlignment="1">
      <alignment horizontal="center" vertical="center" wrapText="1"/>
    </xf>
    <xf numFmtId="0" fontId="12" fillId="8" borderId="16" xfId="0" applyFont="1" applyFill="1" applyBorder="1" applyAlignment="1">
      <alignment horizontal="center" vertical="center"/>
    </xf>
    <xf numFmtId="0" fontId="29" fillId="0" borderId="26" xfId="0" applyFont="1" applyBorder="1" applyAlignment="1">
      <alignment horizontal="center" vertical="center"/>
    </xf>
    <xf numFmtId="0" fontId="29" fillId="0" borderId="23" xfId="0" applyFont="1" applyBorder="1" applyAlignment="1">
      <alignment horizontal="center" vertical="center"/>
    </xf>
    <xf numFmtId="0" fontId="29" fillId="0" borderId="8" xfId="0" applyFont="1" applyBorder="1" applyAlignment="1">
      <alignment horizontal="center" vertical="center"/>
    </xf>
    <xf numFmtId="0" fontId="29" fillId="0" borderId="2" xfId="0" applyFont="1" applyBorder="1" applyAlignment="1">
      <alignment horizontal="center" vertical="center"/>
    </xf>
    <xf numFmtId="0" fontId="11" fillId="0" borderId="14" xfId="0" applyFont="1" applyBorder="1" applyAlignment="1">
      <alignment horizontal="center" vertical="center"/>
    </xf>
    <xf numFmtId="0" fontId="47" fillId="0" borderId="14" xfId="0" applyFont="1" applyBorder="1" applyAlignment="1">
      <alignment horizontal="center" vertical="center"/>
    </xf>
    <xf numFmtId="0" fontId="39" fillId="6" borderId="16" xfId="0" applyFont="1" applyFill="1" applyBorder="1" applyAlignment="1">
      <alignment horizontal="center" vertical="center" wrapText="1"/>
    </xf>
    <xf numFmtId="0" fontId="25" fillId="3" borderId="19" xfId="0" applyFont="1" applyFill="1" applyBorder="1" applyAlignment="1">
      <alignment horizontal="center" vertical="center"/>
    </xf>
    <xf numFmtId="0" fontId="39" fillId="5" borderId="15" xfId="0" applyFont="1" applyFill="1" applyBorder="1" applyAlignment="1">
      <alignment horizontal="center" vertical="center" wrapText="1"/>
    </xf>
    <xf numFmtId="0" fontId="12" fillId="3" borderId="29" xfId="0" applyFont="1" applyFill="1" applyBorder="1" applyAlignment="1">
      <alignment horizontal="center" vertical="center" wrapText="1" shrinkToFit="1"/>
    </xf>
    <xf numFmtId="0" fontId="12" fillId="5" borderId="29" xfId="0" applyFont="1" applyFill="1" applyBorder="1" applyAlignment="1">
      <alignment horizontal="center" vertical="center" wrapText="1" shrinkToFit="1"/>
    </xf>
    <xf numFmtId="0" fontId="11" fillId="5" borderId="14" xfId="0" applyFont="1" applyFill="1" applyBorder="1" applyAlignment="1">
      <alignment horizontal="center" vertical="center" wrapText="1" shrinkToFit="1"/>
    </xf>
    <xf numFmtId="0" fontId="12" fillId="0" borderId="16" xfId="0" applyFont="1" applyBorder="1" applyAlignment="1">
      <alignment vertical="center" wrapText="1" shrinkToFit="1"/>
    </xf>
    <xf numFmtId="0" fontId="12" fillId="0" borderId="16" xfId="0" applyFont="1" applyBorder="1" applyAlignment="1"/>
    <xf numFmtId="0" fontId="12" fillId="0" borderId="15" xfId="0" applyFont="1" applyBorder="1" applyAlignment="1">
      <alignment horizontal="center" vertical="center" wrapText="1" shrinkToFit="1"/>
    </xf>
    <xf numFmtId="0" fontId="12" fillId="5" borderId="15" xfId="0" applyFont="1" applyFill="1" applyBorder="1" applyAlignment="1">
      <alignment horizontal="center" vertical="center" wrapText="1" shrinkToFit="1"/>
    </xf>
    <xf numFmtId="0" fontId="29" fillId="2" borderId="16" xfId="0" applyFont="1" applyFill="1" applyBorder="1" applyAlignment="1">
      <alignment horizontal="center" vertical="center" wrapText="1" shrinkToFit="1"/>
    </xf>
    <xf numFmtId="0" fontId="29" fillId="2" borderId="21" xfId="0" applyFont="1" applyFill="1" applyBorder="1" applyAlignment="1">
      <alignment horizontal="center" vertical="center" wrapText="1" shrinkToFit="1"/>
    </xf>
    <xf numFmtId="0" fontId="37" fillId="0" borderId="6" xfId="0" applyFont="1" applyBorder="1" applyAlignment="1">
      <alignment horizontal="center"/>
    </xf>
    <xf numFmtId="0" fontId="10" fillId="5" borderId="0" xfId="0" applyFont="1" applyFill="1" applyBorder="1" applyAlignment="1">
      <alignment horizontal="center" vertical="top"/>
    </xf>
    <xf numFmtId="0" fontId="10" fillId="5" borderId="0" xfId="0" applyFont="1" applyFill="1" applyAlignment="1">
      <alignment horizontal="center" vertical="top"/>
    </xf>
    <xf numFmtId="0" fontId="11" fillId="0" borderId="0" xfId="0" applyFont="1" applyAlignment="1">
      <alignment horizontal="center" vertical="top"/>
    </xf>
    <xf numFmtId="0" fontId="11" fillId="0" borderId="18" xfId="0" applyFont="1" applyBorder="1" applyAlignment="1">
      <alignment horizontal="center"/>
    </xf>
    <xf numFmtId="0" fontId="11" fillId="0" borderId="26" xfId="0" applyFont="1" applyBorder="1" applyAlignment="1">
      <alignment horizontal="center" vertical="top"/>
    </xf>
    <xf numFmtId="0" fontId="11" fillId="0" borderId="4" xfId="0" applyFont="1" applyBorder="1" applyAlignment="1">
      <alignment horizontal="center" vertical="top"/>
    </xf>
    <xf numFmtId="0" fontId="10" fillId="0" borderId="23" xfId="0" applyFont="1" applyBorder="1" applyAlignment="1">
      <alignment horizontal="center" vertical="top"/>
    </xf>
    <xf numFmtId="0" fontId="10" fillId="0" borderId="4" xfId="0" applyFont="1" applyBorder="1" applyAlignment="1">
      <alignment horizontal="center" vertical="top"/>
    </xf>
    <xf numFmtId="0" fontId="10" fillId="0" borderId="8" xfId="0" applyFont="1" applyBorder="1" applyAlignment="1">
      <alignment horizontal="center" vertical="top"/>
    </xf>
    <xf numFmtId="0" fontId="10" fillId="0" borderId="2" xfId="0" applyFont="1" applyBorder="1" applyAlignment="1">
      <alignment horizontal="center" vertical="top"/>
    </xf>
    <xf numFmtId="0" fontId="10" fillId="0" borderId="0" xfId="0" applyFont="1" applyAlignment="1">
      <alignment horizontal="center" vertical="top"/>
    </xf>
    <xf numFmtId="14" fontId="11" fillId="5" borderId="27" xfId="0" applyNumberFormat="1" applyFont="1" applyFill="1" applyBorder="1" applyAlignment="1">
      <alignment horizontal="left" vertical="center"/>
    </xf>
    <xf numFmtId="0" fontId="11" fillId="2" borderId="16" xfId="0" applyNumberFormat="1" applyFont="1" applyFill="1" applyBorder="1" applyAlignment="1">
      <alignment horizontal="center" vertical="center"/>
    </xf>
    <xf numFmtId="0" fontId="10" fillId="5" borderId="16" xfId="0" applyFont="1" applyFill="1" applyBorder="1" applyAlignment="1">
      <alignment horizontal="center"/>
    </xf>
    <xf numFmtId="0" fontId="39" fillId="5" borderId="16" xfId="0" applyFont="1" applyFill="1" applyBorder="1" applyAlignment="1">
      <alignment horizontal="center" vertical="center" wrapText="1" shrinkToFit="1"/>
    </xf>
    <xf numFmtId="0" fontId="19" fillId="5" borderId="16" xfId="12" applyFont="1" applyFill="1" applyBorder="1" applyAlignment="1">
      <alignment horizontal="center" vertical="center" wrapText="1"/>
    </xf>
    <xf numFmtId="0" fontId="19" fillId="0" borderId="0" xfId="0" applyFont="1" applyAlignment="1">
      <alignment horizontal="center"/>
    </xf>
    <xf numFmtId="0" fontId="19" fillId="2" borderId="16" xfId="0" applyFont="1" applyFill="1" applyBorder="1" applyAlignment="1">
      <alignment horizontal="center" vertical="center" wrapText="1"/>
    </xf>
    <xf numFmtId="0" fontId="19" fillId="2" borderId="16" xfId="0" applyFont="1" applyFill="1" applyBorder="1" applyAlignment="1">
      <alignment horizontal="center" vertical="center"/>
    </xf>
    <xf numFmtId="0" fontId="39" fillId="2" borderId="16" xfId="0" applyFont="1" applyFill="1" applyBorder="1" applyAlignment="1">
      <alignment horizontal="center" vertical="center" wrapText="1"/>
    </xf>
    <xf numFmtId="0" fontId="19" fillId="2" borderId="16" xfId="0" applyNumberFormat="1" applyFont="1" applyFill="1" applyBorder="1" applyAlignment="1">
      <alignment horizontal="center" vertical="center"/>
    </xf>
    <xf numFmtId="0" fontId="11" fillId="6" borderId="13" xfId="0" applyFont="1" applyFill="1" applyBorder="1" applyAlignment="1">
      <alignment vertical="center" wrapText="1"/>
    </xf>
    <xf numFmtId="0" fontId="11" fillId="6" borderId="15" xfId="0" applyFont="1" applyFill="1" applyBorder="1" applyAlignment="1">
      <alignment vertical="center" wrapText="1"/>
    </xf>
    <xf numFmtId="0" fontId="10" fillId="16" borderId="19" xfId="0" applyFont="1" applyFill="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6" xfId="0" applyFont="1" applyBorder="1" applyAlignment="1">
      <alignment vertical="center"/>
    </xf>
    <xf numFmtId="0" fontId="10" fillId="5" borderId="16" xfId="0" applyFont="1" applyFill="1" applyBorder="1" applyAlignment="1">
      <alignment horizontal="center" vertical="center" wrapText="1" shrinkToFit="1"/>
    </xf>
    <xf numFmtId="0" fontId="10" fillId="5" borderId="13" xfId="0" applyFont="1" applyFill="1" applyBorder="1" applyAlignment="1">
      <alignment horizontal="left"/>
    </xf>
    <xf numFmtId="0" fontId="10" fillId="5" borderId="14" xfId="0" applyFont="1" applyFill="1" applyBorder="1" applyAlignment="1">
      <alignment horizontal="left"/>
    </xf>
    <xf numFmtId="0" fontId="10" fillId="5" borderId="16" xfId="0" applyFont="1" applyFill="1" applyBorder="1" applyAlignment="1">
      <alignment horizontal="center" vertical="center"/>
    </xf>
    <xf numFmtId="0" fontId="0" fillId="0" borderId="15" xfId="0" applyBorder="1" applyAlignment="1">
      <alignment horizontal="left"/>
    </xf>
    <xf numFmtId="0" fontId="12" fillId="3" borderId="16" xfId="0" applyFont="1" applyFill="1" applyBorder="1" applyAlignment="1">
      <alignment vertical="center"/>
    </xf>
    <xf numFmtId="0" fontId="14" fillId="5" borderId="16" xfId="0" applyFont="1" applyFill="1" applyBorder="1" applyAlignment="1"/>
    <xf numFmtId="0" fontId="10" fillId="0" borderId="15" xfId="0" applyFont="1" applyBorder="1"/>
    <xf numFmtId="0" fontId="12" fillId="3" borderId="16" xfId="0" applyFont="1" applyFill="1" applyBorder="1" applyAlignment="1">
      <alignment vertical="center" wrapText="1"/>
    </xf>
    <xf numFmtId="0" fontId="11" fillId="5" borderId="16" xfId="0" applyFont="1" applyFill="1" applyBorder="1" applyAlignment="1">
      <alignment wrapText="1"/>
    </xf>
    <xf numFmtId="0" fontId="12" fillId="9" borderId="19" xfId="0" applyFont="1" applyFill="1" applyBorder="1" applyAlignment="1">
      <alignment horizontal="center" vertical="center" wrapText="1" shrinkToFit="1"/>
    </xf>
    <xf numFmtId="0" fontId="11" fillId="9" borderId="16" xfId="0" applyFont="1" applyFill="1" applyBorder="1" applyAlignment="1">
      <alignment horizontal="center" vertical="center" wrapText="1" shrinkToFit="1"/>
    </xf>
    <xf numFmtId="0" fontId="10" fillId="5" borderId="16" xfId="0" applyFont="1" applyFill="1" applyBorder="1" applyAlignment="1">
      <alignment horizontal="center" vertical="center"/>
    </xf>
    <xf numFmtId="49" fontId="10" fillId="5" borderId="16" xfId="0" applyNumberFormat="1" applyFont="1" applyFill="1" applyBorder="1" applyAlignment="1">
      <alignment horizontal="left" vertical="center"/>
    </xf>
    <xf numFmtId="0" fontId="10" fillId="5" borderId="13" xfId="0" applyFont="1" applyFill="1" applyBorder="1" applyAlignment="1">
      <alignment horizontal="center" vertical="center"/>
    </xf>
    <xf numFmtId="0" fontId="17" fillId="5" borderId="15" xfId="0" applyFont="1" applyFill="1" applyBorder="1" applyAlignment="1">
      <alignment vertical="top" wrapText="1" shrinkToFit="1"/>
    </xf>
    <xf numFmtId="0" fontId="12" fillId="4" borderId="21" xfId="1"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25" fillId="3" borderId="16" xfId="0" applyFont="1" applyFill="1" applyBorder="1" applyAlignment="1">
      <alignment vertical="top" wrapText="1" shrinkToFit="1"/>
    </xf>
    <xf numFmtId="0" fontId="25" fillId="3" borderId="15" xfId="0" applyFont="1" applyFill="1" applyBorder="1" applyAlignment="1">
      <alignment vertical="center" wrapText="1" shrinkToFit="1"/>
    </xf>
    <xf numFmtId="0" fontId="30" fillId="3" borderId="15" xfId="0" applyFont="1" applyFill="1" applyBorder="1" applyAlignment="1">
      <alignment vertical="center"/>
    </xf>
    <xf numFmtId="0" fontId="9" fillId="3" borderId="15" xfId="0" applyFont="1" applyFill="1" applyBorder="1" applyAlignment="1">
      <alignment vertical="top" wrapText="1" shrinkToFit="1"/>
    </xf>
    <xf numFmtId="0" fontId="25" fillId="3" borderId="16" xfId="0" applyFont="1" applyFill="1" applyBorder="1" applyAlignment="1">
      <alignment vertical="center"/>
    </xf>
    <xf numFmtId="0" fontId="9" fillId="21" borderId="22" xfId="0" applyFont="1" applyFill="1" applyBorder="1" applyAlignment="1">
      <alignment vertical="top"/>
    </xf>
    <xf numFmtId="0" fontId="9" fillId="3" borderId="16" xfId="0" applyFont="1" applyFill="1" applyBorder="1" applyAlignment="1">
      <alignment vertical="top"/>
    </xf>
    <xf numFmtId="49" fontId="11" fillId="8" borderId="16" xfId="0" applyNumberFormat="1" applyFont="1" applyFill="1" applyBorder="1" applyAlignment="1">
      <alignment horizontal="center" vertical="center"/>
    </xf>
    <xf numFmtId="49" fontId="13" fillId="0" borderId="0" xfId="0" applyNumberFormat="1" applyFont="1"/>
    <xf numFmtId="49" fontId="11" fillId="8" borderId="16" xfId="0" applyNumberFormat="1" applyFont="1" applyFill="1" applyBorder="1" applyAlignment="1">
      <alignment horizontal="left" vertical="center"/>
    </xf>
    <xf numFmtId="0" fontId="25" fillId="3" borderId="15" xfId="0" applyFont="1" applyFill="1" applyBorder="1" applyAlignment="1">
      <alignment vertical="top" wrapText="1" shrinkToFit="1"/>
    </xf>
    <xf numFmtId="0" fontId="9" fillId="3" borderId="15" xfId="0" applyFont="1" applyFill="1" applyBorder="1" applyAlignment="1">
      <alignment vertical="center" wrapText="1" shrinkToFit="1"/>
    </xf>
    <xf numFmtId="0" fontId="9" fillId="3" borderId="16" xfId="0" applyFont="1" applyFill="1" applyBorder="1" applyAlignment="1">
      <alignment vertical="center" wrapText="1" shrinkToFit="1"/>
    </xf>
    <xf numFmtId="0" fontId="25" fillId="5" borderId="21" xfId="0" applyFont="1" applyFill="1" applyBorder="1" applyAlignment="1">
      <alignment horizontal="center" vertical="center" wrapText="1" shrinkToFit="1"/>
    </xf>
    <xf numFmtId="0" fontId="25" fillId="5" borderId="21"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6" xfId="0" applyFont="1" applyFill="1" applyBorder="1" applyAlignment="1">
      <alignment horizontal="left" vertical="top" wrapText="1" shrinkToFit="1"/>
    </xf>
    <xf numFmtId="0" fontId="11" fillId="5" borderId="16" xfId="0" applyFont="1" applyFill="1" applyBorder="1" applyAlignment="1">
      <alignment horizontal="center" vertical="center"/>
    </xf>
    <xf numFmtId="0" fontId="10" fillId="0" borderId="16" xfId="0" applyFont="1" applyBorder="1" applyAlignment="1">
      <alignment horizontal="center" vertical="center"/>
    </xf>
    <xf numFmtId="0" fontId="31" fillId="7" borderId="22" xfId="1" applyFont="1" applyFill="1" applyBorder="1" applyAlignment="1">
      <alignment horizontal="center" vertical="center" wrapText="1"/>
    </xf>
    <xf numFmtId="0" fontId="10" fillId="5" borderId="21" xfId="1" applyFont="1" applyFill="1" applyBorder="1" applyAlignment="1">
      <alignment horizontal="center" vertical="center"/>
    </xf>
    <xf numFmtId="0" fontId="17" fillId="5" borderId="16" xfId="0" applyFont="1" applyFill="1" applyBorder="1" applyAlignment="1">
      <alignment horizontal="left" vertical="top" wrapText="1" shrinkToFit="1"/>
    </xf>
    <xf numFmtId="0" fontId="10" fillId="5" borderId="16" xfId="0" applyFont="1" applyFill="1" applyBorder="1" applyAlignment="1">
      <alignment vertical="center"/>
    </xf>
    <xf numFmtId="0" fontId="29" fillId="5" borderId="16" xfId="0" applyFont="1" applyFill="1" applyBorder="1" applyAlignment="1">
      <alignment horizontal="left" vertical="center"/>
    </xf>
    <xf numFmtId="0" fontId="10" fillId="5" borderId="21" xfId="0" applyFont="1" applyFill="1" applyBorder="1" applyAlignment="1">
      <alignment vertical="center" wrapText="1" shrinkToFit="1"/>
    </xf>
    <xf numFmtId="0" fontId="10" fillId="5" borderId="16" xfId="0" applyFont="1" applyFill="1" applyBorder="1" applyAlignment="1">
      <alignment horizontal="left" vertical="top" wrapText="1" shrinkToFit="1"/>
    </xf>
    <xf numFmtId="0" fontId="10" fillId="5" borderId="16" xfId="0" applyFont="1" applyFill="1" applyBorder="1" applyAlignment="1">
      <alignment vertical="center"/>
    </xf>
    <xf numFmtId="49" fontId="29" fillId="5" borderId="16" xfId="0" applyNumberFormat="1" applyFont="1" applyFill="1" applyBorder="1" applyAlignment="1">
      <alignment horizontal="left" vertical="center"/>
    </xf>
    <xf numFmtId="0" fontId="10" fillId="5" borderId="16" xfId="0" applyFont="1" applyFill="1" applyBorder="1" applyAlignment="1">
      <alignment horizontal="center" vertical="center" wrapText="1" shrinkToFit="1"/>
    </xf>
    <xf numFmtId="0" fontId="10" fillId="0" borderId="16" xfId="0" applyFont="1" applyBorder="1" applyAlignment="1">
      <alignment horizontal="center" vertical="center" wrapText="1" shrinkToFit="1"/>
    </xf>
    <xf numFmtId="0" fontId="12" fillId="4" borderId="21" xfId="1" applyFont="1" applyBorder="1" applyAlignment="1">
      <alignment horizontal="center" vertical="center"/>
    </xf>
    <xf numFmtId="0" fontId="10" fillId="0" borderId="16" xfId="0" applyFont="1" applyBorder="1" applyAlignment="1">
      <alignment horizontal="center" vertical="center"/>
    </xf>
    <xf numFmtId="0" fontId="10" fillId="5" borderId="16" xfId="0" applyFont="1" applyFill="1" applyBorder="1" applyAlignment="1">
      <alignment vertical="center"/>
    </xf>
    <xf numFmtId="49" fontId="10" fillId="5" borderId="16" xfId="0" applyNumberFormat="1" applyFont="1" applyFill="1" applyBorder="1" applyAlignment="1">
      <alignment vertical="center" wrapText="1" shrinkToFit="1"/>
    </xf>
    <xf numFmtId="49" fontId="10" fillId="5" borderId="16" xfId="0" applyNumberFormat="1" applyFont="1" applyFill="1" applyBorder="1" applyAlignment="1">
      <alignment vertical="center"/>
    </xf>
    <xf numFmtId="49" fontId="10" fillId="5" borderId="16" xfId="0" applyNumberFormat="1" applyFont="1" applyFill="1" applyBorder="1"/>
    <xf numFmtId="49" fontId="10" fillId="5" borderId="21" xfId="0" applyNumberFormat="1" applyFont="1" applyFill="1" applyBorder="1" applyAlignment="1">
      <alignment vertical="center" wrapText="1" shrinkToFit="1"/>
    </xf>
    <xf numFmtId="0" fontId="10" fillId="5" borderId="16" xfId="0" applyFont="1" applyFill="1" applyBorder="1" applyAlignment="1">
      <alignment horizontal="left" vertical="top" wrapText="1" shrinkToFit="1"/>
    </xf>
    <xf numFmtId="0" fontId="10" fillId="5" borderId="16" xfId="0" applyFont="1" applyFill="1" applyBorder="1" applyAlignment="1">
      <alignment vertical="center"/>
    </xf>
    <xf numFmtId="0" fontId="10" fillId="0" borderId="15" xfId="0" applyFont="1" applyBorder="1" applyAlignment="1">
      <alignment horizontal="center" vertical="center" wrapText="1" shrinkToFit="1"/>
    </xf>
    <xf numFmtId="14" fontId="10" fillId="0" borderId="0" xfId="0" applyNumberFormat="1" applyFont="1" applyBorder="1" applyAlignment="1">
      <alignment horizontal="center" vertical="center"/>
    </xf>
    <xf numFmtId="0" fontId="17" fillId="5" borderId="16" xfId="0" applyFont="1" applyFill="1" applyBorder="1" applyAlignment="1">
      <alignment vertical="top" wrapText="1" shrinkToFit="1"/>
    </xf>
    <xf numFmtId="0" fontId="11" fillId="5" borderId="21" xfId="0" applyFont="1" applyFill="1" applyBorder="1" applyAlignment="1">
      <alignment vertical="center"/>
    </xf>
    <xf numFmtId="49" fontId="29" fillId="5" borderId="20" xfId="0" applyNumberFormat="1" applyFont="1" applyFill="1" applyBorder="1" applyAlignment="1">
      <alignment horizontal="left" vertical="center"/>
    </xf>
    <xf numFmtId="49" fontId="11" fillId="8" borderId="16" xfId="0" applyNumberFormat="1" applyFont="1" applyFill="1" applyBorder="1" applyAlignment="1">
      <alignment horizontal="center" vertical="center" wrapText="1" shrinkToFit="1"/>
    </xf>
    <xf numFmtId="49" fontId="10" fillId="5" borderId="19" xfId="0" applyNumberFormat="1" applyFont="1" applyFill="1" applyBorder="1" applyAlignment="1">
      <alignment vertical="center"/>
    </xf>
    <xf numFmtId="49" fontId="10" fillId="5" borderId="19" xfId="0" applyNumberFormat="1" applyFont="1" applyFill="1" applyBorder="1"/>
    <xf numFmtId="49" fontId="10" fillId="5" borderId="19" xfId="0" applyNumberFormat="1" applyFont="1" applyFill="1" applyBorder="1" applyAlignment="1">
      <alignment vertical="center" wrapText="1" shrinkToFit="1"/>
    </xf>
    <xf numFmtId="49" fontId="10" fillId="5" borderId="22" xfId="0" applyNumberFormat="1" applyFont="1" applyFill="1" applyBorder="1" applyAlignment="1">
      <alignment vertical="center" wrapText="1" shrinkToFit="1"/>
    </xf>
    <xf numFmtId="0" fontId="10" fillId="5" borderId="13" xfId="0" applyFont="1" applyFill="1" applyBorder="1" applyAlignment="1">
      <alignment horizontal="center" vertical="center" wrapText="1" shrinkToFit="1"/>
    </xf>
    <xf numFmtId="0" fontId="27" fillId="9" borderId="19" xfId="0" applyFont="1" applyFill="1" applyBorder="1" applyAlignment="1">
      <alignment vertical="top" wrapText="1" shrinkToFit="1"/>
    </xf>
    <xf numFmtId="0" fontId="11" fillId="6" borderId="20" xfId="0" applyFont="1" applyFill="1" applyBorder="1" applyAlignment="1">
      <alignment vertical="center" wrapText="1"/>
    </xf>
    <xf numFmtId="0" fontId="11" fillId="6" borderId="31" xfId="0" applyFont="1" applyFill="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49" fontId="11" fillId="2" borderId="16" xfId="0" applyNumberFormat="1" applyFont="1" applyFill="1" applyBorder="1" applyAlignment="1">
      <alignment vertical="center"/>
    </xf>
    <xf numFmtId="49" fontId="10" fillId="5" borderId="30" xfId="0" applyNumberFormat="1" applyFont="1" applyFill="1" applyBorder="1" applyAlignment="1">
      <alignment vertical="top" wrapText="1" shrinkToFit="1"/>
    </xf>
    <xf numFmtId="49" fontId="10" fillId="5" borderId="16" xfId="0" applyNumberFormat="1" applyFont="1" applyFill="1" applyBorder="1" applyAlignment="1">
      <alignment vertical="top" wrapText="1" shrinkToFit="1"/>
    </xf>
    <xf numFmtId="0" fontId="10" fillId="5" borderId="11" xfId="0" applyFont="1" applyFill="1" applyBorder="1" applyAlignment="1">
      <alignment vertical="center" wrapText="1" shrinkToFit="1"/>
    </xf>
    <xf numFmtId="0" fontId="10" fillId="5" borderId="10" xfId="0" applyFont="1" applyFill="1" applyBorder="1" applyAlignment="1">
      <alignment vertical="center" wrapText="1" shrinkToFit="1"/>
    </xf>
    <xf numFmtId="0" fontId="10" fillId="5" borderId="16" xfId="0" applyFont="1" applyFill="1" applyBorder="1" applyAlignment="1">
      <alignment horizontal="center" vertical="center"/>
    </xf>
    <xf numFmtId="0" fontId="25" fillId="3" borderId="16" xfId="0" applyFont="1" applyFill="1" applyBorder="1" applyAlignment="1">
      <alignment horizontal="center" vertical="center" wrapText="1" shrinkToFit="1"/>
    </xf>
    <xf numFmtId="0" fontId="10" fillId="5" borderId="16" xfId="0" applyFont="1" applyFill="1" applyBorder="1" applyAlignment="1">
      <alignment horizontal="center" vertical="center" wrapText="1" shrinkToFit="1"/>
    </xf>
    <xf numFmtId="0" fontId="11" fillId="5" borderId="21" xfId="1" applyFont="1" applyFill="1" applyBorder="1" applyAlignment="1">
      <alignment horizontal="center" vertical="center"/>
    </xf>
    <xf numFmtId="0" fontId="10" fillId="5" borderId="21" xfId="0" applyFont="1" applyFill="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2" fillId="3" borderId="16" xfId="0" applyFont="1" applyFill="1" applyBorder="1" applyAlignment="1">
      <alignment horizontal="center" vertical="center" wrapText="1"/>
    </xf>
    <xf numFmtId="0" fontId="12" fillId="7" borderId="16" xfId="0" applyFont="1" applyFill="1" applyBorder="1" applyAlignment="1">
      <alignment horizontal="center" vertical="center"/>
    </xf>
    <xf numFmtId="0" fontId="12" fillId="7" borderId="16" xfId="0" applyFont="1" applyFill="1" applyBorder="1" applyAlignment="1">
      <alignment horizontal="center" vertical="center" wrapText="1"/>
    </xf>
    <xf numFmtId="0" fontId="11" fillId="3" borderId="19"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6" xfId="1" applyFont="1" applyFill="1" applyBorder="1" applyAlignment="1">
      <alignment horizontal="center" vertical="center"/>
    </xf>
    <xf numFmtId="0" fontId="12" fillId="7" borderId="16" xfId="1" applyFont="1" applyFill="1" applyBorder="1" applyAlignment="1">
      <alignment horizontal="center" vertical="center"/>
    </xf>
    <xf numFmtId="0" fontId="12" fillId="4" borderId="19" xfId="1" applyFont="1" applyBorder="1" applyAlignment="1">
      <alignment horizontal="center" vertical="center"/>
    </xf>
    <xf numFmtId="0" fontId="12" fillId="7" borderId="16" xfId="1" applyFont="1" applyFill="1" applyBorder="1" applyAlignment="1">
      <alignment horizontal="center" vertical="center"/>
    </xf>
    <xf numFmtId="0" fontId="12" fillId="7" borderId="19" xfId="1" applyFont="1" applyFill="1" applyBorder="1" applyAlignment="1">
      <alignment horizontal="center" vertical="center"/>
    </xf>
    <xf numFmtId="0" fontId="12" fillId="4" borderId="16" xfId="1" applyFont="1" applyBorder="1" applyAlignment="1">
      <alignment horizontal="center" vertical="center"/>
    </xf>
    <xf numFmtId="0" fontId="11" fillId="3" borderId="16" xfId="0" applyFont="1" applyFill="1" applyBorder="1" applyAlignment="1">
      <alignment horizontal="center" vertical="center"/>
    </xf>
    <xf numFmtId="0" fontId="12" fillId="3" borderId="16" xfId="0" applyFont="1" applyFill="1" applyBorder="1" applyAlignment="1">
      <alignment horizontal="center" vertical="center"/>
    </xf>
    <xf numFmtId="0" fontId="25" fillId="3" borderId="16" xfId="0" applyFont="1" applyFill="1" applyBorder="1" applyAlignment="1">
      <alignment horizontal="center" vertical="center" wrapText="1" shrinkToFit="1"/>
    </xf>
    <xf numFmtId="0" fontId="12" fillId="3" borderId="16" xfId="0" applyFont="1" applyFill="1" applyBorder="1" applyAlignment="1">
      <alignment horizontal="center" vertical="center" wrapText="1"/>
    </xf>
    <xf numFmtId="0" fontId="12" fillId="3" borderId="16" xfId="1" applyFont="1" applyFill="1" applyBorder="1" applyAlignment="1">
      <alignment horizontal="center" vertical="center"/>
    </xf>
    <xf numFmtId="0" fontId="10" fillId="5" borderId="16" xfId="0" applyFont="1" applyFill="1" applyBorder="1" applyAlignment="1">
      <alignment horizontal="center" vertical="center"/>
    </xf>
    <xf numFmtId="0" fontId="12" fillId="7" borderId="16" xfId="0" applyFont="1" applyFill="1" applyBorder="1" applyAlignment="1">
      <alignment horizontal="center" vertical="center"/>
    </xf>
    <xf numFmtId="0" fontId="11" fillId="3" borderId="19" xfId="0" applyFont="1" applyFill="1" applyBorder="1" applyAlignment="1">
      <alignment horizontal="center" vertical="center"/>
    </xf>
    <xf numFmtId="0" fontId="12" fillId="7"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6" xfId="0" applyFont="1" applyFill="1" applyBorder="1" applyAlignment="1">
      <alignment horizontal="center" vertical="center"/>
    </xf>
    <xf numFmtId="0" fontId="11" fillId="3" borderId="19" xfId="0" applyFont="1" applyFill="1" applyBorder="1" applyAlignment="1">
      <alignment horizontal="center" vertical="center" wrapText="1"/>
    </xf>
    <xf numFmtId="16" fontId="11" fillId="8" borderId="16" xfId="0" applyNumberFormat="1" applyFont="1" applyFill="1" applyBorder="1" applyAlignment="1">
      <alignment horizontal="left" vertical="center"/>
    </xf>
    <xf numFmtId="0" fontId="25" fillId="5" borderId="31" xfId="0" applyFont="1" applyFill="1" applyBorder="1" applyAlignment="1">
      <alignment horizontal="center" vertical="center" wrapText="1" shrinkToFit="1"/>
    </xf>
    <xf numFmtId="0" fontId="12" fillId="7" borderId="16"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6" xfId="0" applyFont="1" applyFill="1" applyBorder="1" applyAlignment="1">
      <alignment horizontal="left" vertical="top" wrapText="1" shrinkToFit="1"/>
    </xf>
    <xf numFmtId="2" fontId="12" fillId="7" borderId="31" xfId="1" applyNumberFormat="1" applyFont="1" applyFill="1" applyBorder="1" applyAlignment="1">
      <alignment horizontal="center" vertical="center"/>
    </xf>
    <xf numFmtId="0" fontId="12" fillId="4" borderId="22" xfId="1" applyFont="1" applyBorder="1" applyAlignment="1">
      <alignment horizontal="center" vertical="center"/>
    </xf>
    <xf numFmtId="0" fontId="10" fillId="5" borderId="15" xfId="0" applyFont="1" applyFill="1" applyBorder="1" applyAlignment="1">
      <alignment vertical="top" wrapText="1" shrinkToFit="1"/>
    </xf>
    <xf numFmtId="0" fontId="10" fillId="5" borderId="16" xfId="0" applyFont="1" applyFill="1" applyBorder="1" applyAlignment="1">
      <alignment vertical="center"/>
    </xf>
    <xf numFmtId="0" fontId="10" fillId="0" borderId="19" xfId="0" applyFont="1" applyBorder="1" applyAlignment="1">
      <alignment horizontal="center" vertical="center"/>
    </xf>
    <xf numFmtId="0" fontId="10" fillId="5" borderId="16" xfId="0" applyFont="1" applyFill="1" applyBorder="1" applyAlignment="1">
      <alignment vertical="center"/>
    </xf>
    <xf numFmtId="0" fontId="10" fillId="5" borderId="15" xfId="0" applyFont="1" applyFill="1" applyBorder="1" applyAlignment="1">
      <alignment vertical="top" wrapText="1" shrinkToFit="1"/>
    </xf>
    <xf numFmtId="0" fontId="17" fillId="5" borderId="16" xfId="0" applyFont="1" applyFill="1" applyBorder="1" applyAlignment="1">
      <alignment vertical="top" wrapText="1"/>
    </xf>
    <xf numFmtId="0" fontId="17" fillId="5" borderId="15" xfId="0" applyFont="1" applyFill="1" applyBorder="1" applyAlignment="1">
      <alignment vertical="top" wrapText="1"/>
    </xf>
    <xf numFmtId="0" fontId="0" fillId="5" borderId="15" xfId="0" applyFill="1" applyBorder="1" applyAlignment="1">
      <alignment horizontal="left" vertical="top" wrapText="1" shrinkToFit="1"/>
    </xf>
    <xf numFmtId="49" fontId="10" fillId="5" borderId="13" xfId="0" applyNumberFormat="1" applyFont="1" applyFill="1" applyBorder="1" applyAlignment="1">
      <alignment horizontal="center" vertical="center"/>
    </xf>
    <xf numFmtId="0" fontId="11" fillId="14" borderId="16" xfId="0" applyFont="1" applyFill="1" applyBorder="1" applyAlignment="1">
      <alignment horizontal="center" vertical="center"/>
    </xf>
    <xf numFmtId="0" fontId="53" fillId="0" borderId="0" xfId="0" applyFont="1"/>
    <xf numFmtId="0" fontId="10" fillId="3" borderId="13" xfId="0" applyFont="1" applyFill="1" applyBorder="1" applyAlignment="1">
      <alignment vertical="top" wrapText="1"/>
    </xf>
    <xf numFmtId="0" fontId="11" fillId="7" borderId="31" xfId="0" applyFont="1" applyFill="1" applyBorder="1" applyAlignment="1">
      <alignment horizontal="center" vertical="center"/>
    </xf>
    <xf numFmtId="0" fontId="10" fillId="0" borderId="19" xfId="0" applyFont="1" applyBorder="1" applyAlignment="1">
      <alignment vertical="center" wrapText="1" shrinkToFit="1"/>
    </xf>
    <xf numFmtId="0" fontId="11" fillId="8" borderId="20" xfId="0" applyFont="1" applyFill="1" applyBorder="1" applyAlignment="1">
      <alignment horizontal="center" vertical="center" wrapText="1"/>
    </xf>
    <xf numFmtId="0" fontId="11" fillId="8" borderId="31" xfId="0" applyFont="1" applyFill="1" applyBorder="1" applyAlignment="1">
      <alignment vertical="center" wrapText="1"/>
    </xf>
    <xf numFmtId="0" fontId="12" fillId="3" borderId="16" xfId="0" applyFont="1" applyFill="1" applyBorder="1" applyAlignment="1">
      <alignment horizontal="center" vertical="center" wrapText="1"/>
    </xf>
    <xf numFmtId="0" fontId="12" fillId="4" borderId="16" xfId="1" applyFont="1" applyBorder="1" applyAlignment="1">
      <alignment horizontal="center" vertical="center"/>
    </xf>
    <xf numFmtId="0" fontId="11" fillId="0" borderId="21" xfId="0" applyFont="1" applyBorder="1" applyAlignment="1">
      <alignment horizontal="center" vertical="center"/>
    </xf>
    <xf numFmtId="0" fontId="10" fillId="0" borderId="19" xfId="0" applyFont="1" applyBorder="1" applyAlignment="1">
      <alignment horizontal="center" vertical="center"/>
    </xf>
    <xf numFmtId="0" fontId="12" fillId="7" borderId="16" xfId="1" applyFont="1" applyFill="1" applyBorder="1" applyAlignment="1">
      <alignment horizontal="center" vertical="center"/>
    </xf>
    <xf numFmtId="0" fontId="31" fillId="7" borderId="22" xfId="1" applyFont="1" applyFill="1" applyBorder="1" applyAlignment="1">
      <alignment horizontal="center" vertical="center" wrapText="1"/>
    </xf>
    <xf numFmtId="0" fontId="12" fillId="4" borderId="22" xfId="1" applyFont="1" applyBorder="1" applyAlignment="1">
      <alignment horizontal="center" vertical="center"/>
    </xf>
    <xf numFmtId="49" fontId="10" fillId="5" borderId="16" xfId="0" applyNumberFormat="1" applyFont="1" applyFill="1" applyBorder="1" applyAlignment="1">
      <alignment horizontal="left" vertical="center"/>
    </xf>
    <xf numFmtId="0" fontId="10" fillId="5" borderId="16" xfId="0" applyFont="1" applyFill="1" applyBorder="1" applyAlignment="1">
      <alignment horizontal="left" vertical="top" wrapText="1" shrinkToFit="1"/>
    </xf>
    <xf numFmtId="0" fontId="10" fillId="0" borderId="19" xfId="0" applyFont="1" applyBorder="1" applyAlignment="1">
      <alignment horizontal="center" vertical="center" wrapText="1"/>
    </xf>
    <xf numFmtId="0" fontId="10" fillId="0" borderId="16" xfId="0" applyFont="1" applyBorder="1" applyAlignment="1">
      <alignment horizontal="center" vertical="center" wrapText="1" shrinkToFit="1"/>
    </xf>
    <xf numFmtId="0" fontId="10" fillId="0" borderId="16" xfId="0" applyFont="1" applyBorder="1" applyAlignment="1">
      <alignment horizontal="center" vertical="center"/>
    </xf>
    <xf numFmtId="0" fontId="10" fillId="3" borderId="16" xfId="0" applyFont="1" applyFill="1" applyBorder="1" applyAlignment="1">
      <alignment horizontal="center" vertical="center"/>
    </xf>
    <xf numFmtId="0" fontId="10" fillId="5" borderId="16" xfId="0" applyFont="1" applyFill="1" applyBorder="1" applyAlignment="1">
      <alignment horizontal="center" vertical="center"/>
    </xf>
    <xf numFmtId="0" fontId="12" fillId="7" borderId="16" xfId="0" applyFont="1" applyFill="1" applyBorder="1" applyAlignment="1">
      <alignment horizontal="center" vertical="center"/>
    </xf>
    <xf numFmtId="0" fontId="10" fillId="5" borderId="16" xfId="0" applyFont="1" applyFill="1" applyBorder="1" applyAlignment="1">
      <alignment horizontal="center" vertical="center" wrapText="1" shrinkToFit="1"/>
    </xf>
    <xf numFmtId="0" fontId="25" fillId="3" borderId="16" xfId="0" applyFont="1" applyFill="1" applyBorder="1" applyAlignment="1">
      <alignment horizontal="center" vertical="center" wrapText="1" shrinkToFit="1"/>
    </xf>
    <xf numFmtId="0" fontId="11" fillId="3" borderId="19" xfId="0" applyFont="1" applyFill="1" applyBorder="1" applyAlignment="1">
      <alignment horizontal="center" vertical="center"/>
    </xf>
    <xf numFmtId="0" fontId="12" fillId="7" borderId="16" xfId="0" applyFont="1" applyFill="1" applyBorder="1" applyAlignment="1">
      <alignment horizontal="center" vertical="center" wrapText="1"/>
    </xf>
    <xf numFmtId="0" fontId="12" fillId="3" borderId="16" xfId="1" applyFont="1" applyFill="1" applyBorder="1" applyAlignment="1">
      <alignment horizontal="center" vertical="center"/>
    </xf>
    <xf numFmtId="0" fontId="10" fillId="5" borderId="21" xfId="1" applyFont="1" applyFill="1" applyBorder="1" applyAlignment="1">
      <alignment horizontal="center" vertical="center"/>
    </xf>
    <xf numFmtId="0" fontId="10" fillId="5" borderId="16" xfId="0" applyFont="1" applyFill="1" applyBorder="1" applyAlignment="1">
      <alignment vertical="center"/>
    </xf>
    <xf numFmtId="0" fontId="10" fillId="5" borderId="15" xfId="0" applyFont="1" applyFill="1" applyBorder="1" applyAlignment="1">
      <alignment vertical="top" wrapText="1" shrinkToFit="1"/>
    </xf>
    <xf numFmtId="0" fontId="10" fillId="5" borderId="14" xfId="0" applyFont="1" applyFill="1" applyBorder="1" applyAlignment="1">
      <alignment vertical="center" wrapText="1" shrinkToFit="1"/>
    </xf>
    <xf numFmtId="0" fontId="11" fillId="8" borderId="16" xfId="0" applyFont="1" applyFill="1" applyBorder="1" applyAlignment="1">
      <alignment horizontal="center" vertical="center" wrapText="1"/>
    </xf>
    <xf numFmtId="0" fontId="11" fillId="5" borderId="21" xfId="1" applyFont="1" applyFill="1" applyBorder="1" applyAlignment="1">
      <alignment horizontal="center" vertical="center"/>
    </xf>
    <xf numFmtId="0" fontId="17" fillId="5" borderId="16" xfId="0" applyFont="1" applyFill="1" applyBorder="1" applyAlignment="1">
      <alignment horizontal="left" vertical="top" wrapText="1" shrinkToFit="1"/>
    </xf>
    <xf numFmtId="0" fontId="10" fillId="0" borderId="0" xfId="0" applyFont="1" applyBorder="1" applyAlignment="1">
      <alignment vertical="center"/>
    </xf>
    <xf numFmtId="0" fontId="11" fillId="5" borderId="39" xfId="1" applyFont="1" applyFill="1" applyBorder="1" applyAlignment="1">
      <alignment vertical="center"/>
    </xf>
    <xf numFmtId="0" fontId="10" fillId="0" borderId="10" xfId="0" applyFont="1" applyBorder="1" applyAlignment="1">
      <alignment vertical="center"/>
    </xf>
    <xf numFmtId="0" fontId="11" fillId="5" borderId="31" xfId="1" applyFont="1" applyFill="1" applyBorder="1" applyAlignment="1">
      <alignment vertical="center"/>
    </xf>
    <xf numFmtId="0" fontId="53" fillId="0" borderId="38" xfId="0" applyFont="1" applyBorder="1" applyAlignment="1"/>
    <xf numFmtId="0" fontId="53" fillId="0" borderId="0" xfId="0" applyFont="1" applyAlignment="1"/>
    <xf numFmtId="0" fontId="52" fillId="5" borderId="16" xfId="0" applyFont="1" applyFill="1" applyBorder="1" applyAlignment="1">
      <alignment wrapText="1"/>
    </xf>
    <xf numFmtId="0" fontId="10" fillId="3" borderId="16" xfId="0" applyFont="1" applyFill="1" applyBorder="1" applyAlignment="1">
      <alignment horizontal="center" vertical="top" wrapText="1"/>
    </xf>
    <xf numFmtId="0" fontId="25" fillId="18" borderId="16" xfId="0" applyFont="1" applyFill="1" applyBorder="1" applyAlignment="1">
      <alignment horizontal="center" vertical="top" wrapText="1" shrinkToFit="1"/>
    </xf>
    <xf numFmtId="49" fontId="11" fillId="5" borderId="55" xfId="0" applyNumberFormat="1" applyFont="1" applyFill="1" applyBorder="1" applyAlignment="1">
      <alignment vertical="top" wrapText="1" shrinkToFit="1"/>
    </xf>
    <xf numFmtId="49" fontId="11" fillId="5" borderId="29" xfId="0" applyNumberFormat="1" applyFont="1" applyFill="1" applyBorder="1" applyAlignment="1">
      <alignment vertical="top" wrapText="1" shrinkToFit="1"/>
    </xf>
    <xf numFmtId="49" fontId="11" fillId="5" borderId="16" xfId="0" applyNumberFormat="1" applyFont="1" applyFill="1" applyBorder="1" applyAlignment="1">
      <alignment vertical="top" wrapText="1" shrinkToFit="1"/>
    </xf>
    <xf numFmtId="0" fontId="10" fillId="3" borderId="16" xfId="0" applyFont="1" applyFill="1" applyBorder="1" applyAlignment="1">
      <alignment horizontal="right" vertical="top" wrapText="1"/>
    </xf>
    <xf numFmtId="0" fontId="12" fillId="3" borderId="15" xfId="0" applyFont="1" applyFill="1" applyBorder="1" applyAlignment="1">
      <alignment vertical="center" wrapText="1" shrinkToFit="1"/>
    </xf>
    <xf numFmtId="0" fontId="31" fillId="7" borderId="22" xfId="1" applyFont="1" applyFill="1" applyBorder="1" applyAlignment="1">
      <alignment horizontal="center" vertical="center" wrapText="1"/>
    </xf>
    <xf numFmtId="0" fontId="10" fillId="5" borderId="16" xfId="0" applyFont="1" applyFill="1" applyBorder="1" applyAlignment="1">
      <alignment horizontal="left" vertical="top" wrapText="1" shrinkToFit="1"/>
    </xf>
    <xf numFmtId="0" fontId="12" fillId="3" borderId="16" xfId="0" applyFont="1" applyFill="1" applyBorder="1" applyAlignment="1">
      <alignment horizontal="center" vertical="center" wrapText="1"/>
    </xf>
    <xf numFmtId="49" fontId="10" fillId="5" borderId="16" xfId="0" applyNumberFormat="1" applyFont="1" applyFill="1" applyBorder="1" applyAlignment="1">
      <alignment horizontal="left" vertical="center"/>
    </xf>
    <xf numFmtId="0" fontId="10" fillId="0" borderId="16" xfId="0" applyFont="1" applyBorder="1" applyAlignment="1">
      <alignment horizontal="center" vertical="center" wrapText="1" shrinkToFit="1"/>
    </xf>
    <xf numFmtId="0" fontId="10" fillId="5" borderId="16" xfId="0" applyFont="1" applyFill="1" applyBorder="1" applyAlignment="1">
      <alignment horizontal="left" vertical="center"/>
    </xf>
    <xf numFmtId="0" fontId="0" fillId="0" borderId="15" xfId="0" applyBorder="1" applyAlignment="1">
      <alignment horizontal="left"/>
    </xf>
    <xf numFmtId="0" fontId="10" fillId="5" borderId="13" xfId="0" applyFont="1" applyFill="1" applyBorder="1" applyAlignment="1">
      <alignment horizontal="left"/>
    </xf>
    <xf numFmtId="0" fontId="10" fillId="5" borderId="14" xfId="0" applyFont="1" applyFill="1" applyBorder="1" applyAlignment="1">
      <alignment horizontal="left"/>
    </xf>
    <xf numFmtId="0" fontId="10" fillId="5" borderId="16" xfId="0" applyFont="1" applyFill="1" applyBorder="1" applyAlignment="1">
      <alignment horizontal="center" vertical="center"/>
    </xf>
    <xf numFmtId="0" fontId="25" fillId="3" borderId="16" xfId="0" applyFont="1" applyFill="1" applyBorder="1" applyAlignment="1">
      <alignment horizontal="center" vertical="center" wrapText="1" shrinkToFit="1"/>
    </xf>
    <xf numFmtId="0" fontId="12" fillId="7" borderId="16" xfId="0" applyFont="1" applyFill="1" applyBorder="1" applyAlignment="1">
      <alignment horizontal="center" vertical="center"/>
    </xf>
    <xf numFmtId="0" fontId="10" fillId="5" borderId="16" xfId="0" applyFont="1" applyFill="1" applyBorder="1" applyAlignment="1">
      <alignment horizontal="center" vertical="center" wrapText="1" shrinkToFit="1"/>
    </xf>
    <xf numFmtId="0" fontId="12" fillId="3" borderId="16" xfId="0" applyFont="1" applyFill="1" applyBorder="1" applyAlignment="1">
      <alignment horizontal="center" vertical="center"/>
    </xf>
    <xf numFmtId="0" fontId="10" fillId="0" borderId="16" xfId="0" applyFont="1" applyBorder="1" applyAlignment="1">
      <alignment horizontal="center" vertical="center"/>
    </xf>
    <xf numFmtId="0" fontId="10" fillId="3" borderId="16" xfId="0" applyFont="1" applyFill="1" applyBorder="1" applyAlignment="1">
      <alignment horizontal="center" vertical="center"/>
    </xf>
    <xf numFmtId="0" fontId="10" fillId="16" borderId="16" xfId="0" applyFont="1" applyFill="1" applyBorder="1" applyAlignment="1">
      <alignment horizontal="left" vertical="top"/>
    </xf>
    <xf numFmtId="0" fontId="10" fillId="16" borderId="16" xfId="0" applyFont="1" applyFill="1" applyBorder="1" applyAlignment="1">
      <alignment horizontal="left" vertical="center"/>
    </xf>
    <xf numFmtId="0" fontId="12" fillId="7" borderId="16" xfId="1" applyFont="1" applyFill="1" applyBorder="1" applyAlignment="1">
      <alignment horizontal="center" vertical="center"/>
    </xf>
    <xf numFmtId="0" fontId="10" fillId="0" borderId="19" xfId="0" applyFont="1" applyBorder="1" applyAlignment="1">
      <alignment horizontal="center" vertical="center"/>
    </xf>
    <xf numFmtId="0" fontId="11" fillId="7" borderId="22" xfId="0" applyFont="1" applyFill="1" applyBorder="1" applyAlignment="1">
      <alignment horizontal="center" vertical="center"/>
    </xf>
    <xf numFmtId="0" fontId="12" fillId="4" borderId="22" xfId="1" applyFont="1" applyBorder="1" applyAlignment="1">
      <alignment horizontal="center" vertical="center"/>
    </xf>
    <xf numFmtId="0" fontId="10" fillId="0" borderId="16" xfId="0" applyFont="1" applyBorder="1" applyAlignment="1">
      <alignment vertical="center"/>
    </xf>
    <xf numFmtId="0" fontId="14" fillId="0" borderId="16" xfId="0" applyFont="1" applyBorder="1" applyAlignment="1">
      <alignment vertical="center"/>
    </xf>
    <xf numFmtId="0" fontId="10" fillId="5" borderId="15" xfId="0" applyFont="1" applyFill="1" applyBorder="1" applyAlignment="1">
      <alignment vertical="top" wrapText="1" shrinkToFit="1"/>
    </xf>
    <xf numFmtId="0" fontId="10" fillId="5" borderId="16" xfId="0" applyFont="1" applyFill="1" applyBorder="1" applyAlignment="1">
      <alignment vertical="center"/>
    </xf>
    <xf numFmtId="0" fontId="11" fillId="8" borderId="16" xfId="0" applyFont="1" applyFill="1" applyBorder="1" applyAlignment="1">
      <alignment horizontal="center" vertical="center" wrapText="1"/>
    </xf>
    <xf numFmtId="0" fontId="11" fillId="3" borderId="19" xfId="0" applyFont="1" applyFill="1" applyBorder="1" applyAlignment="1">
      <alignment horizontal="center" vertical="center"/>
    </xf>
    <xf numFmtId="0" fontId="12" fillId="7" borderId="16" xfId="0" applyFont="1" applyFill="1" applyBorder="1" applyAlignment="1">
      <alignment horizontal="center" vertical="center" wrapText="1"/>
    </xf>
    <xf numFmtId="0" fontId="17" fillId="5" borderId="16" xfId="0" applyFont="1" applyFill="1" applyBorder="1" applyAlignment="1">
      <alignment horizontal="left" vertical="top" wrapText="1" shrinkToFit="1"/>
    </xf>
    <xf numFmtId="0" fontId="12" fillId="4" borderId="19" xfId="1" applyFont="1" applyBorder="1" applyAlignment="1">
      <alignment horizontal="center" vertical="top"/>
    </xf>
    <xf numFmtId="0" fontId="12" fillId="4" borderId="22" xfId="1" applyFont="1" applyBorder="1" applyAlignment="1">
      <alignment horizontal="center" vertical="top"/>
    </xf>
    <xf numFmtId="0" fontId="12" fillId="4" borderId="21" xfId="1" applyFont="1" applyBorder="1" applyAlignment="1">
      <alignment horizontal="center" vertical="top"/>
    </xf>
    <xf numFmtId="0" fontId="31" fillId="7" borderId="19" xfId="1" applyFont="1" applyFill="1" applyBorder="1" applyAlignment="1">
      <alignment vertical="center" wrapText="1"/>
    </xf>
    <xf numFmtId="0" fontId="31" fillId="7" borderId="22" xfId="1" applyFont="1" applyFill="1" applyBorder="1" applyAlignment="1">
      <alignment vertical="center" wrapText="1"/>
    </xf>
    <xf numFmtId="0" fontId="10" fillId="7" borderId="15" xfId="0" applyFont="1" applyFill="1" applyBorder="1" applyAlignment="1">
      <alignment vertical="center" wrapText="1" shrinkToFit="1"/>
    </xf>
    <xf numFmtId="49" fontId="10" fillId="7" borderId="16" xfId="0" applyNumberFormat="1" applyFont="1" applyFill="1" applyBorder="1" applyAlignment="1">
      <alignment horizontal="left" vertical="center"/>
    </xf>
    <xf numFmtId="0" fontId="10" fillId="7" borderId="16" xfId="0" applyFont="1" applyFill="1" applyBorder="1" applyAlignment="1">
      <alignment vertical="top" wrapText="1" shrinkToFit="1"/>
    </xf>
    <xf numFmtId="49" fontId="29" fillId="7" borderId="20" xfId="0" applyNumberFormat="1" applyFont="1" applyFill="1" applyBorder="1" applyAlignment="1">
      <alignment horizontal="left" vertical="center"/>
    </xf>
    <xf numFmtId="49" fontId="10" fillId="7" borderId="16" xfId="0" applyNumberFormat="1" applyFont="1" applyFill="1" applyBorder="1" applyAlignment="1">
      <alignment vertical="center"/>
    </xf>
    <xf numFmtId="0" fontId="10" fillId="7" borderId="16" xfId="0" applyFont="1" applyFill="1" applyBorder="1" applyAlignment="1">
      <alignment horizontal="left" vertical="top" wrapText="1" shrinkToFit="1"/>
    </xf>
    <xf numFmtId="0" fontId="10" fillId="7" borderId="14" xfId="0" applyFont="1" applyFill="1" applyBorder="1" applyAlignment="1">
      <alignment vertical="center" wrapText="1" shrinkToFit="1"/>
    </xf>
    <xf numFmtId="0" fontId="10" fillId="7" borderId="16" xfId="0" applyFont="1" applyFill="1" applyBorder="1"/>
    <xf numFmtId="0" fontId="10" fillId="7" borderId="21" xfId="0" applyFont="1" applyFill="1" applyBorder="1" applyAlignment="1">
      <alignment vertical="center" wrapText="1" shrinkToFit="1"/>
    </xf>
    <xf numFmtId="0" fontId="14" fillId="5" borderId="13" xfId="0" applyFont="1" applyFill="1" applyBorder="1" applyAlignment="1">
      <alignment vertical="center"/>
    </xf>
    <xf numFmtId="0" fontId="14" fillId="5" borderId="14" xfId="0" applyFont="1" applyFill="1" applyBorder="1" applyAlignment="1">
      <alignment vertical="center"/>
    </xf>
    <xf numFmtId="0" fontId="14" fillId="5" borderId="15" xfId="0" applyFont="1" applyFill="1" applyBorder="1" applyAlignment="1">
      <alignment vertical="center"/>
    </xf>
    <xf numFmtId="49" fontId="11" fillId="8" borderId="16" xfId="0" applyNumberFormat="1" applyFont="1" applyFill="1" applyBorder="1" applyAlignment="1">
      <alignment horizontal="center" vertical="top" wrapText="1" shrinkToFit="1"/>
    </xf>
    <xf numFmtId="0" fontId="12" fillId="4" borderId="28" xfId="1" applyFont="1" applyBorder="1" applyAlignment="1">
      <alignment vertical="top"/>
    </xf>
    <xf numFmtId="0" fontId="12" fillId="4" borderId="30" xfId="1" applyFont="1" applyBorder="1" applyAlignment="1">
      <alignment vertical="top"/>
    </xf>
    <xf numFmtId="0" fontId="12" fillId="4" borderId="38" xfId="1" applyFont="1" applyBorder="1" applyAlignment="1">
      <alignment vertical="top"/>
    </xf>
    <xf numFmtId="0" fontId="12" fillId="4" borderId="39" xfId="1" applyFont="1" applyBorder="1" applyAlignment="1">
      <alignment vertical="top"/>
    </xf>
    <xf numFmtId="0" fontId="12" fillId="4" borderId="20" xfId="1" applyFont="1" applyBorder="1" applyAlignment="1">
      <alignment vertical="top"/>
    </xf>
    <xf numFmtId="0" fontId="12" fillId="4" borderId="31" xfId="1" applyFont="1" applyBorder="1" applyAlignment="1">
      <alignment vertical="top"/>
    </xf>
    <xf numFmtId="0" fontId="11" fillId="5" borderId="16" xfId="0" applyFont="1" applyFill="1" applyBorder="1" applyAlignment="1">
      <alignment horizontal="center" vertical="center"/>
    </xf>
    <xf numFmtId="0" fontId="11" fillId="5" borderId="16" xfId="0" applyFont="1" applyFill="1" applyBorder="1" applyAlignment="1">
      <alignment horizontal="center"/>
    </xf>
    <xf numFmtId="0" fontId="55" fillId="0" borderId="0" xfId="0" applyFont="1" applyAlignment="1">
      <alignment horizontal="left" vertical="top" wrapText="1"/>
    </xf>
    <xf numFmtId="0" fontId="13" fillId="0" borderId="0" xfId="0" applyFont="1" applyAlignment="1">
      <alignment horizontal="left" vertical="center" wrapText="1"/>
    </xf>
    <xf numFmtId="0" fontId="12" fillId="3" borderId="16" xfId="0" applyFont="1" applyFill="1" applyBorder="1" applyAlignment="1">
      <alignment horizontal="center" vertical="center" wrapText="1"/>
    </xf>
    <xf numFmtId="0" fontId="12" fillId="7" borderId="16" xfId="1" applyFont="1" applyFill="1" applyBorder="1" applyAlignment="1">
      <alignment horizontal="center" vertical="center"/>
    </xf>
    <xf numFmtId="0" fontId="10" fillId="0" borderId="16" xfId="0" applyFont="1" applyBorder="1" applyAlignment="1">
      <alignment horizontal="center" vertical="center" wrapText="1" shrinkToFit="1"/>
    </xf>
    <xf numFmtId="0" fontId="10" fillId="0" borderId="16" xfId="0" applyFont="1" applyBorder="1" applyAlignment="1">
      <alignment horizontal="center" vertical="center"/>
    </xf>
    <xf numFmtId="0" fontId="10" fillId="5" borderId="16" xfId="0" applyFont="1" applyFill="1" applyBorder="1" applyAlignment="1">
      <alignment horizontal="center" vertical="center"/>
    </xf>
    <xf numFmtId="0" fontId="10" fillId="5" borderId="13" xfId="0" applyFont="1" applyFill="1" applyBorder="1" applyAlignment="1">
      <alignment horizontal="left"/>
    </xf>
    <xf numFmtId="0" fontId="10" fillId="5" borderId="14" xfId="0" applyFont="1" applyFill="1" applyBorder="1" applyAlignment="1">
      <alignment horizontal="left"/>
    </xf>
    <xf numFmtId="49" fontId="10" fillId="5" borderId="16" xfId="0" applyNumberFormat="1" applyFont="1" applyFill="1" applyBorder="1" applyAlignment="1">
      <alignment horizontal="left" vertical="center"/>
    </xf>
    <xf numFmtId="0" fontId="52" fillId="0" borderId="15" xfId="0" applyFont="1" applyBorder="1" applyAlignment="1">
      <alignment horizontal="left"/>
    </xf>
    <xf numFmtId="0" fontId="57" fillId="0" borderId="0" xfId="0" applyFont="1"/>
    <xf numFmtId="0" fontId="10" fillId="5" borderId="13" xfId="0" applyFont="1" applyFill="1" applyBorder="1" applyAlignment="1"/>
    <xf numFmtId="0" fontId="10" fillId="5" borderId="14" xfId="0" applyFont="1" applyFill="1" applyBorder="1" applyAlignment="1"/>
    <xf numFmtId="0" fontId="52" fillId="0" borderId="16" xfId="0" applyFont="1" applyBorder="1" applyAlignment="1"/>
    <xf numFmtId="0" fontId="9" fillId="0" borderId="10" xfId="0" applyFont="1" applyBorder="1" applyAlignment="1">
      <alignment vertical="top" wrapText="1"/>
    </xf>
    <xf numFmtId="0" fontId="13" fillId="0" borderId="38" xfId="0" applyFont="1" applyBorder="1" applyAlignment="1">
      <alignment horizontal="center"/>
    </xf>
    <xf numFmtId="0" fontId="13" fillId="0" borderId="0" xfId="0" applyFont="1" applyAlignment="1">
      <alignment horizontal="center"/>
    </xf>
    <xf numFmtId="0" fontId="11" fillId="7" borderId="19"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21" xfId="0" applyFont="1" applyFill="1" applyBorder="1" applyAlignment="1">
      <alignment horizontal="center" vertical="center"/>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5" xfId="0" applyFont="1" applyFill="1" applyBorder="1" applyAlignment="1">
      <alignment horizontal="left" vertical="top" wrapText="1"/>
    </xf>
    <xf numFmtId="0" fontId="12" fillId="5" borderId="28" xfId="0" applyFont="1" applyFill="1" applyBorder="1" applyAlignment="1">
      <alignment horizontal="center" vertical="center" wrapText="1" shrinkToFit="1"/>
    </xf>
    <xf numFmtId="0" fontId="12" fillId="5" borderId="38" xfId="0" applyFont="1" applyFill="1" applyBorder="1" applyAlignment="1">
      <alignment horizontal="center" vertical="center" wrapText="1" shrinkToFit="1"/>
    </xf>
    <xf numFmtId="0" fontId="12" fillId="5" borderId="20" xfId="0" applyFont="1" applyFill="1" applyBorder="1" applyAlignment="1">
      <alignment horizontal="center" vertical="center" wrapText="1" shrinkToFit="1"/>
    </xf>
    <xf numFmtId="0" fontId="12" fillId="5" borderId="51" xfId="0" applyFont="1" applyFill="1" applyBorder="1" applyAlignment="1">
      <alignment horizontal="center" vertical="center" wrapText="1" shrinkToFit="1"/>
    </xf>
    <xf numFmtId="0" fontId="12" fillId="5" borderId="52" xfId="0" applyFont="1" applyFill="1" applyBorder="1" applyAlignment="1">
      <alignment horizontal="center" vertical="center" wrapText="1" shrinkToFit="1"/>
    </xf>
    <xf numFmtId="0" fontId="12" fillId="5" borderId="53" xfId="0" applyFont="1" applyFill="1" applyBorder="1" applyAlignment="1">
      <alignment horizontal="center" vertical="center" wrapText="1" shrinkToFit="1"/>
    </xf>
    <xf numFmtId="0" fontId="15" fillId="6" borderId="13"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0" fillId="5" borderId="13" xfId="0" applyFont="1" applyFill="1" applyBorder="1" applyAlignment="1">
      <alignment horizontal="left" vertical="top" wrapText="1" shrinkToFit="1"/>
    </xf>
    <xf numFmtId="0" fontId="10" fillId="5" borderId="14" xfId="0" applyFont="1" applyFill="1" applyBorder="1" applyAlignment="1">
      <alignment horizontal="left" vertical="top" wrapText="1" shrinkToFit="1"/>
    </xf>
    <xf numFmtId="0" fontId="10" fillId="5" borderId="15" xfId="0" applyFont="1" applyFill="1" applyBorder="1" applyAlignment="1">
      <alignment horizontal="left" vertical="top" wrapText="1" shrinkToFit="1"/>
    </xf>
    <xf numFmtId="0" fontId="17" fillId="5" borderId="13" xfId="0" applyFont="1" applyFill="1" applyBorder="1" applyAlignment="1">
      <alignment horizontal="left" vertical="top" wrapText="1" shrinkToFit="1"/>
    </xf>
    <xf numFmtId="0" fontId="17" fillId="5" borderId="14" xfId="0" applyFont="1" applyFill="1" applyBorder="1" applyAlignment="1">
      <alignment horizontal="left" vertical="top" wrapText="1" shrinkToFit="1"/>
    </xf>
    <xf numFmtId="0" fontId="17" fillId="5" borderId="15" xfId="0" applyFont="1" applyFill="1" applyBorder="1" applyAlignment="1">
      <alignment horizontal="left" vertical="top" wrapText="1" shrinkToFit="1"/>
    </xf>
    <xf numFmtId="0" fontId="11" fillId="3" borderId="28" xfId="0" applyFont="1" applyFill="1" applyBorder="1" applyAlignment="1">
      <alignment horizontal="left" vertical="top" wrapText="1" shrinkToFit="1"/>
    </xf>
    <xf numFmtId="0" fontId="11" fillId="3" borderId="29" xfId="0" applyFont="1" applyFill="1" applyBorder="1" applyAlignment="1">
      <alignment horizontal="left" vertical="top" wrapText="1" shrinkToFit="1"/>
    </xf>
    <xf numFmtId="0" fontId="11" fillId="3" borderId="30" xfId="0" applyFont="1" applyFill="1" applyBorder="1" applyAlignment="1">
      <alignment horizontal="left" vertical="top" wrapText="1" shrinkToFit="1"/>
    </xf>
    <xf numFmtId="0" fontId="11" fillId="3" borderId="38" xfId="0" applyFont="1" applyFill="1" applyBorder="1" applyAlignment="1">
      <alignment horizontal="left" vertical="top" wrapText="1" shrinkToFit="1"/>
    </xf>
    <xf numFmtId="0" fontId="11" fillId="3" borderId="0" xfId="0" applyFont="1" applyFill="1" applyBorder="1" applyAlignment="1">
      <alignment horizontal="left" vertical="top" wrapText="1" shrinkToFit="1"/>
    </xf>
    <xf numFmtId="0" fontId="11" fillId="3" borderId="39" xfId="0" applyFont="1" applyFill="1" applyBorder="1" applyAlignment="1">
      <alignment horizontal="left" vertical="top" wrapText="1" shrinkToFit="1"/>
    </xf>
    <xf numFmtId="0" fontId="11" fillId="3" borderId="20" xfId="0" applyFont="1" applyFill="1" applyBorder="1" applyAlignment="1">
      <alignment horizontal="left" vertical="top" wrapText="1" shrinkToFit="1"/>
    </xf>
    <xf numFmtId="0" fontId="11" fillId="3" borderId="27" xfId="0" applyFont="1" applyFill="1" applyBorder="1" applyAlignment="1">
      <alignment horizontal="left" vertical="top" wrapText="1" shrinkToFit="1"/>
    </xf>
    <xf numFmtId="0" fontId="11" fillId="3" borderId="31" xfId="0" applyFont="1" applyFill="1" applyBorder="1" applyAlignment="1">
      <alignment horizontal="left" vertical="top" wrapText="1" shrinkToFit="1"/>
    </xf>
    <xf numFmtId="0" fontId="10" fillId="7" borderId="20" xfId="0" applyFont="1" applyFill="1" applyBorder="1" applyAlignment="1">
      <alignment horizontal="left" vertical="top" wrapText="1" shrinkToFit="1"/>
    </xf>
    <xf numFmtId="0" fontId="10" fillId="7" borderId="27" xfId="0" applyFont="1" applyFill="1" applyBorder="1" applyAlignment="1">
      <alignment horizontal="left" vertical="top" wrapText="1" shrinkToFit="1"/>
    </xf>
    <xf numFmtId="0" fontId="0" fillId="7" borderId="31" xfId="0" applyFill="1" applyBorder="1" applyAlignment="1"/>
    <xf numFmtId="0" fontId="12" fillId="3" borderId="1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3" borderId="13" xfId="0" applyFont="1" applyFill="1" applyBorder="1" applyAlignment="1">
      <alignment horizontal="left" vertical="top" wrapText="1" shrinkToFit="1"/>
    </xf>
    <xf numFmtId="0" fontId="10" fillId="3" borderId="14" xfId="0" applyFont="1" applyFill="1" applyBorder="1" applyAlignment="1">
      <alignment horizontal="left" vertical="top" wrapText="1" shrinkToFit="1"/>
    </xf>
    <xf numFmtId="0" fontId="0" fillId="0" borderId="15" xfId="0" applyBorder="1" applyAlignment="1">
      <alignment wrapText="1"/>
    </xf>
    <xf numFmtId="0" fontId="11" fillId="6" borderId="20" xfId="0" applyFont="1" applyFill="1" applyBorder="1" applyAlignment="1">
      <alignment horizontal="left" vertical="center" wrapText="1"/>
    </xf>
    <xf numFmtId="0" fontId="11" fillId="6" borderId="27" xfId="0" applyFont="1" applyFill="1" applyBorder="1" applyAlignment="1">
      <alignment horizontal="left" vertical="center"/>
    </xf>
    <xf numFmtId="0" fontId="11" fillId="6" borderId="31" xfId="0" applyFont="1" applyFill="1" applyBorder="1" applyAlignment="1">
      <alignment horizontal="left" vertical="center"/>
    </xf>
    <xf numFmtId="0" fontId="11" fillId="6" borderId="13" xfId="0" applyFont="1" applyFill="1" applyBorder="1" applyAlignment="1">
      <alignment horizontal="left" vertical="center" wrapText="1"/>
    </xf>
    <xf numFmtId="0" fontId="19" fillId="6" borderId="14" xfId="0" applyFont="1" applyFill="1" applyBorder="1" applyAlignment="1">
      <alignment horizontal="left" vertical="center"/>
    </xf>
    <xf numFmtId="0" fontId="19" fillId="6" borderId="15" xfId="0" applyFont="1" applyFill="1" applyBorder="1" applyAlignment="1">
      <alignment horizontal="left" vertical="center"/>
    </xf>
    <xf numFmtId="49" fontId="10" fillId="5" borderId="21" xfId="0" applyNumberFormat="1" applyFont="1" applyFill="1" applyBorder="1" applyAlignment="1">
      <alignment horizontal="left" vertical="center"/>
    </xf>
    <xf numFmtId="49" fontId="10" fillId="5" borderId="16" xfId="0" applyNumberFormat="1" applyFont="1" applyFill="1" applyBorder="1" applyAlignment="1">
      <alignment horizontal="left" vertical="center"/>
    </xf>
    <xf numFmtId="49" fontId="11" fillId="2" borderId="13"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xf>
    <xf numFmtId="0" fontId="10" fillId="5" borderId="28" xfId="0" applyFont="1" applyFill="1" applyBorder="1" applyAlignment="1">
      <alignment horizontal="left" vertical="top" wrapText="1" shrinkToFit="1"/>
    </xf>
    <xf numFmtId="0" fontId="10" fillId="5" borderId="29" xfId="0" applyFont="1" applyFill="1" applyBorder="1" applyAlignment="1">
      <alignment horizontal="left" vertical="top" wrapText="1" shrinkToFit="1"/>
    </xf>
    <xf numFmtId="0" fontId="0" fillId="0" borderId="30" xfId="0" applyBorder="1" applyAlignment="1"/>
    <xf numFmtId="0" fontId="10" fillId="5" borderId="38" xfId="0" applyFont="1" applyFill="1" applyBorder="1" applyAlignment="1">
      <alignment horizontal="left" vertical="top" wrapText="1" shrinkToFit="1"/>
    </xf>
    <xf numFmtId="0" fontId="10" fillId="5" borderId="0" xfId="0" applyFont="1" applyFill="1" applyBorder="1" applyAlignment="1">
      <alignment horizontal="left" vertical="top" wrapText="1" shrinkToFit="1"/>
    </xf>
    <xf numFmtId="0" fontId="0" fillId="0" borderId="39" xfId="0" applyBorder="1" applyAlignment="1"/>
    <xf numFmtId="0" fontId="10" fillId="5" borderId="20" xfId="0" applyFont="1" applyFill="1" applyBorder="1" applyAlignment="1">
      <alignment horizontal="left" vertical="top" wrapText="1" shrinkToFit="1"/>
    </xf>
    <xf numFmtId="0" fontId="10" fillId="5" borderId="27" xfId="0" applyFont="1" applyFill="1" applyBorder="1" applyAlignment="1">
      <alignment horizontal="left" vertical="top" wrapText="1" shrinkToFit="1"/>
    </xf>
    <xf numFmtId="0" fontId="0" fillId="0" borderId="31" xfId="0" applyBorder="1" applyAlignment="1"/>
    <xf numFmtId="0" fontId="0" fillId="0" borderId="15" xfId="0" applyBorder="1" applyAlignment="1"/>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7" borderId="16" xfId="0" applyFont="1" applyFill="1" applyBorder="1" applyAlignment="1">
      <alignment horizontal="center" vertical="center"/>
    </xf>
    <xf numFmtId="0" fontId="31" fillId="7" borderId="19" xfId="1" applyFont="1" applyFill="1" applyBorder="1" applyAlignment="1">
      <alignment horizontal="left" vertical="center" wrapText="1"/>
    </xf>
    <xf numFmtId="0" fontId="31" fillId="7" borderId="22" xfId="1" applyFont="1" applyFill="1" applyBorder="1" applyAlignment="1">
      <alignment horizontal="left" vertical="center" wrapText="1"/>
    </xf>
    <xf numFmtId="0" fontId="31" fillId="7" borderId="21" xfId="1" applyFont="1" applyFill="1" applyBorder="1" applyAlignment="1">
      <alignment horizontal="left" vertical="center" wrapText="1"/>
    </xf>
    <xf numFmtId="49" fontId="31" fillId="7" borderId="19" xfId="1" applyNumberFormat="1" applyFont="1" applyFill="1" applyBorder="1" applyAlignment="1">
      <alignment horizontal="center" vertical="center" wrapText="1"/>
    </xf>
    <xf numFmtId="0" fontId="31" fillId="7" borderId="22" xfId="1" applyFont="1" applyFill="1" applyBorder="1" applyAlignment="1">
      <alignment horizontal="center" vertical="center" wrapText="1"/>
    </xf>
    <xf numFmtId="0" fontId="11" fillId="8" borderId="32" xfId="0" applyFont="1" applyFill="1" applyBorder="1" applyAlignment="1">
      <alignment horizontal="left" vertical="center"/>
    </xf>
    <xf numFmtId="0" fontId="11" fillId="8" borderId="14" xfId="0" applyFont="1" applyFill="1" applyBorder="1" applyAlignment="1">
      <alignment horizontal="left" vertical="center"/>
    </xf>
    <xf numFmtId="0" fontId="11" fillId="8" borderId="15" xfId="0" applyFont="1" applyFill="1" applyBorder="1" applyAlignment="1">
      <alignment horizontal="left" vertical="center"/>
    </xf>
    <xf numFmtId="0" fontId="10" fillId="0" borderId="16" xfId="0" applyFont="1" applyBorder="1" applyAlignment="1">
      <alignment horizontal="left"/>
    </xf>
    <xf numFmtId="0" fontId="10" fillId="0" borderId="16" xfId="0" applyFont="1" applyBorder="1" applyAlignment="1">
      <alignment horizontal="center" vertical="center" wrapText="1" shrinkToFit="1"/>
    </xf>
    <xf numFmtId="0" fontId="10" fillId="0" borderId="16" xfId="0" applyFont="1" applyBorder="1" applyAlignment="1">
      <alignment wrapText="1" shrinkToFit="1"/>
    </xf>
    <xf numFmtId="0" fontId="11" fillId="14" borderId="29" xfId="0" applyFont="1" applyFill="1" applyBorder="1" applyAlignment="1">
      <alignment horizontal="center"/>
    </xf>
    <xf numFmtId="0" fontId="11" fillId="6" borderId="13" xfId="0" applyFont="1" applyFill="1" applyBorder="1" applyAlignment="1">
      <alignment horizontal="left"/>
    </xf>
    <xf numFmtId="0" fontId="11" fillId="6" borderId="14" xfId="0" applyFont="1" applyFill="1" applyBorder="1" applyAlignment="1">
      <alignment horizontal="left"/>
    </xf>
    <xf numFmtId="0" fontId="11" fillId="6" borderId="15" xfId="0" applyFont="1" applyFill="1" applyBorder="1" applyAlignment="1">
      <alignment horizontal="left"/>
    </xf>
    <xf numFmtId="0" fontId="10" fillId="9" borderId="16" xfId="0" applyFont="1" applyFill="1" applyBorder="1" applyAlignment="1">
      <alignment horizontal="left" wrapText="1"/>
    </xf>
    <xf numFmtId="0" fontId="11" fillId="14" borderId="14" xfId="0" applyFont="1" applyFill="1" applyBorder="1" applyAlignment="1">
      <alignment horizontal="center"/>
    </xf>
    <xf numFmtId="0" fontId="10" fillId="5" borderId="37" xfId="0" applyFont="1" applyFill="1" applyBorder="1" applyAlignment="1">
      <alignment horizontal="left" vertical="top" wrapText="1" shrinkToFit="1"/>
    </xf>
    <xf numFmtId="0" fontId="10" fillId="5" borderId="42" xfId="0" applyFont="1" applyFill="1" applyBorder="1" applyAlignment="1">
      <alignment horizontal="left" vertical="top" wrapText="1" shrinkToFit="1"/>
    </xf>
    <xf numFmtId="0" fontId="0" fillId="5" borderId="43" xfId="0" applyFont="1" applyFill="1" applyBorder="1" applyAlignment="1">
      <alignment horizontal="left" vertical="top" wrapText="1" shrinkToFit="1"/>
    </xf>
    <xf numFmtId="0" fontId="11" fillId="5" borderId="13" xfId="0" applyFont="1" applyFill="1" applyBorder="1" applyAlignment="1">
      <alignment horizontal="left" vertical="top" wrapText="1" shrinkToFit="1"/>
    </xf>
    <xf numFmtId="0" fontId="11" fillId="5" borderId="14" xfId="0" applyFont="1" applyFill="1" applyBorder="1" applyAlignment="1">
      <alignment horizontal="left" vertical="top" wrapText="1" shrinkToFit="1"/>
    </xf>
    <xf numFmtId="0" fontId="11" fillId="5" borderId="15" xfId="0" applyFont="1" applyFill="1" applyBorder="1" applyAlignment="1">
      <alignment horizontal="left" vertical="top" wrapText="1" shrinkToFit="1"/>
    </xf>
    <xf numFmtId="0" fontId="11" fillId="13" borderId="13" xfId="0" applyFont="1" applyFill="1" applyBorder="1" applyAlignment="1">
      <alignment horizontal="left" vertical="top"/>
    </xf>
    <xf numFmtId="0" fontId="11" fillId="13" borderId="14" xfId="0" applyFont="1" applyFill="1" applyBorder="1" applyAlignment="1">
      <alignment horizontal="left" vertical="top"/>
    </xf>
    <xf numFmtId="0" fontId="11" fillId="13" borderId="15" xfId="0" applyFont="1" applyFill="1" applyBorder="1" applyAlignment="1">
      <alignment horizontal="left" vertical="top"/>
    </xf>
    <xf numFmtId="0" fontId="11" fillId="3" borderId="13"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15" xfId="0" applyFont="1" applyFill="1" applyBorder="1" applyAlignment="1">
      <alignment horizontal="left" vertical="top"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8" borderId="13" xfId="0" applyFont="1" applyFill="1" applyBorder="1" applyAlignment="1">
      <alignment horizontal="left"/>
    </xf>
    <xf numFmtId="0" fontId="11" fillId="8" borderId="14" xfId="0" applyFont="1" applyFill="1" applyBorder="1" applyAlignment="1">
      <alignment horizontal="left"/>
    </xf>
    <xf numFmtId="0" fontId="11" fillId="8" borderId="15" xfId="0" applyFont="1" applyFill="1" applyBorder="1" applyAlignment="1">
      <alignment horizontal="left"/>
    </xf>
    <xf numFmtId="0" fontId="10" fillId="3" borderId="16" xfId="0" applyFont="1" applyFill="1" applyBorder="1" applyAlignment="1">
      <alignment horizontal="left"/>
    </xf>
    <xf numFmtId="0" fontId="29" fillId="3" borderId="16" xfId="0" applyFont="1" applyFill="1" applyBorder="1" applyAlignment="1">
      <alignment horizontal="center" vertical="center" wrapText="1" shrinkToFit="1"/>
    </xf>
    <xf numFmtId="0" fontId="10" fillId="5" borderId="16" xfId="0" applyFont="1" applyFill="1" applyBorder="1" applyAlignment="1">
      <alignment horizontal="left" vertical="top" wrapText="1"/>
    </xf>
    <xf numFmtId="0" fontId="11" fillId="8" borderId="16" xfId="0" applyFont="1" applyFill="1" applyBorder="1" applyAlignment="1">
      <alignment horizontal="left"/>
    </xf>
    <xf numFmtId="0" fontId="10" fillId="5" borderId="13" xfId="0" applyFont="1" applyFill="1" applyBorder="1" applyAlignment="1">
      <alignment horizontal="left" vertical="center" wrapText="1" shrinkToFit="1"/>
    </xf>
    <xf numFmtId="0" fontId="10" fillId="5" borderId="14" xfId="0" applyFont="1" applyFill="1" applyBorder="1" applyAlignment="1">
      <alignment horizontal="left" vertical="center" wrapText="1" shrinkToFit="1"/>
    </xf>
    <xf numFmtId="0" fontId="10" fillId="5" borderId="15" xfId="0" applyFont="1" applyFill="1" applyBorder="1" applyAlignment="1">
      <alignment horizontal="left" vertical="center" wrapText="1" shrinkToFit="1"/>
    </xf>
    <xf numFmtId="0" fontId="10" fillId="5" borderId="16" xfId="0" applyFont="1" applyFill="1" applyBorder="1" applyAlignment="1">
      <alignment horizontal="left" vertical="center"/>
    </xf>
    <xf numFmtId="0" fontId="11" fillId="2" borderId="13" xfId="0" applyFont="1" applyFill="1" applyBorder="1" applyAlignment="1">
      <alignment horizontal="left"/>
    </xf>
    <xf numFmtId="0" fontId="11" fillId="2" borderId="14" xfId="0" applyFont="1" applyFill="1" applyBorder="1" applyAlignment="1">
      <alignment horizontal="left"/>
    </xf>
    <xf numFmtId="0" fontId="11" fillId="2" borderId="15" xfId="0" applyFont="1" applyFill="1" applyBorder="1" applyAlignment="1">
      <alignment horizontal="left"/>
    </xf>
    <xf numFmtId="0" fontId="10" fillId="3" borderId="13" xfId="0" applyFont="1" applyFill="1" applyBorder="1" applyAlignment="1">
      <alignment horizontal="left"/>
    </xf>
    <xf numFmtId="0" fontId="10" fillId="3" borderId="14" xfId="0" applyFont="1" applyFill="1" applyBorder="1" applyAlignment="1">
      <alignment horizontal="left"/>
    </xf>
    <xf numFmtId="0" fontId="0" fillId="0" borderId="15" xfId="0" applyBorder="1" applyAlignment="1">
      <alignment horizontal="left"/>
    </xf>
    <xf numFmtId="0" fontId="10" fillId="5" borderId="13" xfId="0" applyFont="1" applyFill="1" applyBorder="1" applyAlignment="1">
      <alignment horizontal="left" wrapText="1"/>
    </xf>
    <xf numFmtId="0" fontId="10" fillId="5" borderId="14" xfId="0" applyFont="1" applyFill="1" applyBorder="1" applyAlignment="1">
      <alignment horizontal="left" wrapText="1"/>
    </xf>
    <xf numFmtId="0" fontId="0" fillId="0" borderId="15" xfId="0" applyBorder="1" applyAlignment="1">
      <alignment horizontal="left" wrapText="1"/>
    </xf>
    <xf numFmtId="0" fontId="10" fillId="5" borderId="13" xfId="0" applyFont="1" applyFill="1" applyBorder="1" applyAlignment="1">
      <alignment horizontal="left"/>
    </xf>
    <xf numFmtId="0" fontId="10" fillId="5" borderId="14" xfId="0" applyFont="1" applyFill="1" applyBorder="1" applyAlignment="1">
      <alignment horizontal="left"/>
    </xf>
    <xf numFmtId="0" fontId="12" fillId="7" borderId="19" xfId="1" applyFont="1" applyFill="1" applyBorder="1" applyAlignment="1">
      <alignment horizontal="center" vertical="center"/>
    </xf>
    <xf numFmtId="0" fontId="12" fillId="7" borderId="22" xfId="1" applyFont="1" applyFill="1" applyBorder="1" applyAlignment="1">
      <alignment horizontal="center" vertical="center"/>
    </xf>
    <xf numFmtId="0" fontId="15" fillId="12" borderId="16" xfId="2" applyFont="1" applyFill="1" applyBorder="1" applyAlignment="1">
      <alignment horizontal="center" vertical="center" wrapText="1"/>
    </xf>
    <xf numFmtId="0" fontId="15" fillId="5" borderId="16" xfId="2" applyFont="1" applyFill="1" applyBorder="1" applyAlignment="1">
      <alignment horizontal="left" vertical="center" wrapText="1"/>
    </xf>
    <xf numFmtId="0" fontId="11" fillId="11" borderId="13" xfId="0" applyFont="1" applyFill="1" applyBorder="1" applyAlignment="1">
      <alignment horizontal="left" vertical="top" wrapText="1" shrinkToFit="1"/>
    </xf>
    <xf numFmtId="0" fontId="11" fillId="11" borderId="14" xfId="0" applyFont="1" applyFill="1" applyBorder="1" applyAlignment="1">
      <alignment horizontal="left" vertical="top" wrapText="1" shrinkToFit="1"/>
    </xf>
    <xf numFmtId="0" fontId="11" fillId="11" borderId="15" xfId="0" applyFont="1" applyFill="1" applyBorder="1" applyAlignment="1">
      <alignment horizontal="left" vertical="top" wrapText="1" shrinkToFit="1"/>
    </xf>
    <xf numFmtId="0" fontId="11" fillId="5" borderId="13" xfId="0" applyFont="1" applyFill="1" applyBorder="1" applyAlignment="1">
      <alignment horizontal="left"/>
    </xf>
    <xf numFmtId="0" fontId="11" fillId="5" borderId="14" xfId="0" applyFont="1" applyFill="1" applyBorder="1" applyAlignment="1">
      <alignment horizontal="left"/>
    </xf>
    <xf numFmtId="0" fontId="11" fillId="5" borderId="15" xfId="0" applyFont="1" applyFill="1" applyBorder="1" applyAlignment="1">
      <alignment horizontal="left"/>
    </xf>
    <xf numFmtId="0" fontId="11" fillId="7" borderId="29" xfId="0" applyFont="1" applyFill="1" applyBorder="1" applyAlignment="1">
      <alignment horizontal="left" vertical="center"/>
    </xf>
    <xf numFmtId="0" fontId="11" fillId="7" borderId="30" xfId="0" applyFont="1" applyFill="1" applyBorder="1" applyAlignment="1">
      <alignment horizontal="left" vertical="center"/>
    </xf>
    <xf numFmtId="49" fontId="10" fillId="5" borderId="13" xfId="0" applyNumberFormat="1" applyFont="1" applyFill="1" applyBorder="1" applyAlignment="1">
      <alignment horizontal="left" vertical="top" wrapText="1" shrinkToFit="1"/>
    </xf>
    <xf numFmtId="49" fontId="10" fillId="5" borderId="14" xfId="0" applyNumberFormat="1" applyFont="1" applyFill="1" applyBorder="1" applyAlignment="1">
      <alignment horizontal="left" vertical="top" wrapText="1" shrinkToFit="1"/>
    </xf>
    <xf numFmtId="49" fontId="10" fillId="5" borderId="15" xfId="0" applyNumberFormat="1" applyFont="1" applyFill="1" applyBorder="1" applyAlignment="1">
      <alignment horizontal="left" vertical="top" wrapText="1" shrinkToFit="1"/>
    </xf>
    <xf numFmtId="0" fontId="10" fillId="3" borderId="28" xfId="0" applyFont="1" applyFill="1" applyBorder="1" applyAlignment="1">
      <alignment horizontal="left" vertical="top" wrapText="1" shrinkToFit="1"/>
    </xf>
    <xf numFmtId="0" fontId="10" fillId="3" borderId="29" xfId="0" applyFont="1" applyFill="1" applyBorder="1" applyAlignment="1">
      <alignment horizontal="left" vertical="top" wrapText="1" shrinkToFit="1"/>
    </xf>
    <xf numFmtId="0" fontId="10" fillId="3" borderId="30" xfId="0" applyFont="1" applyFill="1" applyBorder="1" applyAlignment="1">
      <alignment horizontal="left" vertical="top" wrapText="1" shrinkToFit="1"/>
    </xf>
    <xf numFmtId="0" fontId="10" fillId="3" borderId="20" xfId="0" applyFont="1" applyFill="1" applyBorder="1" applyAlignment="1">
      <alignment horizontal="left" vertical="top" wrapText="1" shrinkToFit="1"/>
    </xf>
    <xf numFmtId="0" fontId="10" fillId="3" borderId="27" xfId="0" applyFont="1" applyFill="1" applyBorder="1" applyAlignment="1">
      <alignment horizontal="left" vertical="top" wrapText="1" shrinkToFit="1"/>
    </xf>
    <xf numFmtId="0" fontId="10" fillId="3" borderId="31" xfId="0" applyFont="1" applyFill="1" applyBorder="1" applyAlignment="1">
      <alignment horizontal="left" vertical="top" wrapText="1" shrinkToFit="1"/>
    </xf>
    <xf numFmtId="0" fontId="11" fillId="15" borderId="28" xfId="0" applyFont="1" applyFill="1" applyBorder="1" applyAlignment="1">
      <alignment horizontal="left" vertical="top" wrapText="1" shrinkToFit="1"/>
    </xf>
    <xf numFmtId="0" fontId="11" fillId="15" borderId="29" xfId="0" applyFont="1" applyFill="1" applyBorder="1" applyAlignment="1">
      <alignment horizontal="left" vertical="top" wrapText="1" shrinkToFit="1"/>
    </xf>
    <xf numFmtId="0" fontId="11" fillId="15" borderId="30" xfId="0" applyFont="1" applyFill="1" applyBorder="1" applyAlignment="1">
      <alignment horizontal="left" vertical="top" wrapText="1" shrinkToFit="1"/>
    </xf>
    <xf numFmtId="0" fontId="11" fillId="15" borderId="20" xfId="0" applyFont="1" applyFill="1" applyBorder="1" applyAlignment="1">
      <alignment horizontal="left" vertical="top" wrapText="1" shrinkToFit="1"/>
    </xf>
    <xf numFmtId="0" fontId="11" fillId="15" borderId="27" xfId="0" applyFont="1" applyFill="1" applyBorder="1" applyAlignment="1">
      <alignment horizontal="left" vertical="top" wrapText="1" shrinkToFit="1"/>
    </xf>
    <xf numFmtId="0" fontId="11" fillId="15" borderId="31" xfId="0" applyFont="1" applyFill="1" applyBorder="1" applyAlignment="1">
      <alignment horizontal="left" vertical="top" wrapText="1" shrinkToFit="1"/>
    </xf>
    <xf numFmtId="0" fontId="11" fillId="5" borderId="2" xfId="0" applyFont="1" applyFill="1" applyBorder="1" applyAlignment="1">
      <alignment horizontal="center"/>
    </xf>
    <xf numFmtId="0" fontId="11" fillId="5" borderId="2" xfId="0" applyFont="1" applyFill="1" applyBorder="1" applyAlignment="1">
      <alignment horizontal="center" vertical="top"/>
    </xf>
    <xf numFmtId="0" fontId="19" fillId="5" borderId="0" xfId="0" applyFont="1" applyFill="1" applyBorder="1" applyAlignment="1">
      <alignment horizontal="center"/>
    </xf>
    <xf numFmtId="0" fontId="11" fillId="5" borderId="13"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15" xfId="0" applyFont="1" applyFill="1" applyBorder="1" applyAlignment="1">
      <alignment horizontal="left" vertical="center"/>
    </xf>
    <xf numFmtId="0" fontId="16" fillId="5" borderId="0" xfId="2" applyFont="1" applyFill="1" applyBorder="1" applyAlignment="1">
      <alignment horizontal="center" vertical="center"/>
    </xf>
    <xf numFmtId="0" fontId="15" fillId="3" borderId="16" xfId="2" applyFont="1" applyFill="1" applyBorder="1" applyAlignment="1">
      <alignment horizontal="center" vertical="center" wrapText="1"/>
    </xf>
    <xf numFmtId="0" fontId="11" fillId="5" borderId="16" xfId="0" applyFont="1" applyFill="1" applyBorder="1" applyAlignment="1">
      <alignment horizontal="left" vertical="center"/>
    </xf>
    <xf numFmtId="0" fontId="10" fillId="5" borderId="0" xfId="0" applyFont="1" applyFill="1" applyBorder="1" applyAlignment="1">
      <alignment horizontal="center"/>
    </xf>
    <xf numFmtId="0" fontId="10" fillId="5" borderId="23" xfId="0" applyFont="1" applyFill="1" applyBorder="1" applyAlignment="1">
      <alignment horizontal="center"/>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5" fillId="5" borderId="16" xfId="2" applyFont="1" applyFill="1" applyBorder="1" applyAlignment="1">
      <alignment horizontal="left" vertical="top" wrapText="1"/>
    </xf>
    <xf numFmtId="0" fontId="15" fillId="5" borderId="13" xfId="2" applyFont="1" applyFill="1" applyBorder="1" applyAlignment="1">
      <alignment horizontal="left" vertical="top" wrapText="1"/>
    </xf>
    <xf numFmtId="0" fontId="15" fillId="5" borderId="14" xfId="2" applyFont="1" applyFill="1" applyBorder="1" applyAlignment="1">
      <alignment horizontal="left" vertical="top" wrapText="1"/>
    </xf>
    <xf numFmtId="0" fontId="15" fillId="5" borderId="15" xfId="2" applyFont="1" applyFill="1" applyBorder="1" applyAlignment="1">
      <alignment horizontal="left" vertical="top" wrapText="1"/>
    </xf>
    <xf numFmtId="0" fontId="15" fillId="5" borderId="13" xfId="2"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5" fillId="3" borderId="16" xfId="2" applyFont="1" applyFill="1" applyBorder="1" applyAlignment="1">
      <alignment horizontal="left" vertical="center" wrapText="1"/>
    </xf>
    <xf numFmtId="0" fontId="11" fillId="2" borderId="21" xfId="0" applyFont="1" applyFill="1" applyBorder="1" applyAlignment="1">
      <alignment horizontal="left" vertical="top"/>
    </xf>
    <xf numFmtId="0" fontId="10" fillId="5" borderId="16" xfId="0" applyFont="1" applyFill="1" applyBorder="1" applyAlignment="1">
      <alignment horizontal="left"/>
    </xf>
    <xf numFmtId="0" fontId="10" fillId="5" borderId="16" xfId="0" applyFont="1" applyFill="1" applyBorder="1" applyAlignment="1">
      <alignment horizontal="center" vertical="center"/>
    </xf>
    <xf numFmtId="0" fontId="25" fillId="3" borderId="16" xfId="0" applyFont="1" applyFill="1" applyBorder="1" applyAlignment="1">
      <alignment horizontal="center" vertical="center" wrapText="1" shrinkToFit="1"/>
    </xf>
    <xf numFmtId="0" fontId="54" fillId="3" borderId="16" xfId="0" applyFont="1" applyFill="1" applyBorder="1" applyAlignment="1">
      <alignment horizontal="center" vertical="center" wrapText="1" shrinkToFit="1"/>
    </xf>
    <xf numFmtId="0" fontId="12" fillId="7" borderId="16" xfId="0" applyFont="1" applyFill="1" applyBorder="1" applyAlignment="1">
      <alignment horizontal="center" vertical="center"/>
    </xf>
    <xf numFmtId="0" fontId="10" fillId="5" borderId="15" xfId="0" applyFont="1" applyFill="1" applyBorder="1" applyAlignment="1">
      <alignment horizontal="left"/>
    </xf>
    <xf numFmtId="0" fontId="10" fillId="5" borderId="16" xfId="0" applyFont="1" applyFill="1" applyBorder="1" applyAlignment="1">
      <alignment horizontal="center" vertical="center" wrapText="1" shrinkToFit="1"/>
    </xf>
    <xf numFmtId="0" fontId="11" fillId="8" borderId="13" xfId="0" applyFont="1" applyFill="1" applyBorder="1" applyAlignment="1">
      <alignment horizontal="left" vertical="center"/>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0" fillId="0" borderId="15" xfId="0" applyBorder="1" applyAlignment="1">
      <alignment horizontal="left" vertical="center"/>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51" fillId="0" borderId="15" xfId="0" applyFont="1" applyBorder="1" applyAlignment="1">
      <alignment horizontal="left" vertical="center" wrapText="1"/>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0" fillId="0" borderId="15" xfId="0" applyBorder="1" applyAlignment="1">
      <alignment horizontal="left" vertical="center" wrapText="1"/>
    </xf>
    <xf numFmtId="0" fontId="10" fillId="5" borderId="13" xfId="0" applyFont="1" applyFill="1" applyBorder="1" applyAlignment="1">
      <alignment horizontal="left" vertical="center"/>
    </xf>
    <xf numFmtId="0" fontId="10" fillId="5" borderId="14" xfId="0" applyFont="1" applyFill="1" applyBorder="1" applyAlignment="1">
      <alignment horizontal="left" vertical="center"/>
    </xf>
    <xf numFmtId="0" fontId="0" fillId="0" borderId="15" xfId="0" applyFont="1" applyBorder="1" applyAlignment="1">
      <alignment horizontal="left" vertical="center"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0" fillId="0" borderId="14" xfId="0" applyFont="1" applyBorder="1" applyAlignment="1">
      <alignment horizontal="left" vertical="center"/>
    </xf>
    <xf numFmtId="0" fontId="14" fillId="5" borderId="15" xfId="0" applyFont="1" applyFill="1" applyBorder="1" applyAlignment="1">
      <alignment horizontal="left" vertical="center" wrapText="1"/>
    </xf>
    <xf numFmtId="0" fontId="10" fillId="5" borderId="19" xfId="0" applyFont="1" applyFill="1" applyBorder="1" applyAlignment="1">
      <alignment horizontal="center" vertical="center" wrapText="1" shrinkToFit="1"/>
    </xf>
    <xf numFmtId="0" fontId="10" fillId="5" borderId="22" xfId="0" applyFont="1" applyFill="1" applyBorder="1" applyAlignment="1">
      <alignment horizontal="center" vertical="center" wrapText="1" shrinkToFit="1"/>
    </xf>
    <xf numFmtId="0" fontId="10" fillId="5" borderId="21" xfId="0" applyFont="1" applyFill="1" applyBorder="1" applyAlignment="1">
      <alignment horizontal="center" vertical="center" wrapText="1" shrinkToFit="1"/>
    </xf>
    <xf numFmtId="0" fontId="52" fillId="0" borderId="15" xfId="0" applyFont="1" applyBorder="1" applyAlignment="1">
      <alignment horizontal="left"/>
    </xf>
    <xf numFmtId="0" fontId="10" fillId="5" borderId="16" xfId="0" applyFont="1" applyFill="1" applyBorder="1" applyAlignment="1">
      <alignment horizontal="center" vertical="center" wrapText="1"/>
    </xf>
    <xf numFmtId="0" fontId="11" fillId="8" borderId="16" xfId="0" applyFont="1" applyFill="1" applyBorder="1" applyAlignment="1">
      <alignment horizontal="left" vertical="top" wrapText="1"/>
    </xf>
    <xf numFmtId="0" fontId="11" fillId="3" borderId="13" xfId="0" applyFont="1" applyFill="1" applyBorder="1" applyAlignment="1">
      <alignment horizontal="left" vertical="top" wrapText="1" shrinkToFit="1"/>
    </xf>
    <xf numFmtId="0" fontId="11" fillId="3" borderId="14" xfId="0" applyFont="1" applyFill="1" applyBorder="1" applyAlignment="1">
      <alignment horizontal="left" vertical="top" wrapText="1" shrinkToFit="1"/>
    </xf>
    <xf numFmtId="0" fontId="11" fillId="3" borderId="15" xfId="0" applyFont="1" applyFill="1" applyBorder="1" applyAlignment="1">
      <alignment horizontal="left" vertical="top" wrapText="1" shrinkToFit="1"/>
    </xf>
    <xf numFmtId="0" fontId="0" fillId="0" borderId="15" xfId="0" applyBorder="1" applyAlignment="1">
      <alignment horizontal="left" vertical="top" wrapText="1" shrinkToFit="1"/>
    </xf>
    <xf numFmtId="0" fontId="12" fillId="3" borderId="16" xfId="0" applyFont="1" applyFill="1" applyBorder="1" applyAlignment="1">
      <alignment horizontal="center" vertical="center"/>
    </xf>
    <xf numFmtId="0" fontId="10" fillId="5" borderId="16" xfId="0" applyFont="1" applyFill="1" applyBorder="1" applyAlignment="1">
      <alignment horizontal="left" vertical="top" wrapText="1" shrinkToFit="1"/>
    </xf>
    <xf numFmtId="0" fontId="10" fillId="5" borderId="15" xfId="0" applyFont="1" applyFill="1" applyBorder="1" applyAlignment="1">
      <alignment horizontal="left" wrapText="1"/>
    </xf>
    <xf numFmtId="0" fontId="11" fillId="3" borderId="13" xfId="0" applyFont="1" applyFill="1" applyBorder="1" applyAlignment="1">
      <alignment horizontal="left"/>
    </xf>
    <xf numFmtId="0" fontId="11" fillId="3" borderId="14" xfId="0" applyFont="1" applyFill="1" applyBorder="1" applyAlignment="1">
      <alignment horizontal="left"/>
    </xf>
    <xf numFmtId="0" fontId="10" fillId="5" borderId="13"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15" xfId="0" applyFont="1" applyFill="1" applyBorder="1" applyAlignment="1">
      <alignment horizontal="left" vertical="top" wrapText="1"/>
    </xf>
    <xf numFmtId="0" fontId="11" fillId="5" borderId="16" xfId="0" applyFont="1" applyFill="1" applyBorder="1" applyAlignment="1">
      <alignment horizontal="center" vertical="center"/>
    </xf>
    <xf numFmtId="0" fontId="10" fillId="5" borderId="16" xfId="0" applyFont="1" applyFill="1" applyBorder="1" applyAlignment="1">
      <alignment horizontal="left" vertical="center" wrapText="1" shrinkToFit="1"/>
    </xf>
    <xf numFmtId="0" fontId="12" fillId="7" borderId="21" xfId="1" applyFont="1" applyFill="1" applyBorder="1" applyAlignment="1">
      <alignment horizontal="center" vertical="center"/>
    </xf>
    <xf numFmtId="0" fontId="10" fillId="9" borderId="16" xfId="0" applyFont="1" applyFill="1" applyBorder="1" applyAlignment="1">
      <alignment horizontal="left" vertical="top" wrapText="1"/>
    </xf>
    <xf numFmtId="0" fontId="10" fillId="0" borderId="16" xfId="0" applyFont="1" applyBorder="1" applyAlignment="1">
      <alignment horizontal="center" vertical="center"/>
    </xf>
    <xf numFmtId="0" fontId="10" fillId="0" borderId="16" xfId="0" applyFont="1" applyBorder="1" applyAlignment="1">
      <alignment horizontal="left" vertical="top" wrapText="1"/>
    </xf>
    <xf numFmtId="0" fontId="29" fillId="3" borderId="16" xfId="0" applyFont="1" applyFill="1" applyBorder="1" applyAlignment="1">
      <alignment horizontal="center" vertical="top" wrapText="1" shrinkToFit="1"/>
    </xf>
    <xf numFmtId="0" fontId="10" fillId="3" borderId="1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29" fillId="3" borderId="16" xfId="0" applyFont="1" applyFill="1" applyBorder="1" applyAlignment="1">
      <alignment horizontal="center" vertical="top" wrapText="1"/>
    </xf>
    <xf numFmtId="0" fontId="10" fillId="0" borderId="16" xfId="0" applyFont="1" applyBorder="1" applyAlignment="1">
      <alignment horizontal="left" vertical="center" wrapText="1" shrinkToFit="1"/>
    </xf>
    <xf numFmtId="0" fontId="11" fillId="6" borderId="16" xfId="0" applyFont="1" applyFill="1" applyBorder="1" applyAlignment="1">
      <alignment horizontal="left"/>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11" fillId="2" borderId="15" xfId="0" applyFont="1" applyFill="1" applyBorder="1" applyAlignment="1">
      <alignment horizontal="left" wrapText="1"/>
    </xf>
    <xf numFmtId="0" fontId="11" fillId="8" borderId="13" xfId="0" applyFont="1" applyFill="1" applyBorder="1" applyAlignment="1">
      <alignment horizontal="left" vertical="top"/>
    </xf>
    <xf numFmtId="0" fontId="11" fillId="8" borderId="14" xfId="0" applyFont="1" applyFill="1" applyBorder="1" applyAlignment="1">
      <alignment horizontal="left" vertical="top"/>
    </xf>
    <xf numFmtId="0" fontId="11" fillId="8" borderId="15" xfId="0" applyFont="1" applyFill="1" applyBorder="1" applyAlignment="1">
      <alignment horizontal="left" vertical="top"/>
    </xf>
    <xf numFmtId="0" fontId="12" fillId="19" borderId="19" xfId="1" applyFont="1" applyFill="1" applyBorder="1" applyAlignment="1">
      <alignment horizontal="center" vertical="center"/>
    </xf>
    <xf numFmtId="0" fontId="12" fillId="19" borderId="21" xfId="1" applyFont="1" applyFill="1" applyBorder="1" applyAlignment="1">
      <alignment horizontal="center" vertical="center"/>
    </xf>
    <xf numFmtId="0" fontId="10" fillId="16" borderId="16" xfId="0" applyFont="1" applyFill="1" applyBorder="1" applyAlignment="1">
      <alignment horizontal="left" vertical="top"/>
    </xf>
    <xf numFmtId="0" fontId="11" fillId="16" borderId="19" xfId="0" applyFont="1" applyFill="1" applyBorder="1" applyAlignment="1">
      <alignment horizontal="center" vertical="center"/>
    </xf>
    <xf numFmtId="0" fontId="11" fillId="16" borderId="22" xfId="0" applyFont="1" applyFill="1" applyBorder="1" applyAlignment="1">
      <alignment horizontal="center" vertical="center"/>
    </xf>
    <xf numFmtId="0" fontId="11" fillId="16" borderId="21" xfId="0" applyFont="1" applyFill="1" applyBorder="1" applyAlignment="1">
      <alignment horizontal="center" vertical="center"/>
    </xf>
    <xf numFmtId="0" fontId="10" fillId="22" borderId="16" xfId="0" applyFont="1" applyFill="1" applyBorder="1" applyAlignment="1">
      <alignment horizontal="left" vertical="top" wrapText="1"/>
    </xf>
    <xf numFmtId="0" fontId="10" fillId="22" borderId="16" xfId="0" applyFont="1" applyFill="1" applyBorder="1" applyAlignment="1">
      <alignment horizontal="left" vertical="top"/>
    </xf>
    <xf numFmtId="0" fontId="17" fillId="22" borderId="16" xfId="0" applyFont="1" applyFill="1" applyBorder="1" applyAlignment="1">
      <alignment horizontal="left" vertical="top"/>
    </xf>
    <xf numFmtId="0" fontId="10" fillId="16" borderId="16" xfId="0" applyFont="1" applyFill="1" applyBorder="1" applyAlignment="1">
      <alignment horizontal="left" vertical="top" wrapText="1" shrinkToFit="1"/>
    </xf>
    <xf numFmtId="0" fontId="11" fillId="17" borderId="16" xfId="0" applyFont="1" applyFill="1" applyBorder="1" applyAlignment="1">
      <alignment horizontal="left" vertical="top" wrapText="1" shrinkToFit="1"/>
    </xf>
    <xf numFmtId="0" fontId="10" fillId="16" borderId="19" xfId="0" applyFont="1" applyFill="1" applyBorder="1" applyAlignment="1">
      <alignment horizontal="center" vertical="center" wrapText="1" shrinkToFit="1"/>
    </xf>
    <xf numFmtId="0" fontId="10" fillId="16" borderId="22" xfId="0" applyFont="1" applyFill="1" applyBorder="1" applyAlignment="1">
      <alignment horizontal="center" vertical="center" wrapText="1" shrinkToFit="1"/>
    </xf>
    <xf numFmtId="0" fontId="11" fillId="3" borderId="13" xfId="0" applyFont="1" applyFill="1" applyBorder="1" applyAlignment="1">
      <alignment horizontal="center" vertical="top"/>
    </xf>
    <xf numFmtId="0" fontId="11" fillId="3" borderId="14" xfId="0" applyFont="1" applyFill="1" applyBorder="1" applyAlignment="1">
      <alignment horizontal="center" vertical="top"/>
    </xf>
    <xf numFmtId="0" fontId="11" fillId="3" borderId="15" xfId="0" applyFont="1" applyFill="1" applyBorder="1" applyAlignment="1">
      <alignment horizontal="center" vertical="top"/>
    </xf>
    <xf numFmtId="0" fontId="11" fillId="3" borderId="28" xfId="0" applyFont="1" applyFill="1" applyBorder="1" applyAlignment="1">
      <alignment horizontal="left" vertical="center" wrapText="1" shrinkToFit="1"/>
    </xf>
    <xf numFmtId="0" fontId="11" fillId="3" borderId="29" xfId="0" applyFont="1" applyFill="1" applyBorder="1" applyAlignment="1">
      <alignment horizontal="left" vertical="center" wrapText="1" shrinkToFit="1"/>
    </xf>
    <xf numFmtId="0" fontId="11" fillId="3" borderId="30" xfId="0" applyFont="1" applyFill="1" applyBorder="1" applyAlignment="1">
      <alignment horizontal="left" vertical="center" wrapText="1" shrinkToFit="1"/>
    </xf>
    <xf numFmtId="0" fontId="11" fillId="3" borderId="38" xfId="0" applyFont="1" applyFill="1" applyBorder="1" applyAlignment="1">
      <alignment horizontal="left" vertical="center" wrapText="1" shrinkToFit="1"/>
    </xf>
    <xf numFmtId="0" fontId="11" fillId="3" borderId="0" xfId="0" applyFont="1" applyFill="1" applyBorder="1" applyAlignment="1">
      <alignment horizontal="left" vertical="center" wrapText="1" shrinkToFit="1"/>
    </xf>
    <xf numFmtId="0" fontId="11" fillId="3" borderId="39" xfId="0" applyFont="1" applyFill="1" applyBorder="1" applyAlignment="1">
      <alignment horizontal="left" vertical="center" wrapText="1" shrinkToFit="1"/>
    </xf>
    <xf numFmtId="0" fontId="11" fillId="3" borderId="20" xfId="0" applyFont="1" applyFill="1" applyBorder="1" applyAlignment="1">
      <alignment horizontal="left" vertical="center" wrapText="1" shrinkToFit="1"/>
    </xf>
    <xf numFmtId="0" fontId="11" fillId="3" borderId="27" xfId="0" applyFont="1" applyFill="1" applyBorder="1" applyAlignment="1">
      <alignment horizontal="left" vertical="center" wrapText="1" shrinkToFit="1"/>
    </xf>
    <xf numFmtId="0" fontId="11" fillId="3" borderId="31" xfId="0" applyFont="1" applyFill="1" applyBorder="1" applyAlignment="1">
      <alignment horizontal="left" vertical="center" wrapText="1" shrinkToFit="1"/>
    </xf>
    <xf numFmtId="0" fontId="10" fillId="16" borderId="16" xfId="0" applyFont="1" applyFill="1" applyBorder="1" applyAlignment="1">
      <alignment horizontal="left" vertical="center" wrapText="1" shrinkToFi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16" borderId="16" xfId="0" applyFont="1" applyFill="1" applyBorder="1" applyAlignment="1">
      <alignment horizontal="left" vertical="center"/>
    </xf>
    <xf numFmtId="0" fontId="10" fillId="22" borderId="16" xfId="0" applyFont="1" applyFill="1" applyBorder="1" applyAlignment="1">
      <alignment horizontal="left" vertical="center" wrapText="1"/>
    </xf>
    <xf numFmtId="0" fontId="11" fillId="20" borderId="24" xfId="0" applyFont="1" applyFill="1" applyBorder="1" applyAlignment="1">
      <alignment horizontal="left" vertical="center" wrapText="1" shrinkToFit="1"/>
    </xf>
    <xf numFmtId="0" fontId="11" fillId="20" borderId="0" xfId="0" applyFont="1" applyFill="1" applyBorder="1" applyAlignment="1">
      <alignment horizontal="left" vertical="center" wrapText="1" shrinkToFit="1"/>
    </xf>
    <xf numFmtId="0" fontId="11" fillId="14" borderId="14" xfId="0" applyFont="1" applyFill="1" applyBorder="1" applyAlignment="1">
      <alignment horizontal="center" vertical="center" wrapText="1" shrinkToFit="1"/>
    </xf>
    <xf numFmtId="0" fontId="11" fillId="18" borderId="28" xfId="0" applyFont="1" applyFill="1" applyBorder="1" applyAlignment="1">
      <alignment horizontal="left" vertical="top" wrapText="1"/>
    </xf>
    <xf numFmtId="0" fontId="11" fillId="18" borderId="29" xfId="0" applyFont="1" applyFill="1" applyBorder="1" applyAlignment="1">
      <alignment horizontal="left" vertical="top" wrapText="1"/>
    </xf>
    <xf numFmtId="0" fontId="11" fillId="18" borderId="30" xfId="0" applyFont="1" applyFill="1" applyBorder="1" applyAlignment="1">
      <alignment horizontal="left" vertical="top" wrapText="1"/>
    </xf>
    <xf numFmtId="0" fontId="11" fillId="18" borderId="20" xfId="0" applyFont="1" applyFill="1" applyBorder="1" applyAlignment="1">
      <alignment horizontal="left" vertical="top" wrapText="1"/>
    </xf>
    <xf numFmtId="0" fontId="11" fillId="18" borderId="27" xfId="0" applyFont="1" applyFill="1" applyBorder="1" applyAlignment="1">
      <alignment horizontal="left" vertical="top" wrapText="1"/>
    </xf>
    <xf numFmtId="0" fontId="11" fillId="18" borderId="31" xfId="0" applyFont="1" applyFill="1" applyBorder="1" applyAlignment="1">
      <alignment horizontal="left" vertical="top" wrapText="1"/>
    </xf>
    <xf numFmtId="0" fontId="10" fillId="16" borderId="13" xfId="0" applyFont="1" applyFill="1" applyBorder="1" applyAlignment="1">
      <alignment horizontal="left" vertical="center" wrapText="1" shrinkToFit="1"/>
    </xf>
    <xf numFmtId="0" fontId="10" fillId="16" borderId="14" xfId="0" applyFont="1" applyFill="1" applyBorder="1" applyAlignment="1">
      <alignment horizontal="left" vertical="center" wrapText="1" shrinkToFit="1"/>
    </xf>
    <xf numFmtId="0" fontId="10" fillId="16" borderId="15" xfId="0" applyFont="1" applyFill="1" applyBorder="1" applyAlignment="1">
      <alignment horizontal="left" vertical="center" wrapText="1" shrinkToFit="1"/>
    </xf>
    <xf numFmtId="0" fontId="15" fillId="3" borderId="13" xfId="0" applyFont="1" applyFill="1" applyBorder="1" applyAlignment="1">
      <alignment horizontal="center" vertical="top" wrapText="1" shrinkToFit="1"/>
    </xf>
    <xf numFmtId="0" fontId="14" fillId="3" borderId="14" xfId="0" applyFont="1" applyFill="1" applyBorder="1" applyAlignment="1">
      <alignment horizontal="center" vertical="top" wrapText="1" shrinkToFit="1"/>
    </xf>
    <xf numFmtId="0" fontId="14" fillId="3" borderId="15" xfId="0" applyFont="1" applyFill="1" applyBorder="1" applyAlignment="1">
      <alignment horizontal="center" vertical="top" wrapText="1" shrinkToFit="1"/>
    </xf>
    <xf numFmtId="0" fontId="12" fillId="15" borderId="19" xfId="0" applyFont="1" applyFill="1" applyBorder="1" applyAlignment="1">
      <alignment horizontal="center" vertical="center"/>
    </xf>
    <xf numFmtId="0" fontId="12" fillId="15" borderId="21" xfId="0" applyFont="1" applyFill="1" applyBorder="1" applyAlignment="1">
      <alignment horizontal="center" vertical="center"/>
    </xf>
    <xf numFmtId="0" fontId="31" fillId="7" borderId="19" xfId="1" applyFont="1" applyFill="1" applyBorder="1" applyAlignment="1">
      <alignment horizontal="center" vertical="center" wrapText="1"/>
    </xf>
    <xf numFmtId="0" fontId="10" fillId="0" borderId="3"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1" fillId="0" borderId="34" xfId="0" applyFont="1" applyBorder="1" applyAlignment="1">
      <alignment horizontal="left"/>
    </xf>
    <xf numFmtId="0" fontId="11" fillId="0" borderId="35" xfId="0" applyFont="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11" fillId="0" borderId="3" xfId="0" applyFont="1" applyBorder="1" applyAlignment="1">
      <alignment horizontal="center"/>
    </xf>
    <xf numFmtId="0" fontId="11" fillId="0" borderId="5" xfId="0" applyFont="1" applyBorder="1" applyAlignment="1">
      <alignment horizontal="center"/>
    </xf>
    <xf numFmtId="0" fontId="11" fillId="0" borderId="4" xfId="0" applyFont="1" applyBorder="1" applyAlignment="1">
      <alignment horizontal="center"/>
    </xf>
    <xf numFmtId="0" fontId="11" fillId="0" borderId="13" xfId="0" applyFont="1" applyBorder="1" applyAlignment="1">
      <alignment horizontal="left"/>
    </xf>
    <xf numFmtId="0" fontId="11" fillId="0" borderId="15" xfId="0" applyFont="1" applyBorder="1" applyAlignment="1">
      <alignment horizontal="left"/>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0" fillId="5" borderId="13" xfId="0" applyFont="1" applyFill="1" applyBorder="1" applyAlignment="1">
      <alignment horizontal="right"/>
    </xf>
    <xf numFmtId="0" fontId="10" fillId="5" borderId="15" xfId="0" applyFont="1" applyFill="1" applyBorder="1" applyAlignment="1">
      <alignment horizontal="right"/>
    </xf>
    <xf numFmtId="0" fontId="10" fillId="0" borderId="3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1" fillId="8" borderId="20" xfId="0" applyFont="1" applyFill="1" applyBorder="1" applyAlignment="1">
      <alignment horizontal="left" vertical="top" wrapText="1"/>
    </xf>
    <xf numFmtId="0" fontId="11" fillId="8" borderId="27" xfId="0" applyFont="1" applyFill="1" applyBorder="1" applyAlignment="1">
      <alignment horizontal="left" vertical="top" wrapText="1"/>
    </xf>
    <xf numFmtId="0" fontId="11" fillId="8" borderId="31" xfId="0" applyFont="1" applyFill="1" applyBorder="1" applyAlignment="1">
      <alignment horizontal="left" vertical="top" wrapText="1"/>
    </xf>
    <xf numFmtId="0" fontId="11" fillId="8" borderId="21" xfId="0" applyFont="1" applyFill="1" applyBorder="1" applyAlignment="1">
      <alignment horizontal="center" vertical="center" wrapText="1"/>
    </xf>
    <xf numFmtId="0" fontId="12" fillId="7" borderId="16" xfId="1" applyFont="1" applyFill="1" applyBorder="1" applyAlignment="1">
      <alignment horizontal="center" vertical="center"/>
    </xf>
    <xf numFmtId="0" fontId="31" fillId="7" borderId="21" xfId="1" applyFont="1" applyFill="1" applyBorder="1" applyAlignment="1">
      <alignment horizontal="center" vertical="center" wrapText="1"/>
    </xf>
    <xf numFmtId="0" fontId="11" fillId="14" borderId="28" xfId="0" applyFont="1" applyFill="1" applyBorder="1" applyAlignment="1">
      <alignment horizontal="left" vertical="center" wrapText="1" shrinkToFit="1"/>
    </xf>
    <xf numFmtId="0" fontId="11" fillId="14" borderId="29" xfId="0" applyFont="1" applyFill="1" applyBorder="1" applyAlignment="1">
      <alignment horizontal="left" vertical="center" wrapText="1" shrinkToFit="1"/>
    </xf>
    <xf numFmtId="0" fontId="11" fillId="14" borderId="33" xfId="0" applyFont="1" applyFill="1" applyBorder="1" applyAlignment="1">
      <alignment horizontal="left" vertical="center" wrapText="1" shrinkToFit="1"/>
    </xf>
    <xf numFmtId="0" fontId="10" fillId="16" borderId="13" xfId="0" applyFont="1" applyFill="1" applyBorder="1" applyAlignment="1">
      <alignment horizontal="left" vertical="top" wrapText="1" shrinkToFit="1"/>
    </xf>
    <xf numFmtId="0" fontId="10" fillId="16" borderId="14" xfId="0" applyFont="1" applyFill="1" applyBorder="1" applyAlignment="1">
      <alignment horizontal="left" vertical="top" wrapText="1" shrinkToFit="1"/>
    </xf>
    <xf numFmtId="0" fontId="10" fillId="16" borderId="15" xfId="0" applyFont="1" applyFill="1" applyBorder="1" applyAlignment="1">
      <alignment horizontal="left" vertical="top" wrapText="1" shrinkToFit="1"/>
    </xf>
    <xf numFmtId="0" fontId="10" fillId="16" borderId="13" xfId="0" applyFont="1" applyFill="1" applyBorder="1" applyAlignment="1">
      <alignment horizontal="left" vertical="top" wrapText="1"/>
    </xf>
    <xf numFmtId="0" fontId="10" fillId="16" borderId="14" xfId="0" applyFont="1" applyFill="1" applyBorder="1" applyAlignment="1">
      <alignment horizontal="left" vertical="top" wrapText="1"/>
    </xf>
    <xf numFmtId="0" fontId="10" fillId="16" borderId="15" xfId="0" applyFont="1" applyFill="1" applyBorder="1" applyAlignment="1">
      <alignment horizontal="left" vertical="top" wrapText="1"/>
    </xf>
    <xf numFmtId="0" fontId="11" fillId="8" borderId="13" xfId="0" applyFont="1" applyFill="1" applyBorder="1" applyAlignment="1">
      <alignment horizontal="left" vertical="center" wrapText="1" shrinkToFit="1"/>
    </xf>
    <xf numFmtId="0" fontId="11" fillId="8" borderId="14" xfId="0" applyFont="1" applyFill="1" applyBorder="1" applyAlignment="1">
      <alignment horizontal="left" vertical="center" wrapText="1" shrinkToFit="1"/>
    </xf>
    <xf numFmtId="0" fontId="11" fillId="8" borderId="15" xfId="0" applyFont="1" applyFill="1" applyBorder="1" applyAlignment="1">
      <alignment horizontal="left" vertical="center" wrapText="1" shrinkToFit="1"/>
    </xf>
    <xf numFmtId="0" fontId="10" fillId="16" borderId="21" xfId="0" applyFont="1" applyFill="1" applyBorder="1" applyAlignment="1">
      <alignment horizontal="center" vertical="center" wrapText="1" shrinkToFit="1"/>
    </xf>
    <xf numFmtId="0" fontId="11" fillId="5" borderId="32" xfId="0" applyFont="1" applyFill="1" applyBorder="1" applyAlignment="1">
      <alignment horizontal="left" vertical="top" wrapText="1" shrinkToFit="1"/>
    </xf>
    <xf numFmtId="0" fontId="11" fillId="5" borderId="36" xfId="0" applyFont="1" applyFill="1" applyBorder="1" applyAlignment="1">
      <alignment horizontal="left" vertical="top" wrapText="1" shrinkToFit="1"/>
    </xf>
    <xf numFmtId="0" fontId="11" fillId="5" borderId="13" xfId="0" applyFont="1" applyFill="1" applyBorder="1" applyAlignment="1">
      <alignment horizontal="left" vertical="center" wrapText="1" shrinkToFit="1"/>
    </xf>
    <xf numFmtId="0" fontId="11" fillId="5" borderId="14" xfId="0" applyFont="1" applyFill="1" applyBorder="1" applyAlignment="1">
      <alignment horizontal="left" vertical="center" wrapText="1" shrinkToFit="1"/>
    </xf>
    <xf numFmtId="0" fontId="11" fillId="5" borderId="13" xfId="0" applyFont="1" applyFill="1" applyBorder="1" applyAlignment="1">
      <alignment horizontal="center" vertical="center" wrapText="1" shrinkToFit="1"/>
    </xf>
    <xf numFmtId="0" fontId="11" fillId="5" borderId="15" xfId="0" applyFont="1" applyFill="1" applyBorder="1" applyAlignment="1">
      <alignment horizontal="center" vertical="center" wrapText="1" shrinkToFit="1"/>
    </xf>
    <xf numFmtId="0" fontId="11" fillId="0" borderId="32" xfId="0" applyFont="1" applyBorder="1" applyAlignment="1">
      <alignment horizontal="left"/>
    </xf>
    <xf numFmtId="0" fontId="11" fillId="0" borderId="36" xfId="0" applyFont="1" applyBorder="1" applyAlignment="1">
      <alignment horizontal="left"/>
    </xf>
    <xf numFmtId="0" fontId="11" fillId="0" borderId="14" xfId="0" applyFont="1" applyBorder="1" applyAlignment="1">
      <alignment horizontal="left"/>
    </xf>
    <xf numFmtId="0" fontId="12" fillId="4" borderId="16" xfId="1" applyFont="1" applyBorder="1" applyAlignment="1">
      <alignment horizontal="center" vertical="center"/>
    </xf>
    <xf numFmtId="0" fontId="12" fillId="5" borderId="10" xfId="0" applyFont="1" applyFill="1" applyBorder="1" applyAlignment="1">
      <alignment horizontal="center" vertical="center" wrapText="1" shrinkToFit="1"/>
    </xf>
    <xf numFmtId="0" fontId="12" fillId="5" borderId="5" xfId="0" applyFont="1" applyFill="1" applyBorder="1" applyAlignment="1">
      <alignment horizontal="center" vertical="center" wrapText="1" shrinkToFit="1"/>
    </xf>
    <xf numFmtId="0" fontId="12" fillId="5" borderId="7" xfId="0" applyFont="1" applyFill="1" applyBorder="1" applyAlignment="1">
      <alignment horizontal="center" vertical="center" wrapText="1" shrinkToFit="1"/>
    </xf>
    <xf numFmtId="0" fontId="11" fillId="11" borderId="13" xfId="0" applyFont="1" applyFill="1" applyBorder="1" applyAlignment="1">
      <alignment horizontal="left" vertical="center" wrapText="1" shrinkToFit="1"/>
    </xf>
    <xf numFmtId="0" fontId="11" fillId="11" borderId="14" xfId="0" applyFont="1" applyFill="1" applyBorder="1" applyAlignment="1">
      <alignment horizontal="left" vertical="center" wrapText="1" shrinkToFit="1"/>
    </xf>
    <xf numFmtId="0" fontId="11" fillId="11" borderId="15" xfId="0" applyFont="1" applyFill="1" applyBorder="1" applyAlignment="1">
      <alignment horizontal="left" vertical="center" wrapText="1" shrinkToFit="1"/>
    </xf>
    <xf numFmtId="14" fontId="11" fillId="2" borderId="13" xfId="0" applyNumberFormat="1" applyFont="1" applyFill="1" applyBorder="1" applyAlignment="1">
      <alignment horizontal="left" vertical="center" wrapText="1"/>
    </xf>
    <xf numFmtId="14" fontId="11" fillId="2" borderId="14" xfId="0" applyNumberFormat="1" applyFont="1" applyFill="1" applyBorder="1" applyAlignment="1">
      <alignment horizontal="left" vertical="center" wrapText="1"/>
    </xf>
    <xf numFmtId="14" fontId="11" fillId="2" borderId="15" xfId="0" applyNumberFormat="1" applyFont="1" applyFill="1" applyBorder="1" applyAlignment="1">
      <alignment horizontal="left" vertical="center" wrapText="1"/>
    </xf>
    <xf numFmtId="0" fontId="11" fillId="8" borderId="16" xfId="0" applyFont="1" applyFill="1" applyBorder="1" applyAlignment="1">
      <alignment horizontal="left" vertical="center" wrapText="1"/>
    </xf>
    <xf numFmtId="0" fontId="11" fillId="3" borderId="16" xfId="0" applyFont="1" applyFill="1" applyBorder="1" applyAlignment="1">
      <alignment horizontal="center" vertical="center"/>
    </xf>
    <xf numFmtId="0" fontId="10" fillId="5" borderId="50" xfId="0" applyFont="1" applyFill="1" applyBorder="1" applyAlignment="1">
      <alignment horizontal="left" vertical="top" wrapText="1" shrinkToFit="1"/>
    </xf>
    <xf numFmtId="0" fontId="10" fillId="5" borderId="31" xfId="0" applyFont="1" applyFill="1" applyBorder="1" applyAlignment="1">
      <alignment horizontal="left" vertical="top" wrapText="1" shrinkToFit="1"/>
    </xf>
    <xf numFmtId="0" fontId="12" fillId="4" borderId="19" xfId="1" applyFont="1" applyBorder="1" applyAlignment="1">
      <alignment horizontal="center" vertical="center"/>
    </xf>
    <xf numFmtId="0" fontId="12" fillId="4" borderId="22" xfId="1" applyFont="1" applyBorder="1" applyAlignment="1">
      <alignment horizontal="center" vertical="center"/>
    </xf>
    <xf numFmtId="0" fontId="12" fillId="4" borderId="21" xfId="1" applyFont="1" applyBorder="1" applyAlignment="1">
      <alignment horizontal="center" vertical="center"/>
    </xf>
    <xf numFmtId="0" fontId="11" fillId="8" borderId="13" xfId="0" applyFont="1" applyFill="1" applyBorder="1" applyAlignment="1">
      <alignment horizontal="left" vertical="center" wrapText="1"/>
    </xf>
    <xf numFmtId="0" fontId="11" fillId="8" borderId="14" xfId="0" applyFont="1" applyFill="1" applyBorder="1" applyAlignment="1">
      <alignment horizontal="left" vertical="center" wrapText="1"/>
    </xf>
    <xf numFmtId="0" fontId="11" fillId="8" borderId="15" xfId="0" applyFont="1" applyFill="1" applyBorder="1" applyAlignment="1">
      <alignment horizontal="left" vertical="center" wrapText="1"/>
    </xf>
    <xf numFmtId="0" fontId="11" fillId="3" borderId="13" xfId="0" applyFont="1" applyFill="1" applyBorder="1" applyAlignment="1">
      <alignment horizontal="left" vertical="center" wrapText="1" shrinkToFit="1"/>
    </xf>
    <xf numFmtId="0" fontId="11" fillId="3" borderId="14" xfId="0" applyFont="1" applyFill="1" applyBorder="1" applyAlignment="1">
      <alignment horizontal="left" vertical="center" wrapText="1" shrinkToFit="1"/>
    </xf>
    <xf numFmtId="0" fontId="11" fillId="3" borderId="15" xfId="0" applyFont="1" applyFill="1" applyBorder="1" applyAlignment="1">
      <alignment horizontal="left" vertical="center" wrapText="1" shrinkToFit="1"/>
    </xf>
    <xf numFmtId="0" fontId="0" fillId="0" borderId="14" xfId="0" applyBorder="1" applyAlignment="1">
      <alignment horizontal="left" vertical="center" wrapText="1" shrinkToFit="1"/>
    </xf>
    <xf numFmtId="0" fontId="0" fillId="0" borderId="15" xfId="0" applyBorder="1" applyAlignment="1">
      <alignment horizontal="left" vertical="center" wrapText="1" shrinkToFit="1"/>
    </xf>
    <xf numFmtId="0" fontId="11" fillId="8" borderId="27" xfId="0" applyFont="1" applyFill="1" applyBorder="1" applyAlignment="1">
      <alignment horizontal="left" vertical="center"/>
    </xf>
    <xf numFmtId="0" fontId="11" fillId="8" borderId="31" xfId="0" applyFont="1" applyFill="1" applyBorder="1" applyAlignment="1">
      <alignment horizontal="left" vertical="center"/>
    </xf>
    <xf numFmtId="0" fontId="10" fillId="0" borderId="13" xfId="0" applyFont="1" applyBorder="1" applyAlignment="1">
      <alignment horizontal="left" vertical="top" wrapText="1" shrinkToFit="1"/>
    </xf>
    <xf numFmtId="0" fontId="10" fillId="0" borderId="14" xfId="0" applyFont="1" applyBorder="1" applyAlignment="1">
      <alignment horizontal="left" vertical="top" wrapText="1" shrinkToFit="1"/>
    </xf>
    <xf numFmtId="0" fontId="0" fillId="0" borderId="14" xfId="0" applyBorder="1" applyAlignment="1">
      <alignment horizontal="left" vertical="top" wrapText="1" shrinkToFit="1"/>
    </xf>
    <xf numFmtId="0" fontId="11" fillId="7" borderId="16" xfId="0" applyFont="1" applyFill="1" applyBorder="1" applyAlignment="1">
      <alignment horizontal="left" vertical="top" wrapText="1" shrinkToFit="1"/>
    </xf>
    <xf numFmtId="0" fontId="11" fillId="3" borderId="28" xfId="0" applyFont="1" applyFill="1" applyBorder="1" applyAlignment="1">
      <alignment horizontal="left" vertical="top" wrapText="1"/>
    </xf>
    <xf numFmtId="0" fontId="11" fillId="3" borderId="29" xfId="0" applyFont="1" applyFill="1" applyBorder="1" applyAlignment="1">
      <alignment horizontal="left" vertical="top" wrapText="1"/>
    </xf>
    <xf numFmtId="0" fontId="11" fillId="3" borderId="30" xfId="0" applyFont="1" applyFill="1" applyBorder="1" applyAlignment="1">
      <alignment horizontal="left" vertical="top" wrapText="1"/>
    </xf>
    <xf numFmtId="0" fontId="11" fillId="3" borderId="3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39"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3" borderId="27" xfId="0" applyFont="1" applyFill="1" applyBorder="1" applyAlignment="1">
      <alignment horizontal="left" vertical="top" wrapText="1"/>
    </xf>
    <xf numFmtId="0" fontId="11" fillId="3" borderId="31" xfId="0" applyFont="1" applyFill="1" applyBorder="1" applyAlignment="1">
      <alignment horizontal="left" vertical="top"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7" borderId="13" xfId="0" applyFont="1" applyFill="1" applyBorder="1" applyAlignment="1">
      <alignment horizontal="left" vertical="top" wrapText="1" shrinkToFit="1"/>
    </xf>
    <xf numFmtId="0" fontId="29" fillId="0" borderId="10" xfId="0" applyFont="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12" fillId="3" borderId="16" xfId="0" applyFont="1" applyFill="1" applyBorder="1" applyAlignment="1">
      <alignment horizontal="center" vertical="center" wrapText="1"/>
    </xf>
    <xf numFmtId="49" fontId="11" fillId="7" borderId="13" xfId="0" applyNumberFormat="1" applyFont="1" applyFill="1" applyBorder="1" applyAlignment="1">
      <alignment horizontal="left" vertical="top" wrapText="1" shrinkToFit="1"/>
    </xf>
    <xf numFmtId="49" fontId="11" fillId="7" borderId="14" xfId="0" applyNumberFormat="1" applyFont="1" applyFill="1" applyBorder="1" applyAlignment="1">
      <alignment horizontal="left" vertical="top" wrapText="1" shrinkToFit="1"/>
    </xf>
    <xf numFmtId="49" fontId="11" fillId="7" borderId="15" xfId="0" applyNumberFormat="1" applyFont="1" applyFill="1" applyBorder="1" applyAlignment="1">
      <alignment horizontal="left" vertical="top" wrapText="1" shrinkToFit="1"/>
    </xf>
    <xf numFmtId="14" fontId="11" fillId="2" borderId="32" xfId="0" applyNumberFormat="1" applyFont="1" applyFill="1" applyBorder="1" applyAlignment="1">
      <alignment horizontal="left" vertical="center" wrapText="1"/>
    </xf>
    <xf numFmtId="0" fontId="17" fillId="5" borderId="16" xfId="0" applyFont="1" applyFill="1" applyBorder="1" applyAlignment="1">
      <alignment horizontal="center" wrapText="1"/>
    </xf>
    <xf numFmtId="0" fontId="17" fillId="5" borderId="19" xfId="0" applyFont="1" applyFill="1" applyBorder="1" applyAlignment="1">
      <alignment horizontal="center" wrapText="1"/>
    </xf>
    <xf numFmtId="0" fontId="10" fillId="5" borderId="2" xfId="0" applyFont="1" applyFill="1" applyBorder="1" applyAlignment="1">
      <alignment horizontal="left" vertical="top" wrapText="1"/>
    </xf>
    <xf numFmtId="0" fontId="17" fillId="5" borderId="2" xfId="0" applyFont="1" applyFill="1" applyBorder="1" applyAlignment="1">
      <alignment horizontal="left" vertical="top" wrapText="1"/>
    </xf>
    <xf numFmtId="0" fontId="17" fillId="5" borderId="3" xfId="0" applyFont="1" applyFill="1" applyBorder="1" applyAlignment="1">
      <alignment horizontal="left" vertical="top" wrapText="1"/>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2" fillId="3" borderId="16" xfId="0" applyFont="1" applyFill="1" applyBorder="1" applyAlignment="1">
      <alignment horizontal="center" vertical="center" wrapText="1" shrinkToFit="1"/>
    </xf>
    <xf numFmtId="0" fontId="10" fillId="5" borderId="13" xfId="0" applyFont="1" applyFill="1" applyBorder="1" applyAlignment="1">
      <alignment horizontal="center" vertical="top" wrapText="1"/>
    </xf>
    <xf numFmtId="0" fontId="10" fillId="5" borderId="15" xfId="0" applyFont="1" applyFill="1" applyBorder="1" applyAlignment="1">
      <alignment horizontal="center" vertical="top" wrapText="1"/>
    </xf>
    <xf numFmtId="0" fontId="10" fillId="9" borderId="13" xfId="0" applyFont="1" applyFill="1" applyBorder="1" applyAlignment="1">
      <alignment horizontal="left" vertical="top" wrapText="1"/>
    </xf>
    <xf numFmtId="0" fontId="10" fillId="9" borderId="14" xfId="0" applyFont="1" applyFill="1" applyBorder="1" applyAlignment="1">
      <alignment horizontal="left" vertical="top" wrapText="1"/>
    </xf>
    <xf numFmtId="0" fontId="10" fillId="9" borderId="15" xfId="0" applyFont="1" applyFill="1" applyBorder="1" applyAlignment="1">
      <alignment horizontal="left" vertical="top" wrapText="1"/>
    </xf>
    <xf numFmtId="0" fontId="10" fillId="0" borderId="15" xfId="0" applyFont="1" applyBorder="1" applyAlignment="1">
      <alignment horizontal="left" vertical="top" wrapText="1" shrinkToFit="1"/>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vertical="center"/>
    </xf>
    <xf numFmtId="0" fontId="14" fillId="0" borderId="16" xfId="0" applyFont="1" applyBorder="1" applyAlignment="1">
      <alignment vertical="center"/>
    </xf>
    <xf numFmtId="0" fontId="11" fillId="8" borderId="13"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0" fillId="3" borderId="13" xfId="0" applyFont="1" applyFill="1" applyBorder="1" applyAlignment="1">
      <alignment horizontal="left" vertical="center" wrapText="1" shrinkToFit="1"/>
    </xf>
    <xf numFmtId="0" fontId="10" fillId="3" borderId="14" xfId="0" applyFont="1" applyFill="1" applyBorder="1" applyAlignment="1">
      <alignment horizontal="left" vertical="center" wrapText="1" shrinkToFit="1"/>
    </xf>
    <xf numFmtId="0" fontId="10" fillId="3" borderId="15" xfId="0" applyFont="1" applyFill="1" applyBorder="1" applyAlignment="1">
      <alignment horizontal="left" vertical="center" wrapText="1" shrinkToFit="1"/>
    </xf>
    <xf numFmtId="0" fontId="10" fillId="0" borderId="16" xfId="0" applyFont="1" applyBorder="1" applyAlignment="1">
      <alignment horizontal="left" vertical="top" wrapText="1" shrinkToFit="1"/>
    </xf>
    <xf numFmtId="0" fontId="10" fillId="11" borderId="13" xfId="0" applyFont="1" applyFill="1" applyBorder="1" applyAlignment="1">
      <alignment horizontal="left" vertical="top" wrapText="1" shrinkToFit="1"/>
    </xf>
    <xf numFmtId="0" fontId="10" fillId="11" borderId="14" xfId="0" applyFont="1" applyFill="1" applyBorder="1" applyAlignment="1">
      <alignment horizontal="left" vertical="top" wrapText="1" shrinkToFit="1"/>
    </xf>
    <xf numFmtId="0" fontId="10" fillId="11" borderId="15" xfId="0" applyFont="1" applyFill="1" applyBorder="1" applyAlignment="1">
      <alignment horizontal="left" vertical="top" wrapText="1" shrinkToFit="1"/>
    </xf>
    <xf numFmtId="0" fontId="15" fillId="6" borderId="16" xfId="0" applyFont="1" applyFill="1" applyBorder="1" applyAlignment="1">
      <alignment horizontal="center" vertical="center" wrapText="1"/>
    </xf>
    <xf numFmtId="0" fontId="10" fillId="9" borderId="13" xfId="0" applyFont="1" applyFill="1" applyBorder="1" applyAlignment="1">
      <alignment horizontal="left" vertical="center" wrapText="1" shrinkToFit="1"/>
    </xf>
    <xf numFmtId="0" fontId="10" fillId="9" borderId="14" xfId="0" applyFont="1" applyFill="1" applyBorder="1" applyAlignment="1">
      <alignment horizontal="left" vertical="center" wrapText="1" shrinkToFit="1"/>
    </xf>
    <xf numFmtId="0" fontId="10" fillId="9" borderId="15" xfId="0" applyFont="1" applyFill="1" applyBorder="1" applyAlignment="1">
      <alignment horizontal="left" vertical="center" wrapText="1" shrinkToFit="1"/>
    </xf>
    <xf numFmtId="0" fontId="10" fillId="0" borderId="13" xfId="0" applyFont="1" applyBorder="1" applyAlignment="1">
      <alignment vertical="top" wrapText="1" shrinkToFit="1"/>
    </xf>
    <xf numFmtId="0" fontId="10" fillId="0" borderId="14" xfId="0" applyFont="1" applyBorder="1" applyAlignment="1">
      <alignment vertical="top" wrapText="1" shrinkToFit="1"/>
    </xf>
    <xf numFmtId="0" fontId="10" fillId="0" borderId="15" xfId="0" applyFont="1" applyBorder="1" applyAlignment="1">
      <alignment vertical="top" wrapText="1" shrinkToFi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5" borderId="13" xfId="0" applyFont="1" applyFill="1" applyBorder="1" applyAlignment="1">
      <alignment vertical="top" wrapText="1" shrinkToFit="1"/>
    </xf>
    <xf numFmtId="0" fontId="10" fillId="5" borderId="14" xfId="0" applyFont="1" applyFill="1" applyBorder="1" applyAlignment="1">
      <alignment vertical="top" wrapText="1" shrinkToFit="1"/>
    </xf>
    <xf numFmtId="0" fontId="10" fillId="5" borderId="15" xfId="0" applyFont="1" applyFill="1" applyBorder="1" applyAlignment="1">
      <alignment vertical="top" wrapText="1" shrinkToFit="1"/>
    </xf>
    <xf numFmtId="0" fontId="11" fillId="6" borderId="13"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15" xfId="0" applyFont="1" applyFill="1" applyBorder="1" applyAlignment="1">
      <alignment horizontal="left" vertical="center"/>
    </xf>
    <xf numFmtId="0" fontId="19" fillId="6" borderId="13"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3"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2" fillId="3" borderId="19"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1" xfId="0" applyFont="1" applyFill="1" applyBorder="1" applyAlignment="1">
      <alignment horizontal="center" vertical="center"/>
    </xf>
    <xf numFmtId="0" fontId="11" fillId="5" borderId="19" xfId="1" applyFont="1" applyFill="1" applyBorder="1" applyAlignment="1">
      <alignment horizontal="center" vertical="center"/>
    </xf>
    <xf numFmtId="0" fontId="11" fillId="5" borderId="22" xfId="1" applyFont="1" applyFill="1" applyBorder="1" applyAlignment="1">
      <alignment horizontal="center" vertical="center"/>
    </xf>
    <xf numFmtId="0" fontId="11" fillId="5" borderId="21" xfId="1" applyFont="1" applyFill="1" applyBorder="1" applyAlignment="1">
      <alignment horizontal="center" vertical="center"/>
    </xf>
    <xf numFmtId="14" fontId="11" fillId="2" borderId="32" xfId="0" applyNumberFormat="1" applyFont="1" applyFill="1" applyBorder="1" applyAlignment="1">
      <alignment horizontal="left" vertical="center"/>
    </xf>
    <xf numFmtId="14" fontId="11" fillId="2" borderId="14" xfId="0" applyNumberFormat="1" applyFont="1" applyFill="1" applyBorder="1" applyAlignment="1">
      <alignment horizontal="left" vertical="center"/>
    </xf>
    <xf numFmtId="14" fontId="11" fillId="2" borderId="36" xfId="0" applyNumberFormat="1" applyFont="1" applyFill="1" applyBorder="1" applyAlignment="1">
      <alignment horizontal="left" vertical="center"/>
    </xf>
    <xf numFmtId="0" fontId="10" fillId="5" borderId="13" xfId="0" applyFont="1" applyFill="1" applyBorder="1" applyAlignment="1">
      <alignment vertical="top"/>
    </xf>
    <xf numFmtId="0" fontId="10" fillId="5" borderId="14" xfId="0" applyFont="1" applyFill="1" applyBorder="1" applyAlignment="1">
      <alignment vertical="top"/>
    </xf>
    <xf numFmtId="0" fontId="10" fillId="5" borderId="15" xfId="0" applyFont="1" applyFill="1" applyBorder="1" applyAlignment="1">
      <alignment vertical="top"/>
    </xf>
    <xf numFmtId="0" fontId="10" fillId="5" borderId="16" xfId="0" applyFont="1" applyFill="1" applyBorder="1" applyAlignment="1">
      <alignment vertical="center"/>
    </xf>
    <xf numFmtId="0" fontId="14" fillId="5" borderId="16" xfId="0" applyFont="1" applyFill="1" applyBorder="1" applyAlignment="1">
      <alignment vertical="center"/>
    </xf>
    <xf numFmtId="0" fontId="11" fillId="8" borderId="13" xfId="0" applyFont="1" applyFill="1" applyBorder="1" applyAlignment="1">
      <alignment horizontal="left" vertical="top" wrapText="1"/>
    </xf>
    <xf numFmtId="0" fontId="11" fillId="8" borderId="14" xfId="0" applyFont="1" applyFill="1" applyBorder="1" applyAlignment="1">
      <alignment horizontal="left" vertical="top" wrapText="1"/>
    </xf>
    <xf numFmtId="0" fontId="11" fillId="8" borderId="15" xfId="0" applyFont="1" applyFill="1" applyBorder="1" applyAlignment="1">
      <alignment horizontal="left" vertical="top" wrapText="1"/>
    </xf>
    <xf numFmtId="0" fontId="11" fillId="8" borderId="16" xfId="0" applyFont="1" applyFill="1" applyBorder="1" applyAlignment="1">
      <alignment horizontal="center" vertical="center" wrapText="1"/>
    </xf>
    <xf numFmtId="0" fontId="10" fillId="5" borderId="15" xfId="0" applyFont="1" applyFill="1" applyBorder="1" applyAlignment="1">
      <alignment horizontal="left" vertical="center" wrapText="1"/>
    </xf>
    <xf numFmtId="0" fontId="10" fillId="5" borderId="13" xfId="0" applyFont="1" applyFill="1" applyBorder="1" applyAlignment="1">
      <alignment vertical="center" wrapText="1" shrinkToFit="1"/>
    </xf>
    <xf numFmtId="0" fontId="10" fillId="5" borderId="14" xfId="0" applyFont="1" applyFill="1" applyBorder="1" applyAlignment="1">
      <alignment vertical="center" wrapText="1" shrinkToFit="1"/>
    </xf>
    <xf numFmtId="0" fontId="10" fillId="5" borderId="15" xfId="0" applyFont="1" applyFill="1" applyBorder="1" applyAlignment="1">
      <alignment vertical="center" wrapText="1" shrinkToFit="1"/>
    </xf>
    <xf numFmtId="0" fontId="10" fillId="5" borderId="19"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1" xfId="0" applyFont="1" applyFill="1" applyBorder="1" applyAlignment="1">
      <alignment horizontal="center" vertical="center"/>
    </xf>
    <xf numFmtId="0" fontId="10" fillId="3" borderId="15" xfId="0" applyFont="1" applyFill="1" applyBorder="1" applyAlignment="1">
      <alignment horizontal="left" vertical="top" wrapText="1" shrinkToFit="1"/>
    </xf>
    <xf numFmtId="0" fontId="25" fillId="3" borderId="16" xfId="0" applyFont="1" applyFill="1" applyBorder="1" applyAlignment="1">
      <alignment horizontal="center" vertical="center"/>
    </xf>
    <xf numFmtId="0" fontId="30" fillId="3" borderId="16" xfId="0" applyFont="1" applyFill="1" applyBorder="1" applyAlignment="1">
      <alignment horizontal="center" vertical="center"/>
    </xf>
    <xf numFmtId="0" fontId="10" fillId="5" borderId="19" xfId="1" applyFont="1" applyFill="1" applyBorder="1" applyAlignment="1">
      <alignment horizontal="center" vertical="center"/>
    </xf>
    <xf numFmtId="0" fontId="10" fillId="5" borderId="22" xfId="1" applyFont="1" applyFill="1" applyBorder="1" applyAlignment="1">
      <alignment horizontal="center" vertical="center"/>
    </xf>
    <xf numFmtId="0" fontId="10" fillId="5" borderId="21" xfId="1" applyFont="1" applyFill="1" applyBorder="1" applyAlignment="1">
      <alignment horizontal="center" vertical="center"/>
    </xf>
    <xf numFmtId="0" fontId="11" fillId="5" borderId="13" xfId="0" applyFont="1" applyFill="1" applyBorder="1" applyAlignment="1">
      <alignment horizontal="center" wrapText="1"/>
    </xf>
    <xf numFmtId="0" fontId="11" fillId="5" borderId="15" xfId="0" applyFont="1" applyFill="1" applyBorder="1" applyAlignment="1">
      <alignment horizontal="center" wrapText="1"/>
    </xf>
    <xf numFmtId="0" fontId="11" fillId="10" borderId="13" xfId="0" applyFont="1" applyFill="1" applyBorder="1" applyAlignment="1">
      <alignment horizontal="left" vertical="top"/>
    </xf>
    <xf numFmtId="0" fontId="11" fillId="10" borderId="14" xfId="0" applyFont="1" applyFill="1" applyBorder="1" applyAlignment="1">
      <alignment horizontal="left" vertical="top"/>
    </xf>
    <xf numFmtId="0" fontId="11" fillId="10" borderId="15" xfId="0" applyFont="1" applyFill="1" applyBorder="1" applyAlignment="1">
      <alignment horizontal="left" vertical="top"/>
    </xf>
    <xf numFmtId="0" fontId="15" fillId="3" borderId="28" xfId="0" applyFont="1" applyFill="1" applyBorder="1" applyAlignment="1">
      <alignment horizontal="left" vertical="top" wrapText="1" shrinkToFit="1"/>
    </xf>
    <xf numFmtId="0" fontId="15" fillId="3" borderId="29" xfId="0" applyFont="1" applyFill="1" applyBorder="1" applyAlignment="1">
      <alignment horizontal="left" vertical="top" wrapText="1" shrinkToFit="1"/>
    </xf>
    <xf numFmtId="0" fontId="15" fillId="3" borderId="30" xfId="0" applyFont="1" applyFill="1" applyBorder="1" applyAlignment="1">
      <alignment horizontal="left" vertical="top" wrapText="1" shrinkToFit="1"/>
    </xf>
    <xf numFmtId="0" fontId="15" fillId="3" borderId="20" xfId="0" applyFont="1" applyFill="1" applyBorder="1" applyAlignment="1">
      <alignment horizontal="left" vertical="top" wrapText="1" shrinkToFit="1"/>
    </xf>
    <xf numFmtId="0" fontId="15" fillId="3" borderId="27" xfId="0" applyFont="1" applyFill="1" applyBorder="1" applyAlignment="1">
      <alignment horizontal="left" vertical="top" wrapText="1" shrinkToFit="1"/>
    </xf>
    <xf numFmtId="0" fontId="15" fillId="3" borderId="31" xfId="0" applyFont="1" applyFill="1" applyBorder="1" applyAlignment="1">
      <alignment horizontal="left" vertical="top" wrapText="1" shrinkToFit="1"/>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1" fillId="18" borderId="13" xfId="0" applyFont="1" applyFill="1" applyBorder="1" applyAlignment="1">
      <alignment horizontal="left" vertical="top" wrapText="1"/>
    </xf>
    <xf numFmtId="0" fontId="11" fillId="18" borderId="14" xfId="0" applyFont="1" applyFill="1" applyBorder="1" applyAlignment="1">
      <alignment horizontal="left" vertical="top" wrapText="1"/>
    </xf>
    <xf numFmtId="0" fontId="10" fillId="18" borderId="13" xfId="0" applyFont="1" applyFill="1" applyBorder="1" applyAlignment="1">
      <alignment horizontal="left" vertical="top" wrapText="1"/>
    </xf>
    <xf numFmtId="0" fontId="10" fillId="18" borderId="14" xfId="0" applyFont="1" applyFill="1" applyBorder="1" applyAlignment="1">
      <alignment horizontal="left" vertical="top" wrapText="1"/>
    </xf>
    <xf numFmtId="0" fontId="10" fillId="16" borderId="13" xfId="0" applyFont="1" applyFill="1" applyBorder="1" applyAlignment="1">
      <alignment horizontal="left" vertical="top"/>
    </xf>
    <xf numFmtId="0" fontId="10" fillId="16" borderId="14" xfId="0" applyFont="1" applyFill="1" applyBorder="1" applyAlignment="1">
      <alignment horizontal="left" vertical="top"/>
    </xf>
    <xf numFmtId="0" fontId="10" fillId="16" borderId="15" xfId="0" applyFont="1" applyFill="1" applyBorder="1" applyAlignment="1">
      <alignment horizontal="left" vertical="top"/>
    </xf>
    <xf numFmtId="0" fontId="11" fillId="15" borderId="13" xfId="0" applyFont="1" applyFill="1" applyBorder="1" applyAlignment="1">
      <alignment horizontal="left" vertical="top" wrapText="1" shrinkToFit="1"/>
    </xf>
    <xf numFmtId="0" fontId="11" fillId="15" borderId="14" xfId="0" applyFont="1" applyFill="1" applyBorder="1" applyAlignment="1">
      <alignment horizontal="left" vertical="top" wrapText="1" shrinkToFit="1"/>
    </xf>
    <xf numFmtId="0" fontId="11" fillId="15" borderId="15" xfId="0" applyFont="1" applyFill="1" applyBorder="1" applyAlignment="1">
      <alignment horizontal="left" vertical="top" wrapText="1" shrinkToFit="1"/>
    </xf>
    <xf numFmtId="0" fontId="10" fillId="15" borderId="13" xfId="0" applyFont="1" applyFill="1" applyBorder="1" applyAlignment="1">
      <alignment horizontal="left" vertical="top" wrapText="1" shrinkToFit="1"/>
    </xf>
    <xf numFmtId="0" fontId="10" fillId="15" borderId="14" xfId="0" applyFont="1" applyFill="1" applyBorder="1" applyAlignment="1">
      <alignment horizontal="left" vertical="top" wrapText="1" shrinkToFit="1"/>
    </xf>
    <xf numFmtId="0" fontId="10" fillId="15" borderId="15" xfId="0" applyFont="1" applyFill="1" applyBorder="1" applyAlignment="1">
      <alignment horizontal="left" vertical="top" wrapText="1" shrinkToFit="1"/>
    </xf>
    <xf numFmtId="0" fontId="10" fillId="15" borderId="16" xfId="0" applyFont="1" applyFill="1" applyBorder="1" applyAlignment="1">
      <alignment horizontal="left" vertical="top" wrapText="1" shrinkToFit="1"/>
    </xf>
    <xf numFmtId="0" fontId="10" fillId="16" borderId="16" xfId="0" applyFont="1" applyFill="1" applyBorder="1" applyAlignment="1">
      <alignment horizontal="left" vertical="center" wrapText="1"/>
    </xf>
    <xf numFmtId="0" fontId="11" fillId="15" borderId="16" xfId="0" applyFont="1" applyFill="1" applyBorder="1" applyAlignment="1">
      <alignment horizontal="left" vertical="top" wrapText="1" shrinkToFit="1"/>
    </xf>
    <xf numFmtId="0" fontId="10" fillId="15" borderId="16" xfId="0" applyFont="1" applyFill="1" applyBorder="1" applyAlignment="1">
      <alignment horizontal="left" vertical="top" wrapText="1"/>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28" xfId="0" applyFont="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xf numFmtId="0" fontId="25" fillId="3" borderId="16" xfId="0" applyFont="1" applyFill="1" applyBorder="1" applyAlignment="1">
      <alignment horizontal="center" vertical="center" wrapText="1"/>
    </xf>
    <xf numFmtId="0" fontId="10" fillId="9" borderId="16" xfId="0" applyFont="1" applyFill="1" applyBorder="1" applyAlignment="1">
      <alignment vertical="center" wrapText="1" shrinkToFit="1"/>
    </xf>
    <xf numFmtId="0" fontId="10" fillId="0" borderId="16" xfId="0" applyFont="1" applyBorder="1" applyAlignment="1">
      <alignment horizontal="center" vertical="center" wrapText="1"/>
    </xf>
    <xf numFmtId="0" fontId="11" fillId="3" borderId="16" xfId="0" applyFont="1" applyFill="1" applyBorder="1" applyAlignment="1">
      <alignment horizontal="left" vertical="top" wrapText="1" shrinkToFit="1"/>
    </xf>
    <xf numFmtId="0" fontId="11" fillId="3" borderId="16" xfId="0" applyFont="1" applyFill="1" applyBorder="1" applyAlignment="1">
      <alignment horizontal="left" vertical="center" wrapText="1" shrinkToFit="1"/>
    </xf>
    <xf numFmtId="0" fontId="10" fillId="9" borderId="16" xfId="0" applyFont="1" applyFill="1" applyBorder="1" applyAlignment="1">
      <alignment horizontal="left"/>
    </xf>
    <xf numFmtId="0" fontId="12" fillId="3" borderId="16" xfId="1" applyFont="1" applyFill="1" applyBorder="1" applyAlignment="1">
      <alignment horizontal="center" vertical="center"/>
    </xf>
    <xf numFmtId="0" fontId="11" fillId="3" borderId="16" xfId="0" applyFont="1" applyFill="1" applyBorder="1" applyAlignment="1">
      <alignment horizontal="left"/>
    </xf>
    <xf numFmtId="0" fontId="11" fillId="3" borderId="16" xfId="0" applyFont="1" applyFill="1" applyBorder="1" applyAlignment="1">
      <alignment horizontal="center" vertical="center" wrapText="1"/>
    </xf>
    <xf numFmtId="0" fontId="11" fillId="7" borderId="16" xfId="1" applyFont="1" applyFill="1" applyBorder="1" applyAlignment="1">
      <alignment horizontal="center" vertical="center"/>
    </xf>
    <xf numFmtId="0" fontId="10" fillId="3" borderId="16" xfId="0" applyFont="1" applyFill="1" applyBorder="1" applyAlignment="1">
      <alignment horizontal="left" vertical="top" wrapText="1"/>
    </xf>
    <xf numFmtId="0" fontId="11" fillId="3" borderId="16" xfId="0" applyFont="1" applyFill="1" applyBorder="1" applyAlignment="1">
      <alignment horizontal="left" vertical="center" wrapText="1"/>
    </xf>
    <xf numFmtId="0" fontId="10" fillId="3" borderId="16" xfId="0" applyFont="1" applyFill="1" applyBorder="1" applyAlignment="1">
      <alignment horizontal="left" vertical="top" wrapText="1" shrinkToFit="1"/>
    </xf>
    <xf numFmtId="0" fontId="10" fillId="5" borderId="16" xfId="0" applyFont="1" applyFill="1" applyBorder="1" applyAlignment="1">
      <alignment horizontal="left" vertical="center" wrapText="1"/>
    </xf>
    <xf numFmtId="0" fontId="10" fillId="5" borderId="16" xfId="0" applyFont="1" applyFill="1" applyBorder="1" applyAlignment="1">
      <alignment horizontal="left" wrapText="1"/>
    </xf>
    <xf numFmtId="0" fontId="10" fillId="3" borderId="16" xfId="0" applyFont="1" applyFill="1" applyBorder="1" applyAlignment="1">
      <alignment horizontal="left" vertical="center" wrapText="1"/>
    </xf>
    <xf numFmtId="0" fontId="14" fillId="5" borderId="16" xfId="0" applyFont="1" applyFill="1" applyBorder="1" applyAlignment="1">
      <alignment horizontal="left" vertical="center" wrapText="1" shrinkToFit="1"/>
    </xf>
    <xf numFmtId="0" fontId="11" fillId="3" borderId="16" xfId="0" applyFont="1" applyFill="1" applyBorder="1" applyAlignment="1">
      <alignment horizontal="left" vertical="center"/>
    </xf>
    <xf numFmtId="0" fontId="10" fillId="3" borderId="15" xfId="0" applyFont="1" applyFill="1" applyBorder="1" applyAlignment="1">
      <alignment horizontal="left" vertical="center"/>
    </xf>
    <xf numFmtId="0" fontId="11" fillId="3" borderId="19" xfId="0" applyFont="1" applyFill="1" applyBorder="1" applyAlignment="1">
      <alignment horizontal="center" vertical="center"/>
    </xf>
    <xf numFmtId="0" fontId="11" fillId="3" borderId="21" xfId="0" applyFont="1" applyFill="1" applyBorder="1" applyAlignment="1">
      <alignment horizontal="center" vertical="center"/>
    </xf>
    <xf numFmtId="0" fontId="12" fillId="7" borderId="16" xfId="0" applyFont="1" applyFill="1" applyBorder="1" applyAlignment="1">
      <alignment horizontal="center" vertical="center" wrapText="1"/>
    </xf>
    <xf numFmtId="0" fontId="10" fillId="3" borderId="16" xfId="0" applyFont="1" applyFill="1" applyBorder="1" applyAlignment="1">
      <alignment horizontal="left" wrapText="1"/>
    </xf>
    <xf numFmtId="0" fontId="11" fillId="5" borderId="16" xfId="0" applyFont="1" applyFill="1" applyBorder="1" applyAlignment="1">
      <alignment horizontal="center"/>
    </xf>
    <xf numFmtId="0" fontId="14" fillId="5" borderId="16" xfId="0" applyFont="1" applyFill="1" applyBorder="1" applyAlignment="1">
      <alignment horizontal="center"/>
    </xf>
    <xf numFmtId="0" fontId="33" fillId="3" borderId="16" xfId="0" applyFont="1" applyFill="1" applyBorder="1" applyAlignment="1">
      <alignment horizontal="center" vertical="center"/>
    </xf>
    <xf numFmtId="0" fontId="10" fillId="0" borderId="14" xfId="0" applyFont="1" applyFill="1" applyBorder="1" applyAlignment="1">
      <alignment horizontal="center" vertical="center"/>
    </xf>
    <xf numFmtId="0" fontId="37" fillId="0" borderId="13" xfId="0" applyFont="1" applyBorder="1" applyAlignment="1">
      <alignment horizontal="left" vertical="top"/>
    </xf>
    <xf numFmtId="0" fontId="37" fillId="0" borderId="14" xfId="0" applyFont="1" applyBorder="1" applyAlignment="1">
      <alignment horizontal="left" vertical="top"/>
    </xf>
    <xf numFmtId="0" fontId="39" fillId="3" borderId="28" xfId="0" applyFont="1" applyFill="1" applyBorder="1" applyAlignment="1">
      <alignment horizontal="left"/>
    </xf>
    <xf numFmtId="0" fontId="39" fillId="3" borderId="29" xfId="0" applyFont="1" applyFill="1" applyBorder="1" applyAlignment="1">
      <alignment horizontal="left"/>
    </xf>
    <xf numFmtId="0" fontId="39" fillId="3" borderId="30" xfId="0" applyFont="1" applyFill="1" applyBorder="1" applyAlignment="1">
      <alignment horizontal="left"/>
    </xf>
    <xf numFmtId="0" fontId="39" fillId="3" borderId="13" xfId="0" applyFont="1" applyFill="1" applyBorder="1" applyAlignment="1">
      <alignment horizontal="left"/>
    </xf>
    <xf numFmtId="0" fontId="39" fillId="3" borderId="14" xfId="0" applyFont="1" applyFill="1" applyBorder="1" applyAlignment="1">
      <alignment horizontal="left"/>
    </xf>
    <xf numFmtId="0" fontId="39" fillId="3" borderId="15" xfId="0" applyFont="1" applyFill="1" applyBorder="1" applyAlignment="1">
      <alignment horizontal="left"/>
    </xf>
    <xf numFmtId="0" fontId="37" fillId="0" borderId="13"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horizontal="center"/>
    </xf>
    <xf numFmtId="0" fontId="37" fillId="0" borderId="16" xfId="0" applyFont="1" applyBorder="1" applyAlignment="1">
      <alignment horizontal="left"/>
    </xf>
    <xf numFmtId="0" fontId="37" fillId="0" borderId="13" xfId="0" applyFont="1" applyBorder="1" applyAlignment="1">
      <alignment horizontal="left"/>
    </xf>
    <xf numFmtId="0" fontId="37" fillId="0" borderId="15" xfId="0" applyFont="1" applyBorder="1" applyAlignment="1">
      <alignment horizontal="left"/>
    </xf>
    <xf numFmtId="0" fontId="37" fillId="0" borderId="14" xfId="0" applyFont="1" applyBorder="1" applyAlignment="1">
      <alignment horizontal="left"/>
    </xf>
    <xf numFmtId="0" fontId="12" fillId="3" borderId="19" xfId="0" applyFont="1" applyFill="1" applyBorder="1" applyAlignment="1">
      <alignment horizontal="center"/>
    </xf>
    <xf numFmtId="0" fontId="12" fillId="3" borderId="21" xfId="0" applyFont="1" applyFill="1" applyBorder="1" applyAlignment="1">
      <alignment horizontal="center"/>
    </xf>
    <xf numFmtId="0" fontId="37" fillId="0" borderId="13" xfId="0" applyFont="1" applyBorder="1" applyAlignment="1">
      <alignment horizontal="left" vertical="center" wrapText="1" shrinkToFit="1"/>
    </xf>
    <xf numFmtId="0" fontId="37" fillId="0" borderId="14" xfId="0" applyFont="1" applyBorder="1" applyAlignment="1">
      <alignment horizontal="left" vertical="center" wrapText="1" shrinkToFit="1"/>
    </xf>
    <xf numFmtId="0" fontId="37" fillId="0" borderId="15" xfId="0" applyFont="1" applyBorder="1" applyAlignment="1">
      <alignment horizontal="left" vertical="center" wrapText="1" shrinkToFit="1"/>
    </xf>
    <xf numFmtId="0" fontId="37" fillId="0" borderId="13" xfId="0" applyFont="1" applyBorder="1" applyAlignment="1">
      <alignment horizontal="left" wrapText="1"/>
    </xf>
    <xf numFmtId="0" fontId="37" fillId="0" borderId="14" xfId="0" applyFont="1" applyBorder="1" applyAlignment="1">
      <alignment horizontal="left" wrapText="1"/>
    </xf>
    <xf numFmtId="0" fontId="37" fillId="0" borderId="15" xfId="0" applyFont="1" applyBorder="1" applyAlignment="1">
      <alignment horizontal="left" wrapText="1"/>
    </xf>
    <xf numFmtId="0" fontId="37" fillId="0" borderId="20" xfId="0" applyFont="1" applyBorder="1" applyAlignment="1">
      <alignment horizontal="left" vertical="center" wrapText="1" shrinkToFit="1"/>
    </xf>
    <xf numFmtId="0" fontId="37" fillId="0" borderId="27" xfId="0" applyFont="1" applyBorder="1" applyAlignment="1">
      <alignment horizontal="left" vertical="center" wrapText="1" shrinkToFit="1"/>
    </xf>
    <xf numFmtId="0" fontId="37" fillId="0" borderId="31" xfId="0" applyFont="1" applyBorder="1" applyAlignment="1">
      <alignment horizontal="left" vertical="center" wrapText="1" shrinkToFit="1"/>
    </xf>
    <xf numFmtId="0" fontId="39" fillId="3" borderId="38" xfId="0" applyFont="1" applyFill="1" applyBorder="1" applyAlignment="1">
      <alignment horizontal="left"/>
    </xf>
    <xf numFmtId="0" fontId="39" fillId="3" borderId="0" xfId="0" applyFont="1" applyFill="1" applyBorder="1" applyAlignment="1">
      <alignment horizontal="left"/>
    </xf>
    <xf numFmtId="0" fontId="39" fillId="3" borderId="39" xfId="0" applyFont="1" applyFill="1" applyBorder="1" applyAlignment="1">
      <alignment horizontal="left"/>
    </xf>
    <xf numFmtId="0" fontId="29" fillId="0" borderId="19"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21" xfId="0" applyFont="1" applyBorder="1" applyAlignment="1">
      <alignment horizontal="center" vertical="center" wrapText="1" shrinkToFit="1"/>
    </xf>
    <xf numFmtId="0" fontId="29" fillId="0" borderId="16" xfId="0" applyFont="1" applyBorder="1" applyAlignment="1">
      <alignment horizontal="center" vertical="center"/>
    </xf>
    <xf numFmtId="0" fontId="37" fillId="0" borderId="16" xfId="0" applyFont="1" applyFill="1" applyBorder="1" applyAlignment="1">
      <alignment horizontal="left"/>
    </xf>
    <xf numFmtId="0" fontId="29" fillId="0" borderId="30" xfId="0" applyFont="1" applyBorder="1" applyAlignment="1">
      <alignment horizontal="center" vertical="center"/>
    </xf>
    <xf numFmtId="0" fontId="29" fillId="0" borderId="39" xfId="0" applyFont="1" applyBorder="1" applyAlignment="1">
      <alignment horizontal="center" vertical="center"/>
    </xf>
    <xf numFmtId="0" fontId="29" fillId="0" borderId="31" xfId="0" applyFont="1" applyBorder="1" applyAlignment="1">
      <alignment horizontal="center" vertical="center"/>
    </xf>
    <xf numFmtId="0" fontId="29" fillId="0" borderId="16" xfId="0" applyFont="1" applyBorder="1" applyAlignment="1">
      <alignment horizontal="center" vertical="center" wrapText="1" shrinkToFit="1"/>
    </xf>
    <xf numFmtId="0" fontId="9" fillId="0" borderId="1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37" fillId="0" borderId="28" xfId="0" applyFont="1" applyBorder="1" applyAlignment="1">
      <alignment horizontal="left" vertical="top" wrapText="1"/>
    </xf>
    <xf numFmtId="0" fontId="37" fillId="0" borderId="29" xfId="0" applyFont="1" applyBorder="1" applyAlignment="1">
      <alignment horizontal="left" vertical="top" wrapText="1"/>
    </xf>
    <xf numFmtId="0" fontId="37" fillId="0" borderId="30" xfId="0" applyFont="1" applyBorder="1" applyAlignment="1">
      <alignment horizontal="left" vertical="top" wrapText="1"/>
    </xf>
    <xf numFmtId="0" fontId="37" fillId="0" borderId="20" xfId="0" applyFont="1" applyBorder="1" applyAlignment="1">
      <alignment horizontal="left" vertical="top" wrapText="1"/>
    </xf>
    <xf numFmtId="0" fontId="37" fillId="0" borderId="27" xfId="0" applyFont="1" applyBorder="1" applyAlignment="1">
      <alignment horizontal="left" vertical="top" wrapText="1"/>
    </xf>
    <xf numFmtId="0" fontId="37" fillId="0" borderId="31" xfId="0" applyFont="1" applyBorder="1" applyAlignment="1">
      <alignment horizontal="left" vertical="top" wrapText="1"/>
    </xf>
    <xf numFmtId="0" fontId="29" fillId="0" borderId="19" xfId="0" applyFont="1" applyBorder="1" applyAlignment="1">
      <alignment horizontal="center" vertical="center" wrapText="1"/>
    </xf>
    <xf numFmtId="0" fontId="29" fillId="0" borderId="21" xfId="0" applyFont="1" applyBorder="1" applyAlignment="1">
      <alignment horizontal="center" vertical="center" wrapText="1"/>
    </xf>
    <xf numFmtId="0" fontId="25" fillId="0" borderId="19"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1" xfId="0" applyFont="1" applyFill="1" applyBorder="1" applyAlignment="1">
      <alignment horizontal="center" vertical="center"/>
    </xf>
    <xf numFmtId="0" fontId="37" fillId="0" borderId="16" xfId="0" applyFont="1" applyBorder="1" applyAlignment="1">
      <alignment horizontal="left" vertical="center" wrapText="1" shrinkToFit="1"/>
    </xf>
    <xf numFmtId="0" fontId="37" fillId="0" borderId="13" xfId="0" applyFont="1" applyBorder="1" applyAlignment="1">
      <alignment horizontal="center" vertical="center" wrapText="1" shrinkToFit="1"/>
    </xf>
    <xf numFmtId="0" fontId="37" fillId="0" borderId="15" xfId="0" applyFont="1" applyBorder="1" applyAlignment="1">
      <alignment horizontal="center" vertical="center" wrapText="1" shrinkToFit="1"/>
    </xf>
    <xf numFmtId="0" fontId="39" fillId="3" borderId="20" xfId="0" applyFont="1" applyFill="1" applyBorder="1" applyAlignment="1">
      <alignment horizontal="left"/>
    </xf>
    <xf numFmtId="0" fontId="39" fillId="3" borderId="27" xfId="0" applyFont="1" applyFill="1" applyBorder="1" applyAlignment="1">
      <alignment horizontal="left"/>
    </xf>
    <xf numFmtId="0" fontId="39" fillId="3" borderId="31" xfId="0" applyFont="1" applyFill="1" applyBorder="1" applyAlignment="1">
      <alignment horizontal="left"/>
    </xf>
    <xf numFmtId="0" fontId="37" fillId="0" borderId="38"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39" xfId="0" applyFont="1" applyBorder="1" applyAlignment="1">
      <alignment horizontal="left" vertical="center" wrapText="1" shrinkToFit="1"/>
    </xf>
    <xf numFmtId="0" fontId="37" fillId="5" borderId="13" xfId="0" applyFont="1" applyFill="1" applyBorder="1" applyAlignment="1">
      <alignment horizontal="left" vertical="center" wrapText="1" shrinkToFit="1"/>
    </xf>
    <xf numFmtId="0" fontId="37" fillId="5" borderId="14" xfId="0" applyFont="1" applyFill="1" applyBorder="1" applyAlignment="1">
      <alignment horizontal="left" vertical="center" wrapText="1" shrinkToFit="1"/>
    </xf>
    <xf numFmtId="0" fontId="37" fillId="5" borderId="15" xfId="0" applyFont="1" applyFill="1" applyBorder="1" applyAlignment="1">
      <alignment horizontal="left" vertical="center" wrapText="1" shrinkToFit="1"/>
    </xf>
    <xf numFmtId="0" fontId="39" fillId="3" borderId="28" xfId="0" applyFont="1" applyFill="1" applyBorder="1" applyAlignment="1">
      <alignment horizontal="left" vertical="center" wrapText="1" shrinkToFit="1"/>
    </xf>
    <xf numFmtId="0" fontId="39" fillId="3" borderId="29" xfId="0" applyFont="1" applyFill="1" applyBorder="1" applyAlignment="1">
      <alignment horizontal="left" vertical="center" wrapText="1" shrinkToFit="1"/>
    </xf>
    <xf numFmtId="0" fontId="39" fillId="3" borderId="30" xfId="0" applyFont="1" applyFill="1" applyBorder="1" applyAlignment="1">
      <alignment horizontal="left" vertical="center" wrapText="1" shrinkToFit="1"/>
    </xf>
    <xf numFmtId="0" fontId="37" fillId="5" borderId="29" xfId="0" applyFont="1" applyFill="1" applyBorder="1" applyAlignment="1">
      <alignment horizontal="left" vertical="top" wrapText="1"/>
    </xf>
    <xf numFmtId="0" fontId="37" fillId="5" borderId="30" xfId="0" applyFont="1" applyFill="1" applyBorder="1" applyAlignment="1">
      <alignment horizontal="left" vertical="top" wrapText="1"/>
    </xf>
    <xf numFmtId="0" fontId="37" fillId="5" borderId="0" xfId="0" applyFont="1" applyFill="1" applyBorder="1" applyAlignment="1">
      <alignment horizontal="left" vertical="top" wrapText="1"/>
    </xf>
    <xf numFmtId="0" fontId="37" fillId="5" borderId="39" xfId="0" applyFont="1" applyFill="1" applyBorder="1" applyAlignment="1">
      <alignment horizontal="left" vertical="top" wrapText="1"/>
    </xf>
    <xf numFmtId="0" fontId="37" fillId="5" borderId="27" xfId="0" applyFont="1" applyFill="1" applyBorder="1" applyAlignment="1">
      <alignment horizontal="left" vertical="top" wrapText="1"/>
    </xf>
    <xf numFmtId="0" fontId="37" fillId="5" borderId="31" xfId="0" applyFont="1" applyFill="1" applyBorder="1" applyAlignment="1">
      <alignment horizontal="left" vertical="top" wrapText="1"/>
    </xf>
    <xf numFmtId="0" fontId="37" fillId="0" borderId="20" xfId="0" applyFont="1" applyFill="1" applyBorder="1" applyAlignment="1">
      <alignment horizontal="left" vertical="center" wrapText="1" shrinkToFit="1"/>
    </xf>
    <xf numFmtId="0" fontId="37" fillId="0" borderId="27" xfId="0" applyFont="1" applyFill="1" applyBorder="1" applyAlignment="1">
      <alignment horizontal="left" vertical="center" wrapText="1" shrinkToFit="1"/>
    </xf>
    <xf numFmtId="0" fontId="37" fillId="0" borderId="31" xfId="0" applyFont="1" applyFill="1" applyBorder="1" applyAlignment="1">
      <alignment horizontal="left" vertical="center" wrapText="1" shrinkToFit="1"/>
    </xf>
    <xf numFmtId="0" fontId="37" fillId="0" borderId="16" xfId="0" applyFont="1" applyBorder="1" applyAlignment="1"/>
    <xf numFmtId="0" fontId="29" fillId="0" borderId="22" xfId="1" applyFont="1" applyFill="1" applyBorder="1" applyAlignment="1">
      <alignment horizontal="center" vertical="center"/>
    </xf>
    <xf numFmtId="0" fontId="29" fillId="0" borderId="21" xfId="1" applyFont="1" applyFill="1" applyBorder="1" applyAlignment="1">
      <alignment horizontal="center" vertical="center"/>
    </xf>
    <xf numFmtId="0" fontId="39" fillId="3" borderId="13" xfId="0" applyFont="1" applyFill="1" applyBorder="1" applyAlignment="1">
      <alignment horizontal="left" vertical="top" wrapText="1"/>
    </xf>
    <xf numFmtId="0" fontId="39" fillId="3" borderId="14" xfId="0" applyFont="1" applyFill="1" applyBorder="1" applyAlignment="1">
      <alignment horizontal="left" vertical="top" wrapText="1"/>
    </xf>
    <xf numFmtId="0" fontId="39" fillId="3" borderId="15" xfId="0" applyFont="1" applyFill="1" applyBorder="1" applyAlignment="1">
      <alignment horizontal="left" vertical="top" wrapText="1"/>
    </xf>
    <xf numFmtId="0" fontId="29" fillId="0" borderId="13" xfId="0" applyFont="1" applyBorder="1" applyAlignment="1">
      <alignment vertical="center"/>
    </xf>
    <xf numFmtId="0" fontId="30" fillId="0" borderId="15" xfId="0" applyFont="1" applyBorder="1" applyAlignment="1">
      <alignment vertical="center"/>
    </xf>
    <xf numFmtId="0" fontId="37" fillId="0" borderId="16" xfId="0" applyFont="1" applyBorder="1" applyAlignment="1">
      <alignment vertical="center" wrapText="1" shrinkToFit="1"/>
    </xf>
    <xf numFmtId="0" fontId="39" fillId="3" borderId="20" xfId="0" applyFont="1" applyFill="1" applyBorder="1" applyAlignment="1">
      <alignment horizontal="left" vertical="center" wrapText="1" shrinkToFit="1"/>
    </xf>
    <xf numFmtId="0" fontId="39" fillId="3" borderId="27" xfId="0" applyFont="1" applyFill="1" applyBorder="1" applyAlignment="1">
      <alignment horizontal="left" vertical="center" wrapText="1" shrinkToFit="1"/>
    </xf>
    <xf numFmtId="0" fontId="39" fillId="3" borderId="31" xfId="0" applyFont="1" applyFill="1" applyBorder="1" applyAlignment="1">
      <alignment horizontal="left" vertical="center" wrapText="1" shrinkToFit="1"/>
    </xf>
    <xf numFmtId="0" fontId="29" fillId="0" borderId="19"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11" fillId="3" borderId="14"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37" fillId="0" borderId="19" xfId="0" applyFont="1" applyBorder="1" applyAlignment="1">
      <alignment horizontal="center" vertical="center"/>
    </xf>
    <xf numFmtId="0" fontId="37" fillId="0" borderId="22" xfId="0" applyFont="1" applyBorder="1" applyAlignment="1">
      <alignment horizontal="center" vertical="center"/>
    </xf>
    <xf numFmtId="0" fontId="37" fillId="0" borderId="21" xfId="0" applyFont="1" applyBorder="1" applyAlignment="1">
      <alignment horizontal="center" vertical="center"/>
    </xf>
    <xf numFmtId="0" fontId="29" fillId="5" borderId="19" xfId="0" applyFont="1" applyFill="1" applyBorder="1" applyAlignment="1">
      <alignment horizontal="center" vertical="center"/>
    </xf>
    <xf numFmtId="0" fontId="29" fillId="5" borderId="22" xfId="0" applyFont="1" applyFill="1" applyBorder="1" applyAlignment="1">
      <alignment horizontal="center" vertical="center"/>
    </xf>
    <xf numFmtId="0" fontId="29" fillId="5" borderId="21" xfId="0" applyFont="1" applyFill="1" applyBorder="1" applyAlignment="1">
      <alignment horizontal="center" vertical="center"/>
    </xf>
    <xf numFmtId="0" fontId="29" fillId="5" borderId="19" xfId="0" applyFont="1" applyFill="1" applyBorder="1" applyAlignment="1">
      <alignment horizontal="center" vertical="center" wrapText="1" shrinkToFit="1"/>
    </xf>
    <xf numFmtId="0" fontId="29" fillId="5" borderId="22" xfId="0" applyFont="1" applyFill="1" applyBorder="1" applyAlignment="1">
      <alignment horizontal="center" vertical="center" wrapText="1" shrinkToFit="1"/>
    </xf>
    <xf numFmtId="0" fontId="29" fillId="5" borderId="21" xfId="0" applyFont="1" applyFill="1" applyBorder="1" applyAlignment="1">
      <alignment horizontal="center" vertical="center" wrapText="1" shrinkToFit="1"/>
    </xf>
    <xf numFmtId="0" fontId="12" fillId="0" borderId="19" xfId="0" applyFont="1" applyBorder="1" applyAlignment="1">
      <alignment horizontal="center" vertical="center" wrapText="1" shrinkToFit="1"/>
    </xf>
    <xf numFmtId="0" fontId="12" fillId="0" borderId="22"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39" fillId="3" borderId="13" xfId="0" applyFont="1" applyFill="1" applyBorder="1" applyAlignment="1">
      <alignment horizontal="left" vertical="top"/>
    </xf>
    <xf numFmtId="0" fontId="39" fillId="3" borderId="14" xfId="0" applyFont="1" applyFill="1" applyBorder="1" applyAlignment="1">
      <alignment horizontal="left" vertical="top"/>
    </xf>
    <xf numFmtId="0" fontId="39" fillId="3" borderId="15" xfId="0" applyFont="1" applyFill="1" applyBorder="1" applyAlignment="1">
      <alignment horizontal="left" vertical="top"/>
    </xf>
    <xf numFmtId="0" fontId="39" fillId="2" borderId="13" xfId="0" applyFont="1" applyFill="1" applyBorder="1" applyAlignment="1">
      <alignment horizontal="left"/>
    </xf>
    <xf numFmtId="0" fontId="39" fillId="2" borderId="14" xfId="0" applyFont="1" applyFill="1" applyBorder="1" applyAlignment="1">
      <alignment horizontal="left"/>
    </xf>
    <xf numFmtId="0" fontId="39" fillId="2" borderId="15" xfId="0" applyFont="1" applyFill="1" applyBorder="1" applyAlignment="1">
      <alignment horizontal="left"/>
    </xf>
    <xf numFmtId="0" fontId="37" fillId="0" borderId="13" xfId="0" applyFont="1" applyBorder="1" applyAlignment="1">
      <alignment horizontal="left" vertical="center"/>
    </xf>
    <xf numFmtId="0" fontId="37" fillId="0" borderId="15" xfId="0" applyFont="1" applyBorder="1" applyAlignment="1">
      <alignment horizontal="left" vertical="center"/>
    </xf>
    <xf numFmtId="0" fontId="39" fillId="3" borderId="13" xfId="0" applyFont="1" applyFill="1" applyBorder="1" applyAlignment="1">
      <alignment horizontal="left" vertical="top" wrapText="1" shrinkToFit="1"/>
    </xf>
    <xf numFmtId="0" fontId="39" fillId="3" borderId="14" xfId="0" applyFont="1" applyFill="1" applyBorder="1" applyAlignment="1">
      <alignment horizontal="left" vertical="top" wrapText="1" shrinkToFit="1"/>
    </xf>
    <xf numFmtId="0" fontId="39" fillId="3" borderId="15" xfId="0" applyFont="1" applyFill="1" applyBorder="1" applyAlignment="1">
      <alignment horizontal="left" vertical="top" wrapText="1" shrinkToFit="1"/>
    </xf>
    <xf numFmtId="0" fontId="39" fillId="3" borderId="13" xfId="0" applyFont="1" applyFill="1" applyBorder="1" applyAlignment="1">
      <alignment horizontal="left" vertical="center" wrapText="1" shrinkToFit="1"/>
    </xf>
    <xf numFmtId="0" fontId="39" fillId="3" borderId="14" xfId="0" applyFont="1" applyFill="1" applyBorder="1" applyAlignment="1">
      <alignment horizontal="left" vertical="center" wrapText="1" shrinkToFit="1"/>
    </xf>
    <xf numFmtId="0" fontId="39" fillId="3" borderId="15" xfId="0" applyFont="1" applyFill="1" applyBorder="1" applyAlignment="1">
      <alignment horizontal="left" vertical="center" wrapText="1" shrinkToFit="1"/>
    </xf>
    <xf numFmtId="0" fontId="39" fillId="3" borderId="28" xfId="0" applyFont="1" applyFill="1" applyBorder="1" applyAlignment="1">
      <alignment horizontal="left" wrapText="1"/>
    </xf>
    <xf numFmtId="0" fontId="39" fillId="3" borderId="29" xfId="0" applyFont="1" applyFill="1" applyBorder="1" applyAlignment="1">
      <alignment horizontal="left" wrapText="1"/>
    </xf>
    <xf numFmtId="0" fontId="39" fillId="3" borderId="30" xfId="0" applyFont="1" applyFill="1" applyBorder="1" applyAlignment="1">
      <alignment horizontal="left" wrapText="1"/>
    </xf>
    <xf numFmtId="0" fontId="39" fillId="3" borderId="28" xfId="0" applyFont="1" applyFill="1" applyBorder="1" applyAlignment="1">
      <alignment horizontal="left" vertical="top" wrapText="1" shrinkToFit="1"/>
    </xf>
    <xf numFmtId="0" fontId="39" fillId="3" borderId="29" xfId="0" applyFont="1" applyFill="1" applyBorder="1" applyAlignment="1">
      <alignment horizontal="left" vertical="top" wrapText="1" shrinkToFit="1"/>
    </xf>
    <xf numFmtId="0" fontId="39" fillId="3" borderId="30" xfId="0" applyFont="1" applyFill="1" applyBorder="1" applyAlignment="1">
      <alignment horizontal="left" vertical="top" wrapText="1" shrinkToFit="1"/>
    </xf>
    <xf numFmtId="0" fontId="11" fillId="3" borderId="13" xfId="0" applyFont="1" applyFill="1" applyBorder="1" applyAlignment="1">
      <alignment horizontal="center" vertical="center" wrapText="1" shrinkToFit="1"/>
    </xf>
    <xf numFmtId="0" fontId="39" fillId="3" borderId="16" xfId="0" applyFont="1" applyFill="1" applyBorder="1" applyAlignment="1">
      <alignment horizontal="left" vertical="center" wrapText="1" shrinkToFit="1"/>
    </xf>
    <xf numFmtId="0" fontId="12" fillId="3" borderId="13" xfId="0" applyFont="1" applyFill="1" applyBorder="1" applyAlignment="1">
      <alignment horizontal="center" vertical="center" wrapText="1" shrinkToFit="1"/>
    </xf>
    <xf numFmtId="0" fontId="12" fillId="3" borderId="15" xfId="0" applyFont="1" applyFill="1" applyBorder="1" applyAlignment="1">
      <alignment horizontal="center" vertical="center" wrapText="1" shrinkToFit="1"/>
    </xf>
    <xf numFmtId="0" fontId="37" fillId="0" borderId="38" xfId="0" applyFont="1" applyBorder="1" applyAlignment="1">
      <alignment horizontal="left"/>
    </xf>
    <xf numFmtId="0" fontId="37" fillId="0" borderId="0" xfId="0" applyFont="1" applyBorder="1" applyAlignment="1">
      <alignment horizontal="left"/>
    </xf>
    <xf numFmtId="0" fontId="37" fillId="0" borderId="39" xfId="0" applyFont="1" applyBorder="1" applyAlignment="1">
      <alignment horizontal="left"/>
    </xf>
    <xf numFmtId="0" fontId="37" fillId="5" borderId="13" xfId="0" applyFont="1" applyFill="1" applyBorder="1" applyAlignment="1">
      <alignment horizontal="center"/>
    </xf>
    <xf numFmtId="0" fontId="37" fillId="5" borderId="15" xfId="0" applyFont="1" applyFill="1" applyBorder="1" applyAlignment="1">
      <alignment horizontal="center"/>
    </xf>
    <xf numFmtId="0" fontId="12" fillId="7" borderId="19" xfId="0" applyFont="1" applyFill="1" applyBorder="1" applyAlignment="1">
      <alignment horizontal="center" vertical="center"/>
    </xf>
    <xf numFmtId="0" fontId="12" fillId="7" borderId="21" xfId="0" applyFont="1" applyFill="1" applyBorder="1" applyAlignment="1">
      <alignment horizontal="center"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20" xfId="0" applyFont="1" applyBorder="1" applyAlignment="1">
      <alignment horizontal="left" vertical="center"/>
    </xf>
    <xf numFmtId="0" fontId="37" fillId="0" borderId="27" xfId="0" applyFont="1" applyBorder="1" applyAlignment="1">
      <alignment horizontal="left" vertical="center"/>
    </xf>
    <xf numFmtId="0" fontId="39" fillId="6" borderId="13" xfId="0" applyFont="1" applyFill="1" applyBorder="1" applyAlignment="1">
      <alignment horizontal="left"/>
    </xf>
    <xf numFmtId="0" fontId="39" fillId="6" borderId="14" xfId="0" applyFont="1" applyFill="1" applyBorder="1" applyAlignment="1">
      <alignment horizontal="left"/>
    </xf>
    <xf numFmtId="0" fontId="39" fillId="6" borderId="15" xfId="0" applyFont="1" applyFill="1" applyBorder="1" applyAlignment="1">
      <alignment horizontal="left"/>
    </xf>
    <xf numFmtId="0" fontId="37" fillId="5" borderId="28" xfId="0" applyNumberFormat="1" applyFont="1" applyFill="1" applyBorder="1" applyAlignment="1">
      <alignment horizontal="left" vertical="top" wrapText="1"/>
    </xf>
    <xf numFmtId="0" fontId="37" fillId="5" borderId="30" xfId="0" applyNumberFormat="1" applyFont="1" applyFill="1" applyBorder="1" applyAlignment="1">
      <alignment horizontal="left" vertical="top" wrapText="1"/>
    </xf>
    <xf numFmtId="0" fontId="37" fillId="5" borderId="38" xfId="0" applyNumberFormat="1" applyFont="1" applyFill="1" applyBorder="1" applyAlignment="1">
      <alignment horizontal="left" vertical="top" wrapText="1"/>
    </xf>
    <xf numFmtId="0" fontId="37" fillId="5" borderId="39" xfId="0" applyNumberFormat="1" applyFont="1" applyFill="1" applyBorder="1" applyAlignment="1">
      <alignment horizontal="left" vertical="top" wrapText="1"/>
    </xf>
    <xf numFmtId="0" fontId="37" fillId="5" borderId="20" xfId="0" applyNumberFormat="1" applyFont="1" applyFill="1" applyBorder="1" applyAlignment="1">
      <alignment horizontal="left" vertical="top" wrapText="1"/>
    </xf>
    <xf numFmtId="0" fontId="37" fillId="5" borderId="31" xfId="0" applyNumberFormat="1" applyFont="1" applyFill="1" applyBorder="1" applyAlignment="1">
      <alignment horizontal="left" vertical="top" wrapText="1"/>
    </xf>
    <xf numFmtId="0" fontId="37" fillId="0" borderId="16" xfId="0" applyFont="1" applyBorder="1" applyAlignment="1">
      <alignment horizontal="left" wrapText="1"/>
    </xf>
    <xf numFmtId="0" fontId="39" fillId="3" borderId="47" xfId="0" applyFont="1" applyFill="1" applyBorder="1" applyAlignment="1">
      <alignment horizontal="left"/>
    </xf>
    <xf numFmtId="0" fontId="39" fillId="3" borderId="46" xfId="0" applyFont="1" applyFill="1" applyBorder="1" applyAlignment="1">
      <alignment horizontal="left"/>
    </xf>
    <xf numFmtId="0" fontId="39" fillId="3" borderId="45" xfId="0" applyFont="1" applyFill="1" applyBorder="1" applyAlignment="1">
      <alignment horizontal="left"/>
    </xf>
    <xf numFmtId="0" fontId="39" fillId="2" borderId="13" xfId="0" applyFont="1" applyFill="1" applyBorder="1" applyAlignment="1">
      <alignment horizontal="left" vertical="top"/>
    </xf>
    <xf numFmtId="0" fontId="39" fillId="2" borderId="14" xfId="0" applyFont="1" applyFill="1" applyBorder="1" applyAlignment="1">
      <alignment horizontal="left" vertical="top"/>
    </xf>
    <xf numFmtId="0" fontId="39" fillId="2" borderId="15" xfId="0" applyFont="1" applyFill="1" applyBorder="1" applyAlignment="1">
      <alignment horizontal="left" vertical="top"/>
    </xf>
    <xf numFmtId="0" fontId="37" fillId="0" borderId="13" xfId="0" applyFont="1" applyBorder="1" applyAlignment="1">
      <alignment horizontal="center" vertical="center"/>
    </xf>
    <xf numFmtId="0" fontId="37" fillId="0" borderId="15" xfId="0" applyFont="1" applyBorder="1" applyAlignment="1">
      <alignment horizontal="center" vertical="center"/>
    </xf>
    <xf numFmtId="0" fontId="12" fillId="3" borderId="28" xfId="0" applyFont="1" applyFill="1" applyBorder="1" applyAlignment="1">
      <alignment horizontal="center"/>
    </xf>
    <xf numFmtId="0" fontId="30" fillId="0" borderId="30" xfId="0" applyFont="1" applyBorder="1" applyAlignment="1">
      <alignment horizontal="center"/>
    </xf>
    <xf numFmtId="0" fontId="12" fillId="3" borderId="20" xfId="0" applyFont="1" applyFill="1" applyBorder="1" applyAlignment="1">
      <alignment horizontal="center"/>
    </xf>
    <xf numFmtId="0" fontId="30" fillId="0" borderId="31" xfId="0" applyFont="1" applyBorder="1" applyAlignment="1">
      <alignment horizontal="center"/>
    </xf>
    <xf numFmtId="0" fontId="12" fillId="0" borderId="28" xfId="0" applyFont="1" applyFill="1" applyBorder="1" applyAlignment="1">
      <alignment horizontal="center"/>
    </xf>
    <xf numFmtId="0" fontId="30" fillId="0" borderId="30" xfId="0" applyFont="1" applyFill="1" applyBorder="1" applyAlignment="1">
      <alignment horizontal="center"/>
    </xf>
    <xf numFmtId="0" fontId="39" fillId="0" borderId="17" xfId="0" applyFont="1" applyBorder="1" applyAlignment="1">
      <alignment horizontal="center"/>
    </xf>
    <xf numFmtId="0" fontId="39" fillId="0" borderId="18" xfId="0" applyFont="1" applyBorder="1" applyAlignment="1">
      <alignment horizontal="center"/>
    </xf>
    <xf numFmtId="0" fontId="39" fillId="0" borderId="49" xfId="0" applyFont="1" applyBorder="1" applyAlignment="1">
      <alignment horizontal="center"/>
    </xf>
    <xf numFmtId="0" fontId="39" fillId="0" borderId="0" xfId="0" applyFont="1" applyBorder="1" applyAlignment="1">
      <alignment horizontal="center"/>
    </xf>
    <xf numFmtId="0" fontId="37" fillId="0" borderId="0" xfId="0" applyFont="1" applyBorder="1" applyAlignment="1">
      <alignment horizontal="center"/>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37" fillId="0" borderId="16" xfId="0" applyFont="1" applyFill="1" applyBorder="1" applyAlignment="1">
      <alignment horizontal="center"/>
    </xf>
    <xf numFmtId="0" fontId="11" fillId="3" borderId="1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37" fillId="0" borderId="38" xfId="0" applyFont="1" applyBorder="1" applyAlignment="1">
      <alignment vertical="center" wrapText="1" shrinkToFit="1"/>
    </xf>
    <xf numFmtId="0" fontId="37" fillId="0" borderId="0" xfId="0" applyFont="1" applyBorder="1" applyAlignment="1">
      <alignment vertical="center" wrapText="1" shrinkToFit="1"/>
    </xf>
    <xf numFmtId="0" fontId="37" fillId="0" borderId="39" xfId="0" applyFont="1" applyBorder="1" applyAlignment="1">
      <alignment vertical="center" wrapText="1" shrinkToFit="1"/>
    </xf>
    <xf numFmtId="0" fontId="39" fillId="6" borderId="13" xfId="0" applyFont="1" applyFill="1" applyBorder="1" applyAlignment="1">
      <alignment horizontal="left" wrapText="1"/>
    </xf>
    <xf numFmtId="0" fontId="39" fillId="6" borderId="14" xfId="0" applyFont="1" applyFill="1" applyBorder="1" applyAlignment="1">
      <alignment horizontal="left" wrapText="1"/>
    </xf>
    <xf numFmtId="0" fontId="29" fillId="0" borderId="13" xfId="0" applyFont="1" applyBorder="1" applyAlignment="1">
      <alignment vertical="center" wrapText="1" shrinkToFit="1"/>
    </xf>
    <xf numFmtId="0" fontId="30" fillId="0" borderId="14" xfId="0" applyFont="1" applyBorder="1" applyAlignment="1">
      <alignment vertical="center" wrapText="1" shrinkToFit="1"/>
    </xf>
    <xf numFmtId="0" fontId="30" fillId="0" borderId="15" xfId="0" applyFont="1" applyBorder="1" applyAlignment="1">
      <alignment vertical="center" wrapText="1" shrinkToFit="1"/>
    </xf>
    <xf numFmtId="0" fontId="37" fillId="0" borderId="13" xfId="0" applyFont="1" applyBorder="1" applyAlignment="1">
      <alignment vertical="center" wrapText="1" shrinkToFit="1"/>
    </xf>
    <xf numFmtId="0" fontId="37" fillId="0" borderId="14" xfId="0" applyFont="1" applyBorder="1" applyAlignment="1">
      <alignment vertical="center" wrapText="1" shrinkToFit="1"/>
    </xf>
    <xf numFmtId="0" fontId="37" fillId="0" borderId="15" xfId="0" applyFont="1" applyBorder="1" applyAlignment="1">
      <alignment vertical="center" wrapText="1" shrinkToFit="1"/>
    </xf>
    <xf numFmtId="0" fontId="37" fillId="0" borderId="28" xfId="0" applyFont="1" applyBorder="1" applyAlignment="1">
      <alignment horizontal="left"/>
    </xf>
    <xf numFmtId="0" fontId="37" fillId="0" borderId="29" xfId="0" applyFont="1" applyBorder="1" applyAlignment="1">
      <alignment horizontal="left"/>
    </xf>
    <xf numFmtId="0" fontId="39" fillId="3" borderId="16" xfId="0" applyFont="1" applyFill="1" applyBorder="1" applyAlignment="1">
      <alignment horizontal="left" vertical="top"/>
    </xf>
    <xf numFmtId="0" fontId="39" fillId="3" borderId="16" xfId="0" applyFont="1" applyFill="1" applyBorder="1" applyAlignment="1">
      <alignment horizontal="left" vertical="top" wrapText="1" shrinkToFit="1"/>
    </xf>
    <xf numFmtId="0" fontId="29" fillId="5" borderId="16" xfId="0" applyFont="1" applyFill="1" applyBorder="1" applyAlignment="1">
      <alignment horizontal="center" vertical="center"/>
    </xf>
    <xf numFmtId="0" fontId="25" fillId="21" borderId="19" xfId="0" applyFont="1" applyFill="1" applyBorder="1" applyAlignment="1">
      <alignment horizontal="center" vertical="center"/>
    </xf>
    <xf numFmtId="0" fontId="25" fillId="21" borderId="21"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37" fillId="0" borderId="13" xfId="0" applyFont="1" applyFill="1" applyBorder="1" applyAlignment="1">
      <alignment horizontal="left" wrapText="1"/>
    </xf>
    <xf numFmtId="0" fontId="37" fillId="0" borderId="14" xfId="0" applyFont="1" applyFill="1" applyBorder="1" applyAlignment="1">
      <alignment horizontal="left" wrapText="1"/>
    </xf>
    <xf numFmtId="0" fontId="37" fillId="0" borderId="15" xfId="0" applyFont="1" applyFill="1" applyBorder="1" applyAlignment="1">
      <alignment horizontal="left" wrapText="1"/>
    </xf>
    <xf numFmtId="0" fontId="37" fillId="0" borderId="28" xfId="0" applyFont="1" applyBorder="1" applyAlignment="1">
      <alignment horizontal="left" vertical="center" wrapText="1" shrinkToFit="1"/>
    </xf>
    <xf numFmtId="0" fontId="37" fillId="0" borderId="29"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5" borderId="20" xfId="0" applyFont="1" applyFill="1" applyBorder="1" applyAlignment="1">
      <alignment vertical="center" wrapText="1" shrinkToFit="1"/>
    </xf>
    <xf numFmtId="0" fontId="37" fillId="5" borderId="27" xfId="0" applyFont="1" applyFill="1" applyBorder="1" applyAlignment="1">
      <alignment vertical="center" wrapText="1" shrinkToFit="1"/>
    </xf>
    <xf numFmtId="0" fontId="37" fillId="5" borderId="31" xfId="0" applyFont="1" applyFill="1" applyBorder="1" applyAlignment="1">
      <alignment vertical="center" wrapText="1" shrinkToFit="1"/>
    </xf>
    <xf numFmtId="0" fontId="10" fillId="0" borderId="2" xfId="0" applyFont="1" applyBorder="1" applyAlignment="1">
      <alignment horizontal="center"/>
    </xf>
    <xf numFmtId="0" fontId="12" fillId="3" borderId="13" xfId="0" applyFont="1" applyFill="1" applyBorder="1" applyAlignment="1">
      <alignment vertical="center" wrapText="1" shrinkToFit="1"/>
    </xf>
    <xf numFmtId="0" fontId="12" fillId="3" borderId="15" xfId="0" applyFont="1" applyFill="1" applyBorder="1" applyAlignment="1">
      <alignment vertical="center" wrapText="1" shrinkToFit="1"/>
    </xf>
    <xf numFmtId="0" fontId="12" fillId="5" borderId="19" xfId="1" applyFont="1" applyFill="1" applyBorder="1" applyAlignment="1">
      <alignment horizontal="center" vertical="center"/>
    </xf>
    <xf numFmtId="0" fontId="12" fillId="5" borderId="21" xfId="1" applyFont="1" applyFill="1" applyBorder="1" applyAlignment="1">
      <alignment horizontal="center" vertical="center"/>
    </xf>
    <xf numFmtId="0" fontId="11" fillId="5" borderId="16" xfId="0" applyFont="1" applyFill="1" applyBorder="1" applyAlignment="1">
      <alignment horizontal="center" vertical="center" wrapText="1" shrinkToFit="1"/>
    </xf>
    <xf numFmtId="0" fontId="29" fillId="0" borderId="19" xfId="0" applyFont="1" applyFill="1" applyBorder="1" applyAlignment="1">
      <alignment horizontal="center" vertical="center"/>
    </xf>
    <xf numFmtId="0" fontId="29" fillId="0" borderId="21" xfId="0" applyFont="1" applyFill="1" applyBorder="1" applyAlignment="1">
      <alignment horizontal="center" vertical="center"/>
    </xf>
    <xf numFmtId="0" fontId="12" fillId="5" borderId="22" xfId="1" applyFont="1" applyFill="1" applyBorder="1" applyAlignment="1">
      <alignment horizontal="center" vertical="center"/>
    </xf>
    <xf numFmtId="0" fontId="37" fillId="3" borderId="13" xfId="0" applyFont="1" applyFill="1" applyBorder="1" applyAlignment="1">
      <alignment horizontal="left" vertical="center" wrapText="1" shrinkToFit="1"/>
    </xf>
    <xf numFmtId="0" fontId="37" fillId="3" borderId="14" xfId="0" applyFont="1" applyFill="1" applyBorder="1" applyAlignment="1">
      <alignment horizontal="left" vertical="center" wrapText="1" shrinkToFit="1"/>
    </xf>
    <xf numFmtId="0" fontId="37" fillId="3" borderId="15" xfId="0" applyFont="1" applyFill="1" applyBorder="1" applyAlignment="1">
      <alignment horizontal="left" vertical="center" wrapText="1" shrinkToFit="1"/>
    </xf>
    <xf numFmtId="0" fontId="39" fillId="8" borderId="13"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37" fillId="3" borderId="13" xfId="0" applyFont="1" applyFill="1" applyBorder="1" applyAlignment="1">
      <alignment horizontal="left" wrapText="1"/>
    </xf>
    <xf numFmtId="0" fontId="37" fillId="3" borderId="14" xfId="0" applyFont="1" applyFill="1" applyBorder="1" applyAlignment="1">
      <alignment horizontal="left" wrapText="1"/>
    </xf>
    <xf numFmtId="0" fontId="37" fillId="3" borderId="15" xfId="0" applyFont="1" applyFill="1" applyBorder="1" applyAlignment="1">
      <alignment horizontal="left"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7" fillId="5" borderId="13" xfId="0" applyFont="1" applyFill="1" applyBorder="1" applyAlignment="1">
      <alignment horizontal="center" wrapText="1"/>
    </xf>
    <xf numFmtId="0" fontId="37" fillId="5" borderId="15" xfId="0" applyFont="1" applyFill="1" applyBorder="1" applyAlignment="1">
      <alignment horizontal="center" wrapText="1"/>
    </xf>
    <xf numFmtId="0" fontId="10" fillId="0" borderId="13" xfId="0" applyFont="1" applyBorder="1" applyAlignment="1">
      <alignment horizontal="center" wrapText="1"/>
    </xf>
    <xf numFmtId="0" fontId="10" fillId="0" borderId="15" xfId="0" applyFont="1" applyBorder="1" applyAlignment="1">
      <alignment horizontal="center" wrapText="1"/>
    </xf>
    <xf numFmtId="0" fontId="39" fillId="3" borderId="20" xfId="0" applyFont="1" applyFill="1" applyBorder="1" applyAlignment="1">
      <alignment horizontal="left" vertical="top" wrapText="1"/>
    </xf>
    <xf numFmtId="0" fontId="39" fillId="3" borderId="27" xfId="0" applyFont="1" applyFill="1" applyBorder="1" applyAlignment="1">
      <alignment horizontal="left" vertical="top" wrapText="1"/>
    </xf>
    <xf numFmtId="0" fontId="39" fillId="3" borderId="31" xfId="0" applyFont="1" applyFill="1" applyBorder="1" applyAlignment="1">
      <alignment horizontal="left" vertical="top" wrapText="1"/>
    </xf>
    <xf numFmtId="0" fontId="12" fillId="3" borderId="28" xfId="0" applyFont="1" applyFill="1" applyBorder="1" applyAlignment="1">
      <alignment horizontal="center" vertical="center" wrapText="1" shrinkToFit="1"/>
    </xf>
    <xf numFmtId="0" fontId="12" fillId="3" borderId="30"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12" fillId="3" borderId="31" xfId="0" applyFont="1" applyFill="1" applyBorder="1" applyAlignment="1">
      <alignment horizontal="center" vertical="center" wrapText="1" shrinkToFit="1"/>
    </xf>
    <xf numFmtId="0" fontId="37" fillId="0" borderId="25" xfId="0" applyFont="1" applyBorder="1" applyAlignment="1">
      <alignment horizontal="left"/>
    </xf>
    <xf numFmtId="0" fontId="37" fillId="0" borderId="26" xfId="0" applyFont="1" applyBorder="1" applyAlignment="1">
      <alignment horizontal="left"/>
    </xf>
    <xf numFmtId="0" fontId="37" fillId="0" borderId="40" xfId="0" applyFont="1" applyBorder="1" applyAlignment="1">
      <alignment horizontal="left"/>
    </xf>
    <xf numFmtId="0" fontId="37" fillId="0" borderId="17" xfId="0" applyFont="1" applyBorder="1" applyAlignment="1">
      <alignment horizontal="left"/>
    </xf>
    <xf numFmtId="0" fontId="37" fillId="0" borderId="18" xfId="0" applyFont="1" applyBorder="1" applyAlignment="1">
      <alignment horizontal="left"/>
    </xf>
    <xf numFmtId="0" fontId="39" fillId="5" borderId="16" xfId="0" applyFont="1" applyFill="1" applyBorder="1" applyAlignment="1">
      <alignment horizontal="left" vertical="center" wrapText="1" shrinkToFit="1"/>
    </xf>
    <xf numFmtId="0" fontId="29" fillId="5" borderId="13" xfId="0" applyFont="1" applyFill="1" applyBorder="1" applyAlignment="1">
      <alignment horizontal="right"/>
    </xf>
    <xf numFmtId="0" fontId="29" fillId="5" borderId="15" xfId="0" applyFont="1" applyFill="1" applyBorder="1" applyAlignment="1">
      <alignment horizontal="right"/>
    </xf>
    <xf numFmtId="0" fontId="39" fillId="0" borderId="37" xfId="0" applyFont="1" applyBorder="1" applyAlignment="1">
      <alignment horizontal="left"/>
    </xf>
    <xf numFmtId="0" fontId="39" fillId="0" borderId="42" xfId="0" applyFont="1" applyBorder="1" applyAlignment="1">
      <alignment horizontal="left"/>
    </xf>
    <xf numFmtId="0" fontId="39" fillId="0" borderId="43" xfId="0" applyFont="1" applyBorder="1" applyAlignment="1">
      <alignment horizontal="left"/>
    </xf>
    <xf numFmtId="0" fontId="39" fillId="5" borderId="37" xfId="0" applyFont="1" applyFill="1" applyBorder="1" applyAlignment="1">
      <alignment horizontal="left" vertical="center" wrapText="1" shrinkToFit="1"/>
    </xf>
    <xf numFmtId="0" fontId="39" fillId="5" borderId="42" xfId="0" applyFont="1" applyFill="1" applyBorder="1" applyAlignment="1">
      <alignment horizontal="left" vertical="center" wrapText="1" shrinkToFit="1"/>
    </xf>
    <xf numFmtId="0" fontId="39" fillId="5" borderId="43" xfId="0" applyFont="1" applyFill="1" applyBorder="1" applyAlignment="1">
      <alignment horizontal="left" vertical="center" wrapText="1" shrinkToFit="1"/>
    </xf>
    <xf numFmtId="0" fontId="12" fillId="3" borderId="13" xfId="0" applyFont="1" applyFill="1" applyBorder="1" applyAlignment="1">
      <alignment horizontal="center" vertical="center"/>
    </xf>
    <xf numFmtId="0" fontId="30" fillId="0" borderId="15" xfId="0" applyFont="1" applyBorder="1" applyAlignment="1">
      <alignment horizontal="center" vertical="center"/>
    </xf>
    <xf numFmtId="0" fontId="37" fillId="5" borderId="28" xfId="0" applyFont="1" applyFill="1" applyBorder="1" applyAlignment="1">
      <alignment horizontal="center" vertical="center"/>
    </xf>
    <xf numFmtId="0" fontId="37" fillId="5" borderId="30" xfId="0" applyFont="1" applyFill="1" applyBorder="1" applyAlignment="1">
      <alignment horizontal="center" vertical="center"/>
    </xf>
    <xf numFmtId="0" fontId="37" fillId="5" borderId="38" xfId="0" applyFont="1" applyFill="1" applyBorder="1" applyAlignment="1">
      <alignment horizontal="center" vertical="center"/>
    </xf>
    <xf numFmtId="0" fontId="37" fillId="5" borderId="39" xfId="0" applyFont="1" applyFill="1" applyBorder="1" applyAlignment="1">
      <alignment horizontal="center" vertical="center"/>
    </xf>
    <xf numFmtId="0" fontId="37" fillId="5" borderId="20" xfId="0" applyFont="1" applyFill="1" applyBorder="1" applyAlignment="1">
      <alignment horizontal="center" vertical="center"/>
    </xf>
    <xf numFmtId="0" fontId="37" fillId="5" borderId="31" xfId="0" applyFont="1" applyFill="1" applyBorder="1" applyAlignment="1">
      <alignment horizontal="center" vertical="center"/>
    </xf>
    <xf numFmtId="0" fontId="39" fillId="0" borderId="12" xfId="0" applyFont="1" applyBorder="1" applyAlignment="1">
      <alignment horizontal="left"/>
    </xf>
    <xf numFmtId="0" fontId="37" fillId="5" borderId="19" xfId="0" applyFont="1" applyFill="1" applyBorder="1" applyAlignment="1">
      <alignment horizontal="left" vertical="top" wrapText="1" shrinkToFit="1"/>
    </xf>
    <xf numFmtId="0" fontId="37" fillId="5" borderId="22" xfId="0" applyFont="1" applyFill="1" applyBorder="1" applyAlignment="1">
      <alignment horizontal="left" vertical="top" wrapText="1" shrinkToFit="1"/>
    </xf>
    <xf numFmtId="0" fontId="37" fillId="5" borderId="21" xfId="0" applyFont="1" applyFill="1" applyBorder="1" applyAlignment="1">
      <alignment horizontal="left" vertical="top" wrapText="1" shrinkToFit="1"/>
    </xf>
    <xf numFmtId="0" fontId="37" fillId="8" borderId="14" xfId="0" applyFont="1" applyFill="1" applyBorder="1" applyAlignment="1">
      <alignment horizontal="left" wrapText="1"/>
    </xf>
    <xf numFmtId="0" fontId="39" fillId="3" borderId="38" xfId="0" applyFont="1" applyFill="1" applyBorder="1" applyAlignment="1">
      <alignment horizontal="left" vertical="center" wrapText="1" shrinkToFit="1"/>
    </xf>
    <xf numFmtId="0" fontId="39" fillId="3" borderId="0" xfId="0" applyFont="1" applyFill="1" applyBorder="1" applyAlignment="1">
      <alignment horizontal="left" vertical="center" wrapText="1" shrinkToFit="1"/>
    </xf>
    <xf numFmtId="0" fontId="39" fillId="3" borderId="39" xfId="0" applyFont="1" applyFill="1" applyBorder="1" applyAlignment="1">
      <alignment horizontal="left" vertical="center" wrapText="1" shrinkToFit="1"/>
    </xf>
    <xf numFmtId="0" fontId="39" fillId="8" borderId="14" xfId="0" applyFont="1" applyFill="1" applyBorder="1" applyAlignment="1">
      <alignment horizontal="center"/>
    </xf>
    <xf numFmtId="0" fontId="39" fillId="8" borderId="15" xfId="0" applyFont="1" applyFill="1" applyBorder="1" applyAlignment="1">
      <alignment horizontal="center"/>
    </xf>
    <xf numFmtId="0" fontId="39" fillId="3" borderId="13" xfId="0" applyFont="1" applyFill="1" applyBorder="1" applyAlignment="1">
      <alignment horizontal="left" wrapText="1"/>
    </xf>
    <xf numFmtId="0" fontId="39" fillId="3" borderId="14" xfId="0" applyFont="1" applyFill="1" applyBorder="1" applyAlignment="1">
      <alignment horizontal="left" wrapText="1"/>
    </xf>
    <xf numFmtId="0" fontId="39" fillId="3" borderId="15" xfId="0" applyFont="1" applyFill="1" applyBorder="1" applyAlignment="1">
      <alignment horizontal="left" wrapText="1"/>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1" xfId="0" applyFont="1" applyBorder="1" applyAlignment="1">
      <alignment horizontal="center" vertical="center"/>
    </xf>
    <xf numFmtId="0" fontId="39" fillId="3" borderId="47" xfId="0" applyFont="1" applyFill="1" applyBorder="1" applyAlignment="1">
      <alignment horizontal="left" vertical="top" wrapText="1" shrinkToFit="1"/>
    </xf>
    <xf numFmtId="0" fontId="39" fillId="3" borderId="46" xfId="0" applyFont="1" applyFill="1" applyBorder="1" applyAlignment="1">
      <alignment horizontal="left" vertical="top" wrapText="1" shrinkToFit="1"/>
    </xf>
    <xf numFmtId="0" fontId="39" fillId="3" borderId="45" xfId="0" applyFont="1" applyFill="1" applyBorder="1" applyAlignment="1">
      <alignment horizontal="left" vertical="top" wrapText="1" shrinkToFit="1"/>
    </xf>
    <xf numFmtId="0" fontId="11" fillId="0" borderId="19"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49" fontId="37" fillId="2" borderId="13" xfId="0" applyNumberFormat="1" applyFont="1" applyFill="1" applyBorder="1" applyAlignment="1">
      <alignment horizontal="left"/>
    </xf>
    <xf numFmtId="49" fontId="37" fillId="2" borderId="15" xfId="0" applyNumberFormat="1" applyFont="1" applyFill="1" applyBorder="1" applyAlignment="1">
      <alignment horizontal="left"/>
    </xf>
    <xf numFmtId="0" fontId="37" fillId="2" borderId="13" xfId="0" applyFont="1" applyFill="1" applyBorder="1" applyAlignment="1">
      <alignment horizontal="left" wrapText="1"/>
    </xf>
    <xf numFmtId="0" fontId="37" fillId="2" borderId="14" xfId="0" applyFont="1" applyFill="1" applyBorder="1" applyAlignment="1">
      <alignment horizontal="left" wrapText="1"/>
    </xf>
    <xf numFmtId="0" fontId="37" fillId="2" borderId="15" xfId="0" applyFont="1" applyFill="1" applyBorder="1" applyAlignment="1">
      <alignment horizontal="left" wrapText="1"/>
    </xf>
    <xf numFmtId="0" fontId="39" fillId="3" borderId="13" xfId="0" applyFont="1" applyFill="1" applyBorder="1" applyAlignment="1">
      <alignment vertical="center" wrapText="1" shrinkToFit="1"/>
    </xf>
    <xf numFmtId="0" fontId="39" fillId="3" borderId="14" xfId="0" applyFont="1" applyFill="1" applyBorder="1" applyAlignment="1">
      <alignment vertical="center" wrapText="1" shrinkToFit="1"/>
    </xf>
    <xf numFmtId="0" fontId="39" fillId="3" borderId="15" xfId="0" applyFont="1" applyFill="1" applyBorder="1" applyAlignment="1">
      <alignment vertical="center" wrapText="1" shrinkToFit="1"/>
    </xf>
    <xf numFmtId="0" fontId="37" fillId="0" borderId="20" xfId="0" applyFont="1" applyBorder="1" applyAlignment="1">
      <alignment horizontal="left"/>
    </xf>
    <xf numFmtId="0" fontId="37" fillId="0" borderId="31" xfId="0" applyFont="1" applyBorder="1" applyAlignment="1">
      <alignment horizontal="left"/>
    </xf>
    <xf numFmtId="0" fontId="39" fillId="3" borderId="38" xfId="0" applyFont="1" applyFill="1" applyBorder="1" applyAlignment="1">
      <alignment horizontal="left" vertical="top" wrapText="1" shrinkToFit="1"/>
    </xf>
    <xf numFmtId="0" fontId="39" fillId="3" borderId="0" xfId="0" applyFont="1" applyFill="1" applyBorder="1" applyAlignment="1">
      <alignment horizontal="left" vertical="top" wrapText="1" shrinkToFit="1"/>
    </xf>
    <xf numFmtId="0" fontId="39" fillId="3" borderId="39" xfId="0" applyFont="1" applyFill="1" applyBorder="1" applyAlignment="1">
      <alignment horizontal="left" vertical="top" wrapText="1" shrinkToFit="1"/>
    </xf>
    <xf numFmtId="0" fontId="11" fillId="8" borderId="16" xfId="0" applyFont="1" applyFill="1" applyBorder="1" applyAlignment="1">
      <alignment horizontal="center"/>
    </xf>
    <xf numFmtId="0" fontId="39" fillId="8" borderId="16" xfId="0" applyFont="1" applyFill="1" applyBorder="1" applyAlignment="1">
      <alignment horizontal="center"/>
    </xf>
    <xf numFmtId="0" fontId="39" fillId="0" borderId="27" xfId="0" applyFont="1" applyBorder="1" applyAlignment="1">
      <alignment horizontal="center" vertical="center"/>
    </xf>
    <xf numFmtId="0" fontId="39" fillId="0" borderId="16" xfId="0" applyFont="1" applyBorder="1" applyAlignment="1">
      <alignment horizontal="left"/>
    </xf>
    <xf numFmtId="0" fontId="15" fillId="3" borderId="13" xfId="2" applyFont="1" applyFill="1" applyBorder="1" applyAlignment="1">
      <alignment horizontal="center" vertical="center" wrapText="1"/>
    </xf>
    <xf numFmtId="0" fontId="15" fillId="3" borderId="14" xfId="2" applyFont="1" applyFill="1" applyBorder="1" applyAlignment="1">
      <alignment horizontal="center" vertical="center" wrapText="1"/>
    </xf>
    <xf numFmtId="0" fontId="15" fillId="3" borderId="15" xfId="2" applyFont="1" applyFill="1" applyBorder="1" applyAlignment="1">
      <alignment horizontal="center" vertical="center" wrapText="1"/>
    </xf>
    <xf numFmtId="0" fontId="39" fillId="3" borderId="28" xfId="0" applyFont="1" applyFill="1" applyBorder="1" applyAlignment="1">
      <alignment horizontal="left" vertical="top"/>
    </xf>
    <xf numFmtId="0" fontId="39" fillId="3" borderId="29" xfId="0" applyFont="1" applyFill="1" applyBorder="1" applyAlignment="1">
      <alignment horizontal="left" vertical="top"/>
    </xf>
    <xf numFmtId="0" fontId="39" fillId="3" borderId="30" xfId="0" applyFont="1" applyFill="1" applyBorder="1" applyAlignment="1">
      <alignment horizontal="left" vertical="top"/>
    </xf>
    <xf numFmtId="0" fontId="39" fillId="3" borderId="20" xfId="0" applyFont="1" applyFill="1" applyBorder="1" applyAlignment="1">
      <alignment horizontal="left" vertical="top"/>
    </xf>
    <xf numFmtId="0" fontId="39" fillId="3" borderId="27" xfId="0" applyFont="1" applyFill="1" applyBorder="1" applyAlignment="1">
      <alignment horizontal="left" vertical="top"/>
    </xf>
    <xf numFmtId="0" fontId="39" fillId="3" borderId="31" xfId="0" applyFont="1" applyFill="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12" fillId="3" borderId="38" xfId="0" applyFont="1" applyFill="1" applyBorder="1" applyAlignment="1">
      <alignment horizontal="center" vertical="center" wrapText="1" shrinkToFit="1"/>
    </xf>
    <xf numFmtId="0" fontId="10" fillId="16" borderId="28" xfId="0" applyFont="1" applyFill="1" applyBorder="1" applyAlignment="1">
      <alignment horizontal="left" vertical="top"/>
    </xf>
    <xf numFmtId="0" fontId="10" fillId="16" borderId="29" xfId="0" applyFont="1" applyFill="1" applyBorder="1" applyAlignment="1">
      <alignment horizontal="left" vertical="top"/>
    </xf>
    <xf numFmtId="0" fontId="10" fillId="16" borderId="30" xfId="0" applyFont="1" applyFill="1" applyBorder="1" applyAlignment="1">
      <alignment horizontal="left" vertical="top"/>
    </xf>
    <xf numFmtId="0" fontId="10" fillId="3" borderId="19" xfId="0" applyFont="1" applyFill="1" applyBorder="1" applyAlignment="1">
      <alignment horizontal="center" vertical="center"/>
    </xf>
    <xf numFmtId="0" fontId="10" fillId="3" borderId="21" xfId="0" applyFont="1" applyFill="1" applyBorder="1" applyAlignment="1">
      <alignment horizontal="center" vertical="center"/>
    </xf>
    <xf numFmtId="0" fontId="10" fillId="5" borderId="3" xfId="0" applyFont="1" applyFill="1" applyBorder="1" applyAlignment="1">
      <alignment horizontal="left" vertical="top" wrapText="1"/>
    </xf>
    <xf numFmtId="0" fontId="11" fillId="3" borderId="15" xfId="0" applyFont="1" applyFill="1" applyBorder="1" applyAlignment="1">
      <alignment horizontal="left"/>
    </xf>
    <xf numFmtId="0" fontId="19" fillId="5" borderId="16" xfId="2" applyFont="1" applyFill="1" applyBorder="1" applyAlignment="1">
      <alignment horizontal="left" vertical="top" wrapText="1"/>
    </xf>
    <xf numFmtId="0" fontId="25" fillId="3" borderId="13" xfId="0" applyFont="1" applyFill="1" applyBorder="1" applyAlignment="1">
      <alignment horizontal="center" vertical="center" wrapText="1" shrinkToFit="1"/>
    </xf>
    <xf numFmtId="0" fontId="25" fillId="3" borderId="15" xfId="0" applyFont="1" applyFill="1" applyBorder="1" applyAlignment="1">
      <alignment horizontal="center" vertical="center" wrapText="1" shrinkToFit="1"/>
    </xf>
    <xf numFmtId="0" fontId="16" fillId="5" borderId="27" xfId="2" applyFont="1" applyFill="1" applyBorder="1" applyAlignment="1">
      <alignment horizontal="center" vertical="center"/>
    </xf>
    <xf numFmtId="0" fontId="11" fillId="3" borderId="28" xfId="0" applyFont="1" applyFill="1" applyBorder="1" applyAlignment="1">
      <alignment horizontal="left" vertical="top"/>
    </xf>
    <xf numFmtId="0" fontId="11" fillId="3" borderId="29" xfId="0" applyFont="1" applyFill="1" applyBorder="1" applyAlignment="1">
      <alignment horizontal="left" vertical="top"/>
    </xf>
    <xf numFmtId="0" fontId="11" fillId="3" borderId="30" xfId="0" applyFont="1" applyFill="1" applyBorder="1" applyAlignment="1">
      <alignment horizontal="left" vertical="top"/>
    </xf>
    <xf numFmtId="14" fontId="11" fillId="2" borderId="16" xfId="0" applyNumberFormat="1" applyFont="1" applyFill="1" applyBorder="1" applyAlignment="1">
      <alignment horizontal="left" vertical="center"/>
    </xf>
    <xf numFmtId="0" fontId="10" fillId="3" borderId="13" xfId="0" applyFont="1" applyFill="1" applyBorder="1" applyAlignment="1">
      <alignment horizontal="center" vertical="top" wrapText="1"/>
    </xf>
    <xf numFmtId="0" fontId="10" fillId="3" borderId="15" xfId="0" applyFont="1" applyFill="1" applyBorder="1" applyAlignment="1">
      <alignment horizontal="center" vertical="top" wrapText="1"/>
    </xf>
    <xf numFmtId="0" fontId="17" fillId="5" borderId="28" xfId="0" applyFont="1" applyFill="1" applyBorder="1" applyAlignment="1">
      <alignment horizontal="center" wrapText="1"/>
    </xf>
    <xf numFmtId="0" fontId="17" fillId="5" borderId="30" xfId="0" applyFont="1" applyFill="1" applyBorder="1" applyAlignment="1">
      <alignment horizontal="center" wrapText="1"/>
    </xf>
    <xf numFmtId="0" fontId="11" fillId="5" borderId="15" xfId="0" applyFont="1" applyFill="1" applyBorder="1" applyAlignment="1">
      <alignment horizontal="left" vertical="center" wrapText="1" shrinkToFit="1"/>
    </xf>
    <xf numFmtId="0" fontId="11" fillId="2" borderId="16" xfId="0" applyFont="1" applyFill="1" applyBorder="1" applyAlignment="1">
      <alignment horizontal="left"/>
    </xf>
    <xf numFmtId="0" fontId="12" fillId="3" borderId="10" xfId="0" applyFont="1" applyFill="1" applyBorder="1" applyAlignment="1">
      <alignment horizontal="center" vertical="center" wrapText="1" shrinkToFit="1"/>
    </xf>
    <xf numFmtId="0" fontId="12" fillId="3" borderId="5"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51" xfId="0" applyFont="1" applyFill="1" applyBorder="1" applyAlignment="1">
      <alignment horizontal="center" vertical="center" wrapText="1" shrinkToFit="1"/>
    </xf>
    <xf numFmtId="0" fontId="12" fillId="3" borderId="52" xfId="0" applyFont="1" applyFill="1" applyBorder="1" applyAlignment="1">
      <alignment horizontal="center" vertical="center" wrapText="1" shrinkToFit="1"/>
    </xf>
    <xf numFmtId="0" fontId="12" fillId="3" borderId="53" xfId="0" applyFont="1" applyFill="1" applyBorder="1" applyAlignment="1">
      <alignment horizontal="center" vertical="center" wrapText="1" shrinkToFit="1"/>
    </xf>
    <xf numFmtId="0" fontId="14" fillId="5" borderId="13" xfId="0" applyFont="1" applyFill="1" applyBorder="1" applyAlignment="1">
      <alignment horizontal="left" vertical="top" wrapText="1" shrinkToFit="1"/>
    </xf>
    <xf numFmtId="0" fontId="14" fillId="5" borderId="14" xfId="0" applyFont="1" applyFill="1" applyBorder="1" applyAlignment="1">
      <alignment horizontal="left" vertical="top" wrapText="1" shrinkToFit="1"/>
    </xf>
    <xf numFmtId="0" fontId="14" fillId="5" borderId="15" xfId="0" applyFont="1" applyFill="1" applyBorder="1" applyAlignment="1">
      <alignment horizontal="left" vertical="top" wrapText="1" shrinkToFit="1"/>
    </xf>
    <xf numFmtId="0" fontId="10" fillId="5" borderId="43" xfId="0" applyFont="1" applyFill="1" applyBorder="1" applyAlignment="1">
      <alignment horizontal="left" vertical="top" wrapText="1" shrinkToFit="1"/>
    </xf>
    <xf numFmtId="0" fontId="10" fillId="5" borderId="54" xfId="0" applyFont="1" applyFill="1" applyBorder="1" applyAlignment="1">
      <alignment horizontal="left" vertical="top" wrapText="1" shrinkToFit="1"/>
    </xf>
    <xf numFmtId="0" fontId="10" fillId="5" borderId="9" xfId="0" applyFont="1" applyFill="1" applyBorder="1" applyAlignment="1">
      <alignment horizontal="left" vertical="top" wrapText="1" shrinkToFit="1"/>
    </xf>
    <xf numFmtId="0" fontId="11" fillId="5" borderId="19"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21" xfId="0" applyFont="1" applyFill="1" applyBorder="1" applyAlignment="1">
      <alignment horizontal="center" vertical="center"/>
    </xf>
    <xf numFmtId="0" fontId="9" fillId="0" borderId="10" xfId="0" applyFont="1" applyBorder="1" applyAlignment="1">
      <alignment horizontal="left" wrapText="1"/>
    </xf>
    <xf numFmtId="0" fontId="9" fillId="0" borderId="10" xfId="0" applyFont="1" applyBorder="1" applyAlignment="1">
      <alignment horizontal="left"/>
    </xf>
    <xf numFmtId="0" fontId="52" fillId="0" borderId="15" xfId="0" applyFont="1" applyBorder="1" applyAlignment="1">
      <alignment horizontal="left" vertical="center" wrapText="1"/>
    </xf>
    <xf numFmtId="0" fontId="14" fillId="5" borderId="13" xfId="0" applyFont="1" applyFill="1" applyBorder="1" applyAlignment="1">
      <alignment horizontal="left" vertical="center" wrapText="1" shrinkToFit="1"/>
    </xf>
    <xf numFmtId="0" fontId="14" fillId="5" borderId="14" xfId="0" applyFont="1" applyFill="1" applyBorder="1" applyAlignment="1">
      <alignment horizontal="left" vertical="center" wrapText="1" shrinkToFit="1"/>
    </xf>
    <xf numFmtId="0" fontId="14" fillId="5" borderId="15" xfId="0" applyFont="1" applyFill="1" applyBorder="1" applyAlignment="1">
      <alignment horizontal="left" vertical="center" wrapText="1" shrinkToFit="1"/>
    </xf>
    <xf numFmtId="0" fontId="16" fillId="5" borderId="0" xfId="12" applyFont="1" applyFill="1" applyBorder="1" applyAlignment="1">
      <alignment horizontal="center" vertical="center"/>
    </xf>
    <xf numFmtId="0" fontId="16" fillId="5" borderId="27" xfId="12" applyFont="1" applyFill="1" applyBorder="1" applyAlignment="1">
      <alignment horizontal="center" vertical="center"/>
    </xf>
    <xf numFmtId="0" fontId="15" fillId="5" borderId="16" xfId="12" applyFont="1" applyFill="1" applyBorder="1" applyAlignment="1">
      <alignment horizontal="left" vertical="center" wrapText="1"/>
    </xf>
    <xf numFmtId="0" fontId="19" fillId="5" borderId="16" xfId="12" applyFont="1" applyFill="1" applyBorder="1" applyAlignment="1">
      <alignment horizontal="left" vertical="center" wrapText="1"/>
    </xf>
    <xf numFmtId="0" fontId="15" fillId="5" borderId="13" xfId="12" applyFont="1" applyFill="1" applyBorder="1" applyAlignment="1">
      <alignment horizontal="left" vertical="top" wrapText="1"/>
    </xf>
    <xf numFmtId="0" fontId="15" fillId="5" borderId="14" xfId="12" applyFont="1" applyFill="1" applyBorder="1" applyAlignment="1">
      <alignment horizontal="left" vertical="top" wrapText="1"/>
    </xf>
    <xf numFmtId="0" fontId="15" fillId="5" borderId="15" xfId="12" applyFont="1" applyFill="1" applyBorder="1" applyAlignment="1">
      <alignment horizontal="left" vertical="top" wrapText="1"/>
    </xf>
    <xf numFmtId="0" fontId="15" fillId="3" borderId="16" xfId="12" applyFont="1" applyFill="1" applyBorder="1" applyAlignment="1">
      <alignment horizontal="center" vertical="center" wrapText="1"/>
    </xf>
    <xf numFmtId="0" fontId="11" fillId="5" borderId="0" xfId="0" applyFont="1" applyFill="1" applyBorder="1" applyAlignment="1">
      <alignment horizont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5" fillId="12" borderId="16" xfId="12" applyFont="1" applyFill="1" applyBorder="1" applyAlignment="1">
      <alignment horizontal="center" vertical="center" wrapText="1"/>
    </xf>
    <xf numFmtId="0" fontId="15" fillId="3" borderId="16" xfId="12" applyFont="1" applyFill="1" applyBorder="1" applyAlignment="1">
      <alignment horizontal="left" vertical="center" wrapText="1"/>
    </xf>
    <xf numFmtId="14" fontId="19" fillId="2" borderId="16" xfId="0" applyNumberFormat="1" applyFont="1" applyFill="1" applyBorder="1" applyAlignment="1">
      <alignment horizontal="left" vertical="center"/>
    </xf>
    <xf numFmtId="0" fontId="10" fillId="0" borderId="13"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5" fillId="3" borderId="38" xfId="0" applyFont="1" applyFill="1" applyBorder="1" applyAlignment="1">
      <alignment horizontal="left" vertical="top" wrapText="1" shrinkToFit="1"/>
    </xf>
    <xf numFmtId="0" fontId="15" fillId="3" borderId="0" xfId="0" applyFont="1" applyFill="1" applyBorder="1" applyAlignment="1">
      <alignment horizontal="left" vertical="top" wrapText="1" shrinkToFit="1"/>
    </xf>
    <xf numFmtId="0" fontId="15" fillId="3" borderId="39" xfId="0" applyFont="1" applyFill="1" applyBorder="1" applyAlignment="1">
      <alignment horizontal="left" vertical="top" wrapText="1" shrinkToFit="1"/>
    </xf>
    <xf numFmtId="14" fontId="19" fillId="2" borderId="13" xfId="0" applyNumberFormat="1" applyFont="1" applyFill="1" applyBorder="1" applyAlignment="1">
      <alignment horizontal="left" vertical="center" wrapText="1"/>
    </xf>
    <xf numFmtId="14" fontId="19" fillId="2" borderId="14" xfId="0" applyNumberFormat="1" applyFont="1" applyFill="1" applyBorder="1" applyAlignment="1">
      <alignment horizontal="left" vertical="center" wrapText="1"/>
    </xf>
    <xf numFmtId="14" fontId="19" fillId="2" borderId="15" xfId="0" applyNumberFormat="1" applyFont="1" applyFill="1" applyBorder="1" applyAlignment="1">
      <alignment horizontal="left" vertical="center" wrapText="1"/>
    </xf>
    <xf numFmtId="0" fontId="19" fillId="5" borderId="16" xfId="2" applyFont="1" applyFill="1" applyBorder="1" applyAlignment="1">
      <alignment horizontal="left" vertical="center" wrapText="1"/>
    </xf>
    <xf numFmtId="0" fontId="0" fillId="0" borderId="15" xfId="0" applyFont="1" applyBorder="1" applyAlignment="1">
      <alignment horizontal="lef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28" fillId="3" borderId="16" xfId="0" applyFont="1" applyFill="1" applyBorder="1" applyAlignment="1">
      <alignment horizontal="center" vertical="center" wrapText="1" shrinkToFit="1"/>
    </xf>
    <xf numFmtId="0" fontId="11" fillId="5" borderId="16" xfId="2" applyFont="1" applyFill="1" applyBorder="1" applyAlignment="1">
      <alignment horizontal="left" vertical="top" wrapText="1"/>
    </xf>
    <xf numFmtId="0" fontId="11" fillId="5" borderId="16" xfId="2" applyFont="1" applyFill="1" applyBorder="1" applyAlignment="1">
      <alignment horizontal="left" vertical="center" wrapText="1"/>
    </xf>
  </cellXfs>
  <cellStyles count="13">
    <cellStyle name="Вывод" xfId="1" builtinId="21"/>
    <cellStyle name="Обычный" xfId="0" builtinId="0"/>
    <cellStyle name="Обычный 2" xfId="2"/>
    <cellStyle name="Обычный 2 2" xfId="3"/>
    <cellStyle name="Обычный 2 2 2" xfId="6"/>
    <cellStyle name="Обычный 2 2 2 2" xfId="11"/>
    <cellStyle name="Обычный 2 2 3" xfId="8"/>
    <cellStyle name="Обычный 2 3" xfId="4"/>
    <cellStyle name="Обычный 2 3 2" xfId="5"/>
    <cellStyle name="Обычный 2 3 2 2" xfId="10"/>
    <cellStyle name="Обычный 2 3 3" xfId="9"/>
    <cellStyle name="Обычный 2 4" xfId="7"/>
    <cellStyle name="Обычный 2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3228975</xdr:colOff>
      <xdr:row>2</xdr:row>
      <xdr:rowOff>0</xdr:rowOff>
    </xdr:from>
    <xdr:to>
      <xdr:col>1</xdr:col>
      <xdr:colOff>3228975</xdr:colOff>
      <xdr:row>3</xdr:row>
      <xdr:rowOff>199703</xdr:rowOff>
    </xdr:to>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4114800" y="476250"/>
          <a:ext cx="0" cy="512667"/>
        </a:xfrm>
        <a:prstGeom prst="rect">
          <a:avLst/>
        </a:prstGeom>
      </xdr:spPr>
    </xdr:pic>
    <xdr:clientData/>
  </xdr:twoCellAnchor>
  <xdr:twoCellAnchor editAs="oneCell">
    <xdr:from>
      <xdr:col>1</xdr:col>
      <xdr:colOff>3228975</xdr:colOff>
      <xdr:row>2</xdr:row>
      <xdr:rowOff>0</xdr:rowOff>
    </xdr:from>
    <xdr:to>
      <xdr:col>1</xdr:col>
      <xdr:colOff>3228975</xdr:colOff>
      <xdr:row>3</xdr:row>
      <xdr:rowOff>218278</xdr:rowOff>
    </xdr:to>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4114800" y="476250"/>
          <a:ext cx="0" cy="531242"/>
        </a:xfrm>
        <a:prstGeom prst="rect">
          <a:avLst/>
        </a:prstGeom>
      </xdr:spPr>
    </xdr:pic>
    <xdr:clientData/>
  </xdr:twoCellAnchor>
  <xdr:twoCellAnchor>
    <xdr:from>
      <xdr:col>5</xdr:col>
      <xdr:colOff>0</xdr:colOff>
      <xdr:row>298</xdr:row>
      <xdr:rowOff>0</xdr:rowOff>
    </xdr:from>
    <xdr:to>
      <xdr:col>5</xdr:col>
      <xdr:colOff>17318</xdr:colOff>
      <xdr:row>299</xdr:row>
      <xdr:rowOff>0</xdr:rowOff>
    </xdr:to>
    <xdr:cxnSp macro="">
      <xdr:nvCxnSpPr>
        <xdr:cNvPr id="4" name="Прямая соединительная линия 3">
          <a:extLst>
            <a:ext uri="{FF2B5EF4-FFF2-40B4-BE49-F238E27FC236}">
              <a16:creationId xmlns:a16="http://schemas.microsoft.com/office/drawing/2014/main" id="{00000000-0008-0000-0000-00000C000000}"/>
            </a:ext>
          </a:extLst>
        </xdr:cNvPr>
        <xdr:cNvCxnSpPr/>
      </xdr:nvCxnSpPr>
      <xdr:spPr>
        <a:xfrm>
          <a:off x="782002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298</xdr:row>
      <xdr:rowOff>0</xdr:rowOff>
    </xdr:from>
    <xdr:to>
      <xdr:col>6</xdr:col>
      <xdr:colOff>17318</xdr:colOff>
      <xdr:row>299</xdr:row>
      <xdr:rowOff>0</xdr:rowOff>
    </xdr:to>
    <xdr:cxnSp macro="">
      <xdr:nvCxnSpPr>
        <xdr:cNvPr id="5" name="Прямая соединительная линия 4">
          <a:extLst>
            <a:ext uri="{FF2B5EF4-FFF2-40B4-BE49-F238E27FC236}">
              <a16:creationId xmlns:a16="http://schemas.microsoft.com/office/drawing/2014/main" id="{00000000-0008-0000-0000-00000C000000}"/>
            </a:ext>
          </a:extLst>
        </xdr:cNvPr>
        <xdr:cNvCxnSpPr/>
      </xdr:nvCxnSpPr>
      <xdr:spPr>
        <a:xfrm>
          <a:off x="8515350"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298</xdr:row>
      <xdr:rowOff>0</xdr:rowOff>
    </xdr:from>
    <xdr:to>
      <xdr:col>7</xdr:col>
      <xdr:colOff>17318</xdr:colOff>
      <xdr:row>299</xdr:row>
      <xdr:rowOff>0</xdr:rowOff>
    </xdr:to>
    <xdr:cxnSp macro="">
      <xdr:nvCxnSpPr>
        <xdr:cNvPr id="6" name="Прямая соединительная линия 5">
          <a:extLst>
            <a:ext uri="{FF2B5EF4-FFF2-40B4-BE49-F238E27FC236}">
              <a16:creationId xmlns:a16="http://schemas.microsoft.com/office/drawing/2014/main" id="{00000000-0008-0000-0000-00000C000000}"/>
            </a:ext>
          </a:extLst>
        </xdr:cNvPr>
        <xdr:cNvCxnSpPr/>
      </xdr:nvCxnSpPr>
      <xdr:spPr>
        <a:xfrm>
          <a:off x="915352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298</xdr:row>
      <xdr:rowOff>0</xdr:rowOff>
    </xdr:from>
    <xdr:to>
      <xdr:col>8</xdr:col>
      <xdr:colOff>17318</xdr:colOff>
      <xdr:row>299</xdr:row>
      <xdr:rowOff>0</xdr:rowOff>
    </xdr:to>
    <xdr:cxnSp macro="">
      <xdr:nvCxnSpPr>
        <xdr:cNvPr id="7" name="Прямая соединительная линия 6">
          <a:extLst>
            <a:ext uri="{FF2B5EF4-FFF2-40B4-BE49-F238E27FC236}">
              <a16:creationId xmlns:a16="http://schemas.microsoft.com/office/drawing/2014/main" id="{00000000-0008-0000-0000-00000C000000}"/>
            </a:ext>
          </a:extLst>
        </xdr:cNvPr>
        <xdr:cNvCxnSpPr/>
      </xdr:nvCxnSpPr>
      <xdr:spPr>
        <a:xfrm>
          <a:off x="972502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298</xdr:row>
      <xdr:rowOff>0</xdr:rowOff>
    </xdr:from>
    <xdr:to>
      <xdr:col>9</xdr:col>
      <xdr:colOff>17318</xdr:colOff>
      <xdr:row>299</xdr:row>
      <xdr:rowOff>0</xdr:rowOff>
    </xdr:to>
    <xdr:cxnSp macro="">
      <xdr:nvCxnSpPr>
        <xdr:cNvPr id="8" name="Прямая соединительная линия 7">
          <a:extLst>
            <a:ext uri="{FF2B5EF4-FFF2-40B4-BE49-F238E27FC236}">
              <a16:creationId xmlns:a16="http://schemas.microsoft.com/office/drawing/2014/main" id="{00000000-0008-0000-0000-00000C000000}"/>
            </a:ext>
          </a:extLst>
        </xdr:cNvPr>
        <xdr:cNvCxnSpPr/>
      </xdr:nvCxnSpPr>
      <xdr:spPr>
        <a:xfrm>
          <a:off x="10344150"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298</xdr:row>
      <xdr:rowOff>0</xdr:rowOff>
    </xdr:from>
    <xdr:to>
      <xdr:col>10</xdr:col>
      <xdr:colOff>17318</xdr:colOff>
      <xdr:row>299</xdr:row>
      <xdr:rowOff>0</xdr:rowOff>
    </xdr:to>
    <xdr:cxnSp macro="">
      <xdr:nvCxnSpPr>
        <xdr:cNvPr id="9" name="Прямая соединительная линия 8">
          <a:extLst>
            <a:ext uri="{FF2B5EF4-FFF2-40B4-BE49-F238E27FC236}">
              <a16:creationId xmlns:a16="http://schemas.microsoft.com/office/drawing/2014/main" id="{00000000-0008-0000-0000-00000C000000}"/>
            </a:ext>
          </a:extLst>
        </xdr:cNvPr>
        <xdr:cNvCxnSpPr/>
      </xdr:nvCxnSpPr>
      <xdr:spPr>
        <a:xfrm>
          <a:off x="1092517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298</xdr:row>
      <xdr:rowOff>0</xdr:rowOff>
    </xdr:from>
    <xdr:to>
      <xdr:col>11</xdr:col>
      <xdr:colOff>17318</xdr:colOff>
      <xdr:row>299</xdr:row>
      <xdr:rowOff>0</xdr:rowOff>
    </xdr:to>
    <xdr:cxnSp macro="">
      <xdr:nvCxnSpPr>
        <xdr:cNvPr id="10" name="Прямая соединительная линия 9">
          <a:extLst>
            <a:ext uri="{FF2B5EF4-FFF2-40B4-BE49-F238E27FC236}">
              <a16:creationId xmlns:a16="http://schemas.microsoft.com/office/drawing/2014/main" id="{00000000-0008-0000-0000-00000C000000}"/>
            </a:ext>
          </a:extLst>
        </xdr:cNvPr>
        <xdr:cNvCxnSpPr/>
      </xdr:nvCxnSpPr>
      <xdr:spPr>
        <a:xfrm>
          <a:off x="1149667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298</xdr:row>
      <xdr:rowOff>0</xdr:rowOff>
    </xdr:from>
    <xdr:to>
      <xdr:col>12</xdr:col>
      <xdr:colOff>17318</xdr:colOff>
      <xdr:row>299</xdr:row>
      <xdr:rowOff>0</xdr:rowOff>
    </xdr:to>
    <xdr:cxnSp macro="">
      <xdr:nvCxnSpPr>
        <xdr:cNvPr id="11" name="Прямая соединительная линия 10">
          <a:extLst>
            <a:ext uri="{FF2B5EF4-FFF2-40B4-BE49-F238E27FC236}">
              <a16:creationId xmlns:a16="http://schemas.microsoft.com/office/drawing/2014/main" id="{00000000-0008-0000-0000-00000C000000}"/>
            </a:ext>
          </a:extLst>
        </xdr:cNvPr>
        <xdr:cNvCxnSpPr/>
      </xdr:nvCxnSpPr>
      <xdr:spPr>
        <a:xfrm>
          <a:off x="1210627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298</xdr:row>
      <xdr:rowOff>0</xdr:rowOff>
    </xdr:from>
    <xdr:to>
      <xdr:col>13</xdr:col>
      <xdr:colOff>17318</xdr:colOff>
      <xdr:row>299</xdr:row>
      <xdr:rowOff>0</xdr:rowOff>
    </xdr:to>
    <xdr:cxnSp macro="">
      <xdr:nvCxnSpPr>
        <xdr:cNvPr id="12" name="Прямая соединительная линия 11">
          <a:extLst>
            <a:ext uri="{FF2B5EF4-FFF2-40B4-BE49-F238E27FC236}">
              <a16:creationId xmlns:a16="http://schemas.microsoft.com/office/drawing/2014/main" id="{00000000-0008-0000-0000-00000C000000}"/>
            </a:ext>
          </a:extLst>
        </xdr:cNvPr>
        <xdr:cNvCxnSpPr/>
      </xdr:nvCxnSpPr>
      <xdr:spPr>
        <a:xfrm>
          <a:off x="12763500"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298</xdr:row>
      <xdr:rowOff>0</xdr:rowOff>
    </xdr:from>
    <xdr:to>
      <xdr:col>14</xdr:col>
      <xdr:colOff>17318</xdr:colOff>
      <xdr:row>299</xdr:row>
      <xdr:rowOff>0</xdr:rowOff>
    </xdr:to>
    <xdr:cxnSp macro="">
      <xdr:nvCxnSpPr>
        <xdr:cNvPr id="13" name="Прямая соединительная линия 12">
          <a:extLst>
            <a:ext uri="{FF2B5EF4-FFF2-40B4-BE49-F238E27FC236}">
              <a16:creationId xmlns:a16="http://schemas.microsoft.com/office/drawing/2014/main" id="{00000000-0008-0000-0000-00000C000000}"/>
            </a:ext>
          </a:extLst>
        </xdr:cNvPr>
        <xdr:cNvCxnSpPr/>
      </xdr:nvCxnSpPr>
      <xdr:spPr>
        <a:xfrm>
          <a:off x="13439775" y="10028872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316</xdr:row>
      <xdr:rowOff>0</xdr:rowOff>
    </xdr:from>
    <xdr:to>
      <xdr:col>5</xdr:col>
      <xdr:colOff>17318</xdr:colOff>
      <xdr:row>317</xdr:row>
      <xdr:rowOff>0</xdr:rowOff>
    </xdr:to>
    <xdr:cxnSp macro="">
      <xdr:nvCxnSpPr>
        <xdr:cNvPr id="14" name="Прямая соединительная линия 13">
          <a:extLst>
            <a:ext uri="{FF2B5EF4-FFF2-40B4-BE49-F238E27FC236}">
              <a16:creationId xmlns:a16="http://schemas.microsoft.com/office/drawing/2014/main" id="{00000000-0008-0000-0000-00000C000000}"/>
            </a:ext>
          </a:extLst>
        </xdr:cNvPr>
        <xdr:cNvCxnSpPr/>
      </xdr:nvCxnSpPr>
      <xdr:spPr>
        <a:xfrm>
          <a:off x="782002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316</xdr:row>
      <xdr:rowOff>0</xdr:rowOff>
    </xdr:from>
    <xdr:to>
      <xdr:col>7</xdr:col>
      <xdr:colOff>17318</xdr:colOff>
      <xdr:row>317</xdr:row>
      <xdr:rowOff>0</xdr:rowOff>
    </xdr:to>
    <xdr:cxnSp macro="">
      <xdr:nvCxnSpPr>
        <xdr:cNvPr id="16" name="Прямая соединительная линия 15">
          <a:extLst>
            <a:ext uri="{FF2B5EF4-FFF2-40B4-BE49-F238E27FC236}">
              <a16:creationId xmlns:a16="http://schemas.microsoft.com/office/drawing/2014/main" id="{00000000-0008-0000-0000-00000C000000}"/>
            </a:ext>
          </a:extLst>
        </xdr:cNvPr>
        <xdr:cNvCxnSpPr/>
      </xdr:nvCxnSpPr>
      <xdr:spPr>
        <a:xfrm>
          <a:off x="915352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316</xdr:row>
      <xdr:rowOff>0</xdr:rowOff>
    </xdr:from>
    <xdr:to>
      <xdr:col>8</xdr:col>
      <xdr:colOff>17318</xdr:colOff>
      <xdr:row>317</xdr:row>
      <xdr:rowOff>0</xdr:rowOff>
    </xdr:to>
    <xdr:cxnSp macro="">
      <xdr:nvCxnSpPr>
        <xdr:cNvPr id="17" name="Прямая соединительная линия 16">
          <a:extLst>
            <a:ext uri="{FF2B5EF4-FFF2-40B4-BE49-F238E27FC236}">
              <a16:creationId xmlns:a16="http://schemas.microsoft.com/office/drawing/2014/main" id="{00000000-0008-0000-0000-00000C000000}"/>
            </a:ext>
          </a:extLst>
        </xdr:cNvPr>
        <xdr:cNvCxnSpPr/>
      </xdr:nvCxnSpPr>
      <xdr:spPr>
        <a:xfrm>
          <a:off x="972502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316</xdr:row>
      <xdr:rowOff>0</xdr:rowOff>
    </xdr:from>
    <xdr:to>
      <xdr:col>9</xdr:col>
      <xdr:colOff>17318</xdr:colOff>
      <xdr:row>317</xdr:row>
      <xdr:rowOff>0</xdr:rowOff>
    </xdr:to>
    <xdr:cxnSp macro="">
      <xdr:nvCxnSpPr>
        <xdr:cNvPr id="18" name="Прямая соединительная линия 17">
          <a:extLst>
            <a:ext uri="{FF2B5EF4-FFF2-40B4-BE49-F238E27FC236}">
              <a16:creationId xmlns:a16="http://schemas.microsoft.com/office/drawing/2014/main" id="{00000000-0008-0000-0000-00000C000000}"/>
            </a:ext>
          </a:extLst>
        </xdr:cNvPr>
        <xdr:cNvCxnSpPr/>
      </xdr:nvCxnSpPr>
      <xdr:spPr>
        <a:xfrm>
          <a:off x="10344150"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316</xdr:row>
      <xdr:rowOff>0</xdr:rowOff>
    </xdr:from>
    <xdr:to>
      <xdr:col>10</xdr:col>
      <xdr:colOff>17318</xdr:colOff>
      <xdr:row>317</xdr:row>
      <xdr:rowOff>0</xdr:rowOff>
    </xdr:to>
    <xdr:cxnSp macro="">
      <xdr:nvCxnSpPr>
        <xdr:cNvPr id="19" name="Прямая соединительная линия 18">
          <a:extLst>
            <a:ext uri="{FF2B5EF4-FFF2-40B4-BE49-F238E27FC236}">
              <a16:creationId xmlns:a16="http://schemas.microsoft.com/office/drawing/2014/main" id="{00000000-0008-0000-0000-00000C000000}"/>
            </a:ext>
          </a:extLst>
        </xdr:cNvPr>
        <xdr:cNvCxnSpPr/>
      </xdr:nvCxnSpPr>
      <xdr:spPr>
        <a:xfrm>
          <a:off x="109251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316</xdr:row>
      <xdr:rowOff>0</xdr:rowOff>
    </xdr:from>
    <xdr:to>
      <xdr:col>11</xdr:col>
      <xdr:colOff>17318</xdr:colOff>
      <xdr:row>317</xdr:row>
      <xdr:rowOff>0</xdr:rowOff>
    </xdr:to>
    <xdr:cxnSp macro="">
      <xdr:nvCxnSpPr>
        <xdr:cNvPr id="20" name="Прямая соединительная линия 19">
          <a:extLst>
            <a:ext uri="{FF2B5EF4-FFF2-40B4-BE49-F238E27FC236}">
              <a16:creationId xmlns:a16="http://schemas.microsoft.com/office/drawing/2014/main" id="{00000000-0008-0000-0000-00000C000000}"/>
            </a:ext>
          </a:extLst>
        </xdr:cNvPr>
        <xdr:cNvCxnSpPr/>
      </xdr:nvCxnSpPr>
      <xdr:spPr>
        <a:xfrm>
          <a:off x="114966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316</xdr:row>
      <xdr:rowOff>0</xdr:rowOff>
    </xdr:from>
    <xdr:to>
      <xdr:col>12</xdr:col>
      <xdr:colOff>17318</xdr:colOff>
      <xdr:row>317</xdr:row>
      <xdr:rowOff>0</xdr:rowOff>
    </xdr:to>
    <xdr:cxnSp macro="">
      <xdr:nvCxnSpPr>
        <xdr:cNvPr id="21" name="Прямая соединительная линия 20">
          <a:extLst>
            <a:ext uri="{FF2B5EF4-FFF2-40B4-BE49-F238E27FC236}">
              <a16:creationId xmlns:a16="http://schemas.microsoft.com/office/drawing/2014/main" id="{00000000-0008-0000-0000-00000C000000}"/>
            </a:ext>
          </a:extLst>
        </xdr:cNvPr>
        <xdr:cNvCxnSpPr/>
      </xdr:nvCxnSpPr>
      <xdr:spPr>
        <a:xfrm>
          <a:off x="121062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316</xdr:row>
      <xdr:rowOff>0</xdr:rowOff>
    </xdr:from>
    <xdr:to>
      <xdr:col>13</xdr:col>
      <xdr:colOff>17318</xdr:colOff>
      <xdr:row>317</xdr:row>
      <xdr:rowOff>0</xdr:rowOff>
    </xdr:to>
    <xdr:cxnSp macro="">
      <xdr:nvCxnSpPr>
        <xdr:cNvPr id="22" name="Прямая соединительная линия 21">
          <a:extLst>
            <a:ext uri="{FF2B5EF4-FFF2-40B4-BE49-F238E27FC236}">
              <a16:creationId xmlns:a16="http://schemas.microsoft.com/office/drawing/2014/main" id="{00000000-0008-0000-0000-00000C000000}"/>
            </a:ext>
          </a:extLst>
        </xdr:cNvPr>
        <xdr:cNvCxnSpPr/>
      </xdr:nvCxnSpPr>
      <xdr:spPr>
        <a:xfrm>
          <a:off x="12763500"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316</xdr:row>
      <xdr:rowOff>0</xdr:rowOff>
    </xdr:from>
    <xdr:to>
      <xdr:col>14</xdr:col>
      <xdr:colOff>17318</xdr:colOff>
      <xdr:row>317</xdr:row>
      <xdr:rowOff>0</xdr:rowOff>
    </xdr:to>
    <xdr:cxnSp macro="">
      <xdr:nvCxnSpPr>
        <xdr:cNvPr id="23" name="Прямая соединительная линия 22">
          <a:extLst>
            <a:ext uri="{FF2B5EF4-FFF2-40B4-BE49-F238E27FC236}">
              <a16:creationId xmlns:a16="http://schemas.microsoft.com/office/drawing/2014/main" id="{00000000-0008-0000-0000-00000C000000}"/>
            </a:ext>
          </a:extLst>
        </xdr:cNvPr>
        <xdr:cNvCxnSpPr/>
      </xdr:nvCxnSpPr>
      <xdr:spPr>
        <a:xfrm>
          <a:off x="134397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298</xdr:row>
      <xdr:rowOff>0</xdr:rowOff>
    </xdr:from>
    <xdr:to>
      <xdr:col>6</xdr:col>
      <xdr:colOff>17318</xdr:colOff>
      <xdr:row>299</xdr:row>
      <xdr:rowOff>0</xdr:rowOff>
    </xdr:to>
    <xdr:cxnSp macro="">
      <xdr:nvCxnSpPr>
        <xdr:cNvPr id="24" name="Прямая соединительная линия 23">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298</xdr:row>
      <xdr:rowOff>0</xdr:rowOff>
    </xdr:from>
    <xdr:to>
      <xdr:col>7</xdr:col>
      <xdr:colOff>17318</xdr:colOff>
      <xdr:row>299</xdr:row>
      <xdr:rowOff>0</xdr:rowOff>
    </xdr:to>
    <xdr:cxnSp macro="">
      <xdr:nvCxnSpPr>
        <xdr:cNvPr id="25" name="Прямая соединительная линия 24">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298</xdr:row>
      <xdr:rowOff>0</xdr:rowOff>
    </xdr:from>
    <xdr:to>
      <xdr:col>8</xdr:col>
      <xdr:colOff>17318</xdr:colOff>
      <xdr:row>299</xdr:row>
      <xdr:rowOff>0</xdr:rowOff>
    </xdr:to>
    <xdr:cxnSp macro="">
      <xdr:nvCxnSpPr>
        <xdr:cNvPr id="26" name="Прямая соединительная линия 25">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298</xdr:row>
      <xdr:rowOff>0</xdr:rowOff>
    </xdr:from>
    <xdr:to>
      <xdr:col>9</xdr:col>
      <xdr:colOff>17318</xdr:colOff>
      <xdr:row>299</xdr:row>
      <xdr:rowOff>0</xdr:rowOff>
    </xdr:to>
    <xdr:cxnSp macro="">
      <xdr:nvCxnSpPr>
        <xdr:cNvPr id="27" name="Прямая соединительная линия 26">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298</xdr:row>
      <xdr:rowOff>0</xdr:rowOff>
    </xdr:from>
    <xdr:to>
      <xdr:col>10</xdr:col>
      <xdr:colOff>17318</xdr:colOff>
      <xdr:row>299</xdr:row>
      <xdr:rowOff>0</xdr:rowOff>
    </xdr:to>
    <xdr:cxnSp macro="">
      <xdr:nvCxnSpPr>
        <xdr:cNvPr id="28" name="Прямая соединительная линия 27">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298</xdr:row>
      <xdr:rowOff>0</xdr:rowOff>
    </xdr:from>
    <xdr:to>
      <xdr:col>11</xdr:col>
      <xdr:colOff>17318</xdr:colOff>
      <xdr:row>299</xdr:row>
      <xdr:rowOff>0</xdr:rowOff>
    </xdr:to>
    <xdr:cxnSp macro="">
      <xdr:nvCxnSpPr>
        <xdr:cNvPr id="29" name="Прямая соединительная линия 28">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298</xdr:row>
      <xdr:rowOff>0</xdr:rowOff>
    </xdr:from>
    <xdr:to>
      <xdr:col>12</xdr:col>
      <xdr:colOff>17318</xdr:colOff>
      <xdr:row>299</xdr:row>
      <xdr:rowOff>0</xdr:rowOff>
    </xdr:to>
    <xdr:cxnSp macro="">
      <xdr:nvCxnSpPr>
        <xdr:cNvPr id="30" name="Прямая соединительная линия 29">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298</xdr:row>
      <xdr:rowOff>0</xdr:rowOff>
    </xdr:from>
    <xdr:to>
      <xdr:col>13</xdr:col>
      <xdr:colOff>17318</xdr:colOff>
      <xdr:row>299</xdr:row>
      <xdr:rowOff>0</xdr:rowOff>
    </xdr:to>
    <xdr:cxnSp macro="">
      <xdr:nvCxnSpPr>
        <xdr:cNvPr id="31" name="Прямая соединительная линия 30">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298</xdr:row>
      <xdr:rowOff>0</xdr:rowOff>
    </xdr:from>
    <xdr:to>
      <xdr:col>14</xdr:col>
      <xdr:colOff>17318</xdr:colOff>
      <xdr:row>299</xdr:row>
      <xdr:rowOff>0</xdr:rowOff>
    </xdr:to>
    <xdr:cxnSp macro="">
      <xdr:nvCxnSpPr>
        <xdr:cNvPr id="32" name="Прямая соединительная линия 31">
          <a:extLst>
            <a:ext uri="{FF2B5EF4-FFF2-40B4-BE49-F238E27FC236}">
              <a16:creationId xmlns:a16="http://schemas.microsoft.com/office/drawing/2014/main" id="{00000000-0008-0000-0000-00000C000000}"/>
            </a:ext>
          </a:extLst>
        </xdr:cNvPr>
        <xdr:cNvCxnSpPr/>
      </xdr:nvCxnSpPr>
      <xdr:spPr>
        <a:xfrm>
          <a:off x="7470321" y="98502107"/>
          <a:ext cx="17318" cy="340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316</xdr:row>
      <xdr:rowOff>0</xdr:rowOff>
    </xdr:from>
    <xdr:to>
      <xdr:col>6</xdr:col>
      <xdr:colOff>17318</xdr:colOff>
      <xdr:row>317</xdr:row>
      <xdr:rowOff>0</xdr:rowOff>
    </xdr:to>
    <xdr:cxnSp macro="">
      <xdr:nvCxnSpPr>
        <xdr:cNvPr id="33" name="Прямая соединительная линия 32">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316</xdr:row>
      <xdr:rowOff>0</xdr:rowOff>
    </xdr:from>
    <xdr:to>
      <xdr:col>7</xdr:col>
      <xdr:colOff>17318</xdr:colOff>
      <xdr:row>317</xdr:row>
      <xdr:rowOff>0</xdr:rowOff>
    </xdr:to>
    <xdr:cxnSp macro="">
      <xdr:nvCxnSpPr>
        <xdr:cNvPr id="34" name="Прямая соединительная линия 33">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316</xdr:row>
      <xdr:rowOff>0</xdr:rowOff>
    </xdr:from>
    <xdr:to>
      <xdr:col>8</xdr:col>
      <xdr:colOff>17318</xdr:colOff>
      <xdr:row>317</xdr:row>
      <xdr:rowOff>0</xdr:rowOff>
    </xdr:to>
    <xdr:cxnSp macro="">
      <xdr:nvCxnSpPr>
        <xdr:cNvPr id="35" name="Прямая соединительная линия 34">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316</xdr:row>
      <xdr:rowOff>0</xdr:rowOff>
    </xdr:from>
    <xdr:to>
      <xdr:col>9</xdr:col>
      <xdr:colOff>17318</xdr:colOff>
      <xdr:row>317</xdr:row>
      <xdr:rowOff>0</xdr:rowOff>
    </xdr:to>
    <xdr:cxnSp macro="">
      <xdr:nvCxnSpPr>
        <xdr:cNvPr id="36" name="Прямая соединительная линия 35">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316</xdr:row>
      <xdr:rowOff>0</xdr:rowOff>
    </xdr:from>
    <xdr:to>
      <xdr:col>10</xdr:col>
      <xdr:colOff>17318</xdr:colOff>
      <xdr:row>317</xdr:row>
      <xdr:rowOff>0</xdr:rowOff>
    </xdr:to>
    <xdr:cxnSp macro="">
      <xdr:nvCxnSpPr>
        <xdr:cNvPr id="37" name="Прямая соединительная линия 36">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316</xdr:row>
      <xdr:rowOff>0</xdr:rowOff>
    </xdr:from>
    <xdr:to>
      <xdr:col>11</xdr:col>
      <xdr:colOff>17318</xdr:colOff>
      <xdr:row>317</xdr:row>
      <xdr:rowOff>0</xdr:rowOff>
    </xdr:to>
    <xdr:cxnSp macro="">
      <xdr:nvCxnSpPr>
        <xdr:cNvPr id="38" name="Прямая соединительная линия 37">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316</xdr:row>
      <xdr:rowOff>0</xdr:rowOff>
    </xdr:from>
    <xdr:to>
      <xdr:col>12</xdr:col>
      <xdr:colOff>17318</xdr:colOff>
      <xdr:row>317</xdr:row>
      <xdr:rowOff>0</xdr:rowOff>
    </xdr:to>
    <xdr:cxnSp macro="">
      <xdr:nvCxnSpPr>
        <xdr:cNvPr id="39" name="Прямая соединительная линия 38">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316</xdr:row>
      <xdr:rowOff>0</xdr:rowOff>
    </xdr:from>
    <xdr:to>
      <xdr:col>13</xdr:col>
      <xdr:colOff>17318</xdr:colOff>
      <xdr:row>317</xdr:row>
      <xdr:rowOff>0</xdr:rowOff>
    </xdr:to>
    <xdr:cxnSp macro="">
      <xdr:nvCxnSpPr>
        <xdr:cNvPr id="40" name="Прямая соединительная линия 39">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316</xdr:row>
      <xdr:rowOff>0</xdr:rowOff>
    </xdr:from>
    <xdr:to>
      <xdr:col>14</xdr:col>
      <xdr:colOff>17318</xdr:colOff>
      <xdr:row>317</xdr:row>
      <xdr:rowOff>0</xdr:rowOff>
    </xdr:to>
    <xdr:cxnSp macro="">
      <xdr:nvCxnSpPr>
        <xdr:cNvPr id="41" name="Прямая соединительная линия 40">
          <a:extLst>
            <a:ext uri="{FF2B5EF4-FFF2-40B4-BE49-F238E27FC236}">
              <a16:creationId xmlns:a16="http://schemas.microsoft.com/office/drawing/2014/main" id="{00000000-0008-0000-0000-00000C000000}"/>
            </a:ext>
          </a:extLst>
        </xdr:cNvPr>
        <xdr:cNvCxnSpPr/>
      </xdr:nvCxnSpPr>
      <xdr:spPr>
        <a:xfrm>
          <a:off x="7470321" y="106462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3228975</xdr:colOff>
      <xdr:row>2</xdr:row>
      <xdr:rowOff>0</xdr:rowOff>
    </xdr:from>
    <xdr:to>
      <xdr:col>1</xdr:col>
      <xdr:colOff>3228975</xdr:colOff>
      <xdr:row>4</xdr:row>
      <xdr:rowOff>36417</xdr:rowOff>
    </xdr:to>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4114800" y="476250"/>
          <a:ext cx="0" cy="512667"/>
        </a:xfrm>
        <a:prstGeom prst="rect">
          <a:avLst/>
        </a:prstGeom>
      </xdr:spPr>
    </xdr:pic>
    <xdr:clientData/>
  </xdr:twoCellAnchor>
  <xdr:twoCellAnchor editAs="oneCell">
    <xdr:from>
      <xdr:col>1</xdr:col>
      <xdr:colOff>3228975</xdr:colOff>
      <xdr:row>2</xdr:row>
      <xdr:rowOff>0</xdr:rowOff>
    </xdr:from>
    <xdr:to>
      <xdr:col>1</xdr:col>
      <xdr:colOff>3228975</xdr:colOff>
      <xdr:row>4</xdr:row>
      <xdr:rowOff>54992</xdr:rowOff>
    </xdr:to>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4114800" y="476250"/>
          <a:ext cx="0" cy="531242"/>
        </a:xfrm>
        <a:prstGeom prst="rect">
          <a:avLst/>
        </a:prstGeom>
      </xdr:spPr>
    </xdr:pic>
    <xdr:clientData/>
  </xdr:twoCellAnchor>
  <xdr:twoCellAnchor>
    <xdr:from>
      <xdr:col>5</xdr:col>
      <xdr:colOff>0</xdr:colOff>
      <xdr:row>285</xdr:row>
      <xdr:rowOff>0</xdr:rowOff>
    </xdr:from>
    <xdr:to>
      <xdr:col>5</xdr:col>
      <xdr:colOff>17318</xdr:colOff>
      <xdr:row>286</xdr:row>
      <xdr:rowOff>0</xdr:rowOff>
    </xdr:to>
    <xdr:cxnSp macro="">
      <xdr:nvCxnSpPr>
        <xdr:cNvPr id="4" name="Прямая соединительная линия 3">
          <a:extLst>
            <a:ext uri="{FF2B5EF4-FFF2-40B4-BE49-F238E27FC236}">
              <a16:creationId xmlns:a16="http://schemas.microsoft.com/office/drawing/2014/main" id="{00000000-0008-0000-0000-00000C000000}"/>
            </a:ext>
          </a:extLst>
        </xdr:cNvPr>
        <xdr:cNvCxnSpPr/>
      </xdr:nvCxnSpPr>
      <xdr:spPr>
        <a:xfrm>
          <a:off x="782002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285</xdr:row>
      <xdr:rowOff>0</xdr:rowOff>
    </xdr:from>
    <xdr:to>
      <xdr:col>6</xdr:col>
      <xdr:colOff>17318</xdr:colOff>
      <xdr:row>286</xdr:row>
      <xdr:rowOff>0</xdr:rowOff>
    </xdr:to>
    <xdr:cxnSp macro="">
      <xdr:nvCxnSpPr>
        <xdr:cNvPr id="5" name="Прямая соединительная линия 4">
          <a:extLst>
            <a:ext uri="{FF2B5EF4-FFF2-40B4-BE49-F238E27FC236}">
              <a16:creationId xmlns:a16="http://schemas.microsoft.com/office/drawing/2014/main" id="{00000000-0008-0000-0000-00000C000000}"/>
            </a:ext>
          </a:extLst>
        </xdr:cNvPr>
        <xdr:cNvCxnSpPr/>
      </xdr:nvCxnSpPr>
      <xdr:spPr>
        <a:xfrm>
          <a:off x="8515350"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285</xdr:row>
      <xdr:rowOff>0</xdr:rowOff>
    </xdr:from>
    <xdr:to>
      <xdr:col>7</xdr:col>
      <xdr:colOff>17318</xdr:colOff>
      <xdr:row>286</xdr:row>
      <xdr:rowOff>0</xdr:rowOff>
    </xdr:to>
    <xdr:cxnSp macro="">
      <xdr:nvCxnSpPr>
        <xdr:cNvPr id="6" name="Прямая соединительная линия 5">
          <a:extLst>
            <a:ext uri="{FF2B5EF4-FFF2-40B4-BE49-F238E27FC236}">
              <a16:creationId xmlns:a16="http://schemas.microsoft.com/office/drawing/2014/main" id="{00000000-0008-0000-0000-00000C000000}"/>
            </a:ext>
          </a:extLst>
        </xdr:cNvPr>
        <xdr:cNvCxnSpPr/>
      </xdr:nvCxnSpPr>
      <xdr:spPr>
        <a:xfrm>
          <a:off x="915352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285</xdr:row>
      <xdr:rowOff>0</xdr:rowOff>
    </xdr:from>
    <xdr:to>
      <xdr:col>8</xdr:col>
      <xdr:colOff>17318</xdr:colOff>
      <xdr:row>286</xdr:row>
      <xdr:rowOff>0</xdr:rowOff>
    </xdr:to>
    <xdr:cxnSp macro="">
      <xdr:nvCxnSpPr>
        <xdr:cNvPr id="7" name="Прямая соединительная линия 6">
          <a:extLst>
            <a:ext uri="{FF2B5EF4-FFF2-40B4-BE49-F238E27FC236}">
              <a16:creationId xmlns:a16="http://schemas.microsoft.com/office/drawing/2014/main" id="{00000000-0008-0000-0000-00000C000000}"/>
            </a:ext>
          </a:extLst>
        </xdr:cNvPr>
        <xdr:cNvCxnSpPr/>
      </xdr:nvCxnSpPr>
      <xdr:spPr>
        <a:xfrm>
          <a:off x="972502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285</xdr:row>
      <xdr:rowOff>0</xdr:rowOff>
    </xdr:from>
    <xdr:to>
      <xdr:col>9</xdr:col>
      <xdr:colOff>17318</xdr:colOff>
      <xdr:row>286</xdr:row>
      <xdr:rowOff>0</xdr:rowOff>
    </xdr:to>
    <xdr:cxnSp macro="">
      <xdr:nvCxnSpPr>
        <xdr:cNvPr id="8" name="Прямая соединительная линия 7">
          <a:extLst>
            <a:ext uri="{FF2B5EF4-FFF2-40B4-BE49-F238E27FC236}">
              <a16:creationId xmlns:a16="http://schemas.microsoft.com/office/drawing/2014/main" id="{00000000-0008-0000-0000-00000C000000}"/>
            </a:ext>
          </a:extLst>
        </xdr:cNvPr>
        <xdr:cNvCxnSpPr/>
      </xdr:nvCxnSpPr>
      <xdr:spPr>
        <a:xfrm>
          <a:off x="10344150"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285</xdr:row>
      <xdr:rowOff>0</xdr:rowOff>
    </xdr:from>
    <xdr:to>
      <xdr:col>10</xdr:col>
      <xdr:colOff>17318</xdr:colOff>
      <xdr:row>286</xdr:row>
      <xdr:rowOff>0</xdr:rowOff>
    </xdr:to>
    <xdr:cxnSp macro="">
      <xdr:nvCxnSpPr>
        <xdr:cNvPr id="9" name="Прямая соединительная линия 8">
          <a:extLst>
            <a:ext uri="{FF2B5EF4-FFF2-40B4-BE49-F238E27FC236}">
              <a16:creationId xmlns:a16="http://schemas.microsoft.com/office/drawing/2014/main" id="{00000000-0008-0000-0000-00000C000000}"/>
            </a:ext>
          </a:extLst>
        </xdr:cNvPr>
        <xdr:cNvCxnSpPr/>
      </xdr:nvCxnSpPr>
      <xdr:spPr>
        <a:xfrm>
          <a:off x="1092517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285</xdr:row>
      <xdr:rowOff>0</xdr:rowOff>
    </xdr:from>
    <xdr:to>
      <xdr:col>11</xdr:col>
      <xdr:colOff>17318</xdr:colOff>
      <xdr:row>286</xdr:row>
      <xdr:rowOff>0</xdr:rowOff>
    </xdr:to>
    <xdr:cxnSp macro="">
      <xdr:nvCxnSpPr>
        <xdr:cNvPr id="10" name="Прямая соединительная линия 9">
          <a:extLst>
            <a:ext uri="{FF2B5EF4-FFF2-40B4-BE49-F238E27FC236}">
              <a16:creationId xmlns:a16="http://schemas.microsoft.com/office/drawing/2014/main" id="{00000000-0008-0000-0000-00000C000000}"/>
            </a:ext>
          </a:extLst>
        </xdr:cNvPr>
        <xdr:cNvCxnSpPr/>
      </xdr:nvCxnSpPr>
      <xdr:spPr>
        <a:xfrm>
          <a:off x="1149667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285</xdr:row>
      <xdr:rowOff>0</xdr:rowOff>
    </xdr:from>
    <xdr:to>
      <xdr:col>12</xdr:col>
      <xdr:colOff>17318</xdr:colOff>
      <xdr:row>286</xdr:row>
      <xdr:rowOff>0</xdr:rowOff>
    </xdr:to>
    <xdr:cxnSp macro="">
      <xdr:nvCxnSpPr>
        <xdr:cNvPr id="11" name="Прямая соединительная линия 10">
          <a:extLst>
            <a:ext uri="{FF2B5EF4-FFF2-40B4-BE49-F238E27FC236}">
              <a16:creationId xmlns:a16="http://schemas.microsoft.com/office/drawing/2014/main" id="{00000000-0008-0000-0000-00000C000000}"/>
            </a:ext>
          </a:extLst>
        </xdr:cNvPr>
        <xdr:cNvCxnSpPr/>
      </xdr:nvCxnSpPr>
      <xdr:spPr>
        <a:xfrm>
          <a:off x="1210627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285</xdr:row>
      <xdr:rowOff>0</xdr:rowOff>
    </xdr:from>
    <xdr:to>
      <xdr:col>13</xdr:col>
      <xdr:colOff>17318</xdr:colOff>
      <xdr:row>286</xdr:row>
      <xdr:rowOff>0</xdr:rowOff>
    </xdr:to>
    <xdr:cxnSp macro="">
      <xdr:nvCxnSpPr>
        <xdr:cNvPr id="12" name="Прямая соединительная линия 11">
          <a:extLst>
            <a:ext uri="{FF2B5EF4-FFF2-40B4-BE49-F238E27FC236}">
              <a16:creationId xmlns:a16="http://schemas.microsoft.com/office/drawing/2014/main" id="{00000000-0008-0000-0000-00000C000000}"/>
            </a:ext>
          </a:extLst>
        </xdr:cNvPr>
        <xdr:cNvCxnSpPr/>
      </xdr:nvCxnSpPr>
      <xdr:spPr>
        <a:xfrm>
          <a:off x="12763500"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285</xdr:row>
      <xdr:rowOff>0</xdr:rowOff>
    </xdr:from>
    <xdr:to>
      <xdr:col>14</xdr:col>
      <xdr:colOff>17318</xdr:colOff>
      <xdr:row>286</xdr:row>
      <xdr:rowOff>0</xdr:rowOff>
    </xdr:to>
    <xdr:cxnSp macro="">
      <xdr:nvCxnSpPr>
        <xdr:cNvPr id="13" name="Прямая соединительная линия 12">
          <a:extLst>
            <a:ext uri="{FF2B5EF4-FFF2-40B4-BE49-F238E27FC236}">
              <a16:creationId xmlns:a16="http://schemas.microsoft.com/office/drawing/2014/main" id="{00000000-0008-0000-0000-00000C000000}"/>
            </a:ext>
          </a:extLst>
        </xdr:cNvPr>
        <xdr:cNvCxnSpPr/>
      </xdr:nvCxnSpPr>
      <xdr:spPr>
        <a:xfrm>
          <a:off x="13439775" y="99660075"/>
          <a:ext cx="17318"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301</xdr:row>
      <xdr:rowOff>0</xdr:rowOff>
    </xdr:from>
    <xdr:to>
      <xdr:col>5</xdr:col>
      <xdr:colOff>17318</xdr:colOff>
      <xdr:row>302</xdr:row>
      <xdr:rowOff>0</xdr:rowOff>
    </xdr:to>
    <xdr:cxnSp macro="">
      <xdr:nvCxnSpPr>
        <xdr:cNvPr id="14" name="Прямая соединительная линия 13">
          <a:extLst>
            <a:ext uri="{FF2B5EF4-FFF2-40B4-BE49-F238E27FC236}">
              <a16:creationId xmlns:a16="http://schemas.microsoft.com/office/drawing/2014/main" id="{00000000-0008-0000-0000-00000C000000}"/>
            </a:ext>
          </a:extLst>
        </xdr:cNvPr>
        <xdr:cNvCxnSpPr/>
      </xdr:nvCxnSpPr>
      <xdr:spPr>
        <a:xfrm>
          <a:off x="782002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301</xdr:row>
      <xdr:rowOff>0</xdr:rowOff>
    </xdr:from>
    <xdr:to>
      <xdr:col>6</xdr:col>
      <xdr:colOff>17318</xdr:colOff>
      <xdr:row>302</xdr:row>
      <xdr:rowOff>0</xdr:rowOff>
    </xdr:to>
    <xdr:cxnSp macro="">
      <xdr:nvCxnSpPr>
        <xdr:cNvPr id="15" name="Прямая соединительная линия 14">
          <a:extLst>
            <a:ext uri="{FF2B5EF4-FFF2-40B4-BE49-F238E27FC236}">
              <a16:creationId xmlns:a16="http://schemas.microsoft.com/office/drawing/2014/main" id="{00000000-0008-0000-0000-00000C000000}"/>
            </a:ext>
          </a:extLst>
        </xdr:cNvPr>
        <xdr:cNvCxnSpPr/>
      </xdr:nvCxnSpPr>
      <xdr:spPr>
        <a:xfrm>
          <a:off x="8515350"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301</xdr:row>
      <xdr:rowOff>0</xdr:rowOff>
    </xdr:from>
    <xdr:to>
      <xdr:col>7</xdr:col>
      <xdr:colOff>17318</xdr:colOff>
      <xdr:row>302</xdr:row>
      <xdr:rowOff>0</xdr:rowOff>
    </xdr:to>
    <xdr:cxnSp macro="">
      <xdr:nvCxnSpPr>
        <xdr:cNvPr id="16" name="Прямая соединительная линия 15">
          <a:extLst>
            <a:ext uri="{FF2B5EF4-FFF2-40B4-BE49-F238E27FC236}">
              <a16:creationId xmlns:a16="http://schemas.microsoft.com/office/drawing/2014/main" id="{00000000-0008-0000-0000-00000C000000}"/>
            </a:ext>
          </a:extLst>
        </xdr:cNvPr>
        <xdr:cNvCxnSpPr/>
      </xdr:nvCxnSpPr>
      <xdr:spPr>
        <a:xfrm>
          <a:off x="915352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301</xdr:row>
      <xdr:rowOff>0</xdr:rowOff>
    </xdr:from>
    <xdr:to>
      <xdr:col>8</xdr:col>
      <xdr:colOff>17318</xdr:colOff>
      <xdr:row>302</xdr:row>
      <xdr:rowOff>0</xdr:rowOff>
    </xdr:to>
    <xdr:cxnSp macro="">
      <xdr:nvCxnSpPr>
        <xdr:cNvPr id="17" name="Прямая соединительная линия 16">
          <a:extLst>
            <a:ext uri="{FF2B5EF4-FFF2-40B4-BE49-F238E27FC236}">
              <a16:creationId xmlns:a16="http://schemas.microsoft.com/office/drawing/2014/main" id="{00000000-0008-0000-0000-00000C000000}"/>
            </a:ext>
          </a:extLst>
        </xdr:cNvPr>
        <xdr:cNvCxnSpPr/>
      </xdr:nvCxnSpPr>
      <xdr:spPr>
        <a:xfrm>
          <a:off x="972502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301</xdr:row>
      <xdr:rowOff>0</xdr:rowOff>
    </xdr:from>
    <xdr:to>
      <xdr:col>9</xdr:col>
      <xdr:colOff>17318</xdr:colOff>
      <xdr:row>302</xdr:row>
      <xdr:rowOff>0</xdr:rowOff>
    </xdr:to>
    <xdr:cxnSp macro="">
      <xdr:nvCxnSpPr>
        <xdr:cNvPr id="18" name="Прямая соединительная линия 17">
          <a:extLst>
            <a:ext uri="{FF2B5EF4-FFF2-40B4-BE49-F238E27FC236}">
              <a16:creationId xmlns:a16="http://schemas.microsoft.com/office/drawing/2014/main" id="{00000000-0008-0000-0000-00000C000000}"/>
            </a:ext>
          </a:extLst>
        </xdr:cNvPr>
        <xdr:cNvCxnSpPr/>
      </xdr:nvCxnSpPr>
      <xdr:spPr>
        <a:xfrm>
          <a:off x="10344150"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301</xdr:row>
      <xdr:rowOff>0</xdr:rowOff>
    </xdr:from>
    <xdr:to>
      <xdr:col>10</xdr:col>
      <xdr:colOff>17318</xdr:colOff>
      <xdr:row>302</xdr:row>
      <xdr:rowOff>0</xdr:rowOff>
    </xdr:to>
    <xdr:cxnSp macro="">
      <xdr:nvCxnSpPr>
        <xdr:cNvPr id="19" name="Прямая соединительная линия 18">
          <a:extLst>
            <a:ext uri="{FF2B5EF4-FFF2-40B4-BE49-F238E27FC236}">
              <a16:creationId xmlns:a16="http://schemas.microsoft.com/office/drawing/2014/main" id="{00000000-0008-0000-0000-00000C000000}"/>
            </a:ext>
          </a:extLst>
        </xdr:cNvPr>
        <xdr:cNvCxnSpPr/>
      </xdr:nvCxnSpPr>
      <xdr:spPr>
        <a:xfrm>
          <a:off x="1092517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301</xdr:row>
      <xdr:rowOff>0</xdr:rowOff>
    </xdr:from>
    <xdr:to>
      <xdr:col>11</xdr:col>
      <xdr:colOff>17318</xdr:colOff>
      <xdr:row>302</xdr:row>
      <xdr:rowOff>0</xdr:rowOff>
    </xdr:to>
    <xdr:cxnSp macro="">
      <xdr:nvCxnSpPr>
        <xdr:cNvPr id="20" name="Прямая соединительная линия 19">
          <a:extLst>
            <a:ext uri="{FF2B5EF4-FFF2-40B4-BE49-F238E27FC236}">
              <a16:creationId xmlns:a16="http://schemas.microsoft.com/office/drawing/2014/main" id="{00000000-0008-0000-0000-00000C000000}"/>
            </a:ext>
          </a:extLst>
        </xdr:cNvPr>
        <xdr:cNvCxnSpPr/>
      </xdr:nvCxnSpPr>
      <xdr:spPr>
        <a:xfrm>
          <a:off x="1149667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301</xdr:row>
      <xdr:rowOff>0</xdr:rowOff>
    </xdr:from>
    <xdr:to>
      <xdr:col>12</xdr:col>
      <xdr:colOff>17318</xdr:colOff>
      <xdr:row>302</xdr:row>
      <xdr:rowOff>0</xdr:rowOff>
    </xdr:to>
    <xdr:cxnSp macro="">
      <xdr:nvCxnSpPr>
        <xdr:cNvPr id="21" name="Прямая соединительная линия 20">
          <a:extLst>
            <a:ext uri="{FF2B5EF4-FFF2-40B4-BE49-F238E27FC236}">
              <a16:creationId xmlns:a16="http://schemas.microsoft.com/office/drawing/2014/main" id="{00000000-0008-0000-0000-00000C000000}"/>
            </a:ext>
          </a:extLst>
        </xdr:cNvPr>
        <xdr:cNvCxnSpPr/>
      </xdr:nvCxnSpPr>
      <xdr:spPr>
        <a:xfrm>
          <a:off x="1210627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301</xdr:row>
      <xdr:rowOff>0</xdr:rowOff>
    </xdr:from>
    <xdr:to>
      <xdr:col>13</xdr:col>
      <xdr:colOff>17318</xdr:colOff>
      <xdr:row>302</xdr:row>
      <xdr:rowOff>0</xdr:rowOff>
    </xdr:to>
    <xdr:cxnSp macro="">
      <xdr:nvCxnSpPr>
        <xdr:cNvPr id="22" name="Прямая соединительная линия 21">
          <a:extLst>
            <a:ext uri="{FF2B5EF4-FFF2-40B4-BE49-F238E27FC236}">
              <a16:creationId xmlns:a16="http://schemas.microsoft.com/office/drawing/2014/main" id="{00000000-0008-0000-0000-00000C000000}"/>
            </a:ext>
          </a:extLst>
        </xdr:cNvPr>
        <xdr:cNvCxnSpPr/>
      </xdr:nvCxnSpPr>
      <xdr:spPr>
        <a:xfrm>
          <a:off x="12763500"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301</xdr:row>
      <xdr:rowOff>0</xdr:rowOff>
    </xdr:from>
    <xdr:to>
      <xdr:col>14</xdr:col>
      <xdr:colOff>17318</xdr:colOff>
      <xdr:row>302</xdr:row>
      <xdr:rowOff>0</xdr:rowOff>
    </xdr:to>
    <xdr:cxnSp macro="">
      <xdr:nvCxnSpPr>
        <xdr:cNvPr id="23" name="Прямая соединительная линия 22">
          <a:extLst>
            <a:ext uri="{FF2B5EF4-FFF2-40B4-BE49-F238E27FC236}">
              <a16:creationId xmlns:a16="http://schemas.microsoft.com/office/drawing/2014/main" id="{00000000-0008-0000-0000-00000C000000}"/>
            </a:ext>
          </a:extLst>
        </xdr:cNvPr>
        <xdr:cNvCxnSpPr/>
      </xdr:nvCxnSpPr>
      <xdr:spPr>
        <a:xfrm>
          <a:off x="13439775" y="1073467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3228975</xdr:colOff>
      <xdr:row>2</xdr:row>
      <xdr:rowOff>0</xdr:rowOff>
    </xdr:from>
    <xdr:to>
      <xdr:col>1</xdr:col>
      <xdr:colOff>3228975</xdr:colOff>
      <xdr:row>4</xdr:row>
      <xdr:rowOff>36417</xdr:rowOff>
    </xdr:to>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4114800" y="476250"/>
          <a:ext cx="0" cy="512667"/>
        </a:xfrm>
        <a:prstGeom prst="rect">
          <a:avLst/>
        </a:prstGeom>
      </xdr:spPr>
    </xdr:pic>
    <xdr:clientData/>
  </xdr:twoCellAnchor>
  <xdr:twoCellAnchor editAs="oneCell">
    <xdr:from>
      <xdr:col>1</xdr:col>
      <xdr:colOff>3228975</xdr:colOff>
      <xdr:row>2</xdr:row>
      <xdr:rowOff>0</xdr:rowOff>
    </xdr:from>
    <xdr:to>
      <xdr:col>1</xdr:col>
      <xdr:colOff>3228975</xdr:colOff>
      <xdr:row>4</xdr:row>
      <xdr:rowOff>54992</xdr:rowOff>
    </xdr:to>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4114800" y="476250"/>
          <a:ext cx="0" cy="531242"/>
        </a:xfrm>
        <a:prstGeom prst="rect">
          <a:avLst/>
        </a:prstGeom>
      </xdr:spPr>
    </xdr:pic>
    <xdr:clientData/>
  </xdr:twoCellAnchor>
  <xdr:twoCellAnchor>
    <xdr:from>
      <xdr:col>5</xdr:col>
      <xdr:colOff>0</xdr:colOff>
      <xdr:row>286</xdr:row>
      <xdr:rowOff>0</xdr:rowOff>
    </xdr:from>
    <xdr:to>
      <xdr:col>5</xdr:col>
      <xdr:colOff>17318</xdr:colOff>
      <xdr:row>287</xdr:row>
      <xdr:rowOff>0</xdr:rowOff>
    </xdr:to>
    <xdr:cxnSp macro="">
      <xdr:nvCxnSpPr>
        <xdr:cNvPr id="14" name="Прямая соединительная линия 13">
          <a:extLst>
            <a:ext uri="{FF2B5EF4-FFF2-40B4-BE49-F238E27FC236}">
              <a16:creationId xmlns:a16="http://schemas.microsoft.com/office/drawing/2014/main" id="{00000000-0008-0000-0000-00000C000000}"/>
            </a:ext>
          </a:extLst>
        </xdr:cNvPr>
        <xdr:cNvCxnSpPr/>
      </xdr:nvCxnSpPr>
      <xdr:spPr>
        <a:xfrm>
          <a:off x="782002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286</xdr:row>
      <xdr:rowOff>0</xdr:rowOff>
    </xdr:from>
    <xdr:to>
      <xdr:col>6</xdr:col>
      <xdr:colOff>17318</xdr:colOff>
      <xdr:row>287</xdr:row>
      <xdr:rowOff>0</xdr:rowOff>
    </xdr:to>
    <xdr:cxnSp macro="">
      <xdr:nvCxnSpPr>
        <xdr:cNvPr id="15" name="Прямая соединительная линия 14">
          <a:extLst>
            <a:ext uri="{FF2B5EF4-FFF2-40B4-BE49-F238E27FC236}">
              <a16:creationId xmlns:a16="http://schemas.microsoft.com/office/drawing/2014/main" id="{00000000-0008-0000-0000-00000C000000}"/>
            </a:ext>
          </a:extLst>
        </xdr:cNvPr>
        <xdr:cNvCxnSpPr/>
      </xdr:nvCxnSpPr>
      <xdr:spPr>
        <a:xfrm>
          <a:off x="8515350"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286</xdr:row>
      <xdr:rowOff>0</xdr:rowOff>
    </xdr:from>
    <xdr:to>
      <xdr:col>7</xdr:col>
      <xdr:colOff>17318</xdr:colOff>
      <xdr:row>287</xdr:row>
      <xdr:rowOff>0</xdr:rowOff>
    </xdr:to>
    <xdr:cxnSp macro="">
      <xdr:nvCxnSpPr>
        <xdr:cNvPr id="16" name="Прямая соединительная линия 15">
          <a:extLst>
            <a:ext uri="{FF2B5EF4-FFF2-40B4-BE49-F238E27FC236}">
              <a16:creationId xmlns:a16="http://schemas.microsoft.com/office/drawing/2014/main" id="{00000000-0008-0000-0000-00000C000000}"/>
            </a:ext>
          </a:extLst>
        </xdr:cNvPr>
        <xdr:cNvCxnSpPr/>
      </xdr:nvCxnSpPr>
      <xdr:spPr>
        <a:xfrm>
          <a:off x="915352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286</xdr:row>
      <xdr:rowOff>0</xdr:rowOff>
    </xdr:from>
    <xdr:to>
      <xdr:col>8</xdr:col>
      <xdr:colOff>17318</xdr:colOff>
      <xdr:row>287</xdr:row>
      <xdr:rowOff>0</xdr:rowOff>
    </xdr:to>
    <xdr:cxnSp macro="">
      <xdr:nvCxnSpPr>
        <xdr:cNvPr id="17" name="Прямая соединительная линия 16">
          <a:extLst>
            <a:ext uri="{FF2B5EF4-FFF2-40B4-BE49-F238E27FC236}">
              <a16:creationId xmlns:a16="http://schemas.microsoft.com/office/drawing/2014/main" id="{00000000-0008-0000-0000-00000C000000}"/>
            </a:ext>
          </a:extLst>
        </xdr:cNvPr>
        <xdr:cNvCxnSpPr/>
      </xdr:nvCxnSpPr>
      <xdr:spPr>
        <a:xfrm>
          <a:off x="972502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286</xdr:row>
      <xdr:rowOff>0</xdr:rowOff>
    </xdr:from>
    <xdr:to>
      <xdr:col>9</xdr:col>
      <xdr:colOff>17318</xdr:colOff>
      <xdr:row>287</xdr:row>
      <xdr:rowOff>0</xdr:rowOff>
    </xdr:to>
    <xdr:cxnSp macro="">
      <xdr:nvCxnSpPr>
        <xdr:cNvPr id="18" name="Прямая соединительная линия 17">
          <a:extLst>
            <a:ext uri="{FF2B5EF4-FFF2-40B4-BE49-F238E27FC236}">
              <a16:creationId xmlns:a16="http://schemas.microsoft.com/office/drawing/2014/main" id="{00000000-0008-0000-0000-00000C000000}"/>
            </a:ext>
          </a:extLst>
        </xdr:cNvPr>
        <xdr:cNvCxnSpPr/>
      </xdr:nvCxnSpPr>
      <xdr:spPr>
        <a:xfrm>
          <a:off x="10344150"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286</xdr:row>
      <xdr:rowOff>0</xdr:rowOff>
    </xdr:from>
    <xdr:to>
      <xdr:col>10</xdr:col>
      <xdr:colOff>17318</xdr:colOff>
      <xdr:row>287</xdr:row>
      <xdr:rowOff>0</xdr:rowOff>
    </xdr:to>
    <xdr:cxnSp macro="">
      <xdr:nvCxnSpPr>
        <xdr:cNvPr id="19" name="Прямая соединительная линия 18">
          <a:extLst>
            <a:ext uri="{FF2B5EF4-FFF2-40B4-BE49-F238E27FC236}">
              <a16:creationId xmlns:a16="http://schemas.microsoft.com/office/drawing/2014/main" id="{00000000-0008-0000-0000-00000C000000}"/>
            </a:ext>
          </a:extLst>
        </xdr:cNvPr>
        <xdr:cNvCxnSpPr/>
      </xdr:nvCxnSpPr>
      <xdr:spPr>
        <a:xfrm>
          <a:off x="109251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286</xdr:row>
      <xdr:rowOff>0</xdr:rowOff>
    </xdr:from>
    <xdr:to>
      <xdr:col>11</xdr:col>
      <xdr:colOff>17318</xdr:colOff>
      <xdr:row>287</xdr:row>
      <xdr:rowOff>0</xdr:rowOff>
    </xdr:to>
    <xdr:cxnSp macro="">
      <xdr:nvCxnSpPr>
        <xdr:cNvPr id="20" name="Прямая соединительная линия 19">
          <a:extLst>
            <a:ext uri="{FF2B5EF4-FFF2-40B4-BE49-F238E27FC236}">
              <a16:creationId xmlns:a16="http://schemas.microsoft.com/office/drawing/2014/main" id="{00000000-0008-0000-0000-00000C000000}"/>
            </a:ext>
          </a:extLst>
        </xdr:cNvPr>
        <xdr:cNvCxnSpPr/>
      </xdr:nvCxnSpPr>
      <xdr:spPr>
        <a:xfrm>
          <a:off x="114966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286</xdr:row>
      <xdr:rowOff>0</xdr:rowOff>
    </xdr:from>
    <xdr:to>
      <xdr:col>12</xdr:col>
      <xdr:colOff>17318</xdr:colOff>
      <xdr:row>287</xdr:row>
      <xdr:rowOff>0</xdr:rowOff>
    </xdr:to>
    <xdr:cxnSp macro="">
      <xdr:nvCxnSpPr>
        <xdr:cNvPr id="21" name="Прямая соединительная линия 20">
          <a:extLst>
            <a:ext uri="{FF2B5EF4-FFF2-40B4-BE49-F238E27FC236}">
              <a16:creationId xmlns:a16="http://schemas.microsoft.com/office/drawing/2014/main" id="{00000000-0008-0000-0000-00000C000000}"/>
            </a:ext>
          </a:extLst>
        </xdr:cNvPr>
        <xdr:cNvCxnSpPr/>
      </xdr:nvCxnSpPr>
      <xdr:spPr>
        <a:xfrm>
          <a:off x="121062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286</xdr:row>
      <xdr:rowOff>0</xdr:rowOff>
    </xdr:from>
    <xdr:to>
      <xdr:col>13</xdr:col>
      <xdr:colOff>17318</xdr:colOff>
      <xdr:row>287</xdr:row>
      <xdr:rowOff>0</xdr:rowOff>
    </xdr:to>
    <xdr:cxnSp macro="">
      <xdr:nvCxnSpPr>
        <xdr:cNvPr id="22" name="Прямая соединительная линия 21">
          <a:extLst>
            <a:ext uri="{FF2B5EF4-FFF2-40B4-BE49-F238E27FC236}">
              <a16:creationId xmlns:a16="http://schemas.microsoft.com/office/drawing/2014/main" id="{00000000-0008-0000-0000-00000C000000}"/>
            </a:ext>
          </a:extLst>
        </xdr:cNvPr>
        <xdr:cNvCxnSpPr/>
      </xdr:nvCxnSpPr>
      <xdr:spPr>
        <a:xfrm>
          <a:off x="12763500"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286</xdr:row>
      <xdr:rowOff>0</xdr:rowOff>
    </xdr:from>
    <xdr:to>
      <xdr:col>14</xdr:col>
      <xdr:colOff>17318</xdr:colOff>
      <xdr:row>287</xdr:row>
      <xdr:rowOff>0</xdr:rowOff>
    </xdr:to>
    <xdr:cxnSp macro="">
      <xdr:nvCxnSpPr>
        <xdr:cNvPr id="23" name="Прямая соединительная линия 22">
          <a:extLst>
            <a:ext uri="{FF2B5EF4-FFF2-40B4-BE49-F238E27FC236}">
              <a16:creationId xmlns:a16="http://schemas.microsoft.com/office/drawing/2014/main" id="{00000000-0008-0000-0000-00000C000000}"/>
            </a:ext>
          </a:extLst>
        </xdr:cNvPr>
        <xdr:cNvCxnSpPr/>
      </xdr:nvCxnSpPr>
      <xdr:spPr>
        <a:xfrm>
          <a:off x="13439775" y="10797540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3228975</xdr:colOff>
      <xdr:row>1</xdr:row>
      <xdr:rowOff>0</xdr:rowOff>
    </xdr:from>
    <xdr:ext cx="0" cy="511286"/>
    <xdr:pic>
      <xdr:nvPicPr>
        <xdr:cNvPr id="2" name="Picture 1" descr="logo_MOH_KG.jpg"/>
        <xdr:cNvPicPr>
          <a:picLocks noChangeAspect="1"/>
        </xdr:cNvPicPr>
      </xdr:nvPicPr>
      <xdr:blipFill>
        <a:blip xmlns:r="http://schemas.openxmlformats.org/officeDocument/2006/relationships" r:embed="rId1" cstate="print"/>
        <a:stretch>
          <a:fillRect/>
        </a:stretch>
      </xdr:blipFill>
      <xdr:spPr>
        <a:xfrm>
          <a:off x="1828800" y="190500"/>
          <a:ext cx="0" cy="51128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3228975</xdr:colOff>
      <xdr:row>2</xdr:row>
      <xdr:rowOff>0</xdr:rowOff>
    </xdr:from>
    <xdr:to>
      <xdr:col>1</xdr:col>
      <xdr:colOff>3228975</xdr:colOff>
      <xdr:row>3</xdr:row>
      <xdr:rowOff>199702</xdr:rowOff>
    </xdr:to>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905250" y="476250"/>
          <a:ext cx="0" cy="512667"/>
        </a:xfrm>
        <a:prstGeom prst="rect">
          <a:avLst/>
        </a:prstGeom>
      </xdr:spPr>
    </xdr:pic>
    <xdr:clientData/>
  </xdr:twoCellAnchor>
  <xdr:twoCellAnchor editAs="oneCell">
    <xdr:from>
      <xdr:col>1</xdr:col>
      <xdr:colOff>3228975</xdr:colOff>
      <xdr:row>2</xdr:row>
      <xdr:rowOff>0</xdr:rowOff>
    </xdr:from>
    <xdr:to>
      <xdr:col>1</xdr:col>
      <xdr:colOff>3228975</xdr:colOff>
      <xdr:row>3</xdr:row>
      <xdr:rowOff>218277</xdr:rowOff>
    </xdr:to>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3905250" y="476250"/>
          <a:ext cx="0" cy="531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3228975</xdr:colOff>
      <xdr:row>2</xdr:row>
      <xdr:rowOff>0</xdr:rowOff>
    </xdr:from>
    <xdr:ext cx="0" cy="526274"/>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219200" y="381000"/>
          <a:ext cx="0" cy="526274"/>
        </a:xfrm>
        <a:prstGeom prst="rect">
          <a:avLst/>
        </a:prstGeom>
      </xdr:spPr>
    </xdr:pic>
    <xdr:clientData/>
  </xdr:oneCellAnchor>
  <xdr:oneCellAnchor>
    <xdr:from>
      <xdr:col>1</xdr:col>
      <xdr:colOff>3228975</xdr:colOff>
      <xdr:row>2</xdr:row>
      <xdr:rowOff>0</xdr:rowOff>
    </xdr:from>
    <xdr:ext cx="0" cy="544849"/>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219200" y="381000"/>
          <a:ext cx="0" cy="544849"/>
        </a:xfrm>
        <a:prstGeom prst="rect">
          <a:avLst/>
        </a:prstGeom>
      </xdr:spPr>
    </xdr:pic>
    <xdr:clientData/>
  </xdr:oneCellAnchor>
  <xdr:twoCellAnchor>
    <xdr:from>
      <xdr:col>5</xdr:col>
      <xdr:colOff>0</xdr:colOff>
      <xdr:row>225</xdr:row>
      <xdr:rowOff>0</xdr:rowOff>
    </xdr:from>
    <xdr:to>
      <xdr:col>5</xdr:col>
      <xdr:colOff>17318</xdr:colOff>
      <xdr:row>226</xdr:row>
      <xdr:rowOff>0</xdr:rowOff>
    </xdr:to>
    <xdr:cxnSp macro="">
      <xdr:nvCxnSpPr>
        <xdr:cNvPr id="14" name="Прямая соединительная линия 13">
          <a:extLst>
            <a:ext uri="{FF2B5EF4-FFF2-40B4-BE49-F238E27FC236}">
              <a16:creationId xmlns:a16="http://schemas.microsoft.com/office/drawing/2014/main" id="{00000000-0008-0000-0000-00000C000000}"/>
            </a:ext>
          </a:extLst>
        </xdr:cNvPr>
        <xdr:cNvCxnSpPr/>
      </xdr:nvCxnSpPr>
      <xdr:spPr>
        <a:xfrm>
          <a:off x="747712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225</xdr:row>
      <xdr:rowOff>0</xdr:rowOff>
    </xdr:from>
    <xdr:to>
      <xdr:col>6</xdr:col>
      <xdr:colOff>17318</xdr:colOff>
      <xdr:row>226</xdr:row>
      <xdr:rowOff>0</xdr:rowOff>
    </xdr:to>
    <xdr:cxnSp macro="">
      <xdr:nvCxnSpPr>
        <xdr:cNvPr id="15" name="Прямая соединительная линия 14">
          <a:extLst>
            <a:ext uri="{FF2B5EF4-FFF2-40B4-BE49-F238E27FC236}">
              <a16:creationId xmlns:a16="http://schemas.microsoft.com/office/drawing/2014/main" id="{00000000-0008-0000-0000-00000C000000}"/>
            </a:ext>
          </a:extLst>
        </xdr:cNvPr>
        <xdr:cNvCxnSpPr/>
      </xdr:nvCxnSpPr>
      <xdr:spPr>
        <a:xfrm>
          <a:off x="817245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225</xdr:row>
      <xdr:rowOff>0</xdr:rowOff>
    </xdr:from>
    <xdr:to>
      <xdr:col>7</xdr:col>
      <xdr:colOff>17318</xdr:colOff>
      <xdr:row>226</xdr:row>
      <xdr:rowOff>0</xdr:rowOff>
    </xdr:to>
    <xdr:cxnSp macro="">
      <xdr:nvCxnSpPr>
        <xdr:cNvPr id="16" name="Прямая соединительная линия 15">
          <a:extLst>
            <a:ext uri="{FF2B5EF4-FFF2-40B4-BE49-F238E27FC236}">
              <a16:creationId xmlns:a16="http://schemas.microsoft.com/office/drawing/2014/main" id="{00000000-0008-0000-0000-00000C000000}"/>
            </a:ext>
          </a:extLst>
        </xdr:cNvPr>
        <xdr:cNvCxnSpPr/>
      </xdr:nvCxnSpPr>
      <xdr:spPr>
        <a:xfrm>
          <a:off x="881062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225</xdr:row>
      <xdr:rowOff>0</xdr:rowOff>
    </xdr:from>
    <xdr:to>
      <xdr:col>8</xdr:col>
      <xdr:colOff>17318</xdr:colOff>
      <xdr:row>226</xdr:row>
      <xdr:rowOff>0</xdr:rowOff>
    </xdr:to>
    <xdr:cxnSp macro="">
      <xdr:nvCxnSpPr>
        <xdr:cNvPr id="17" name="Прямая соединительная линия 16">
          <a:extLst>
            <a:ext uri="{FF2B5EF4-FFF2-40B4-BE49-F238E27FC236}">
              <a16:creationId xmlns:a16="http://schemas.microsoft.com/office/drawing/2014/main" id="{00000000-0008-0000-0000-00000C000000}"/>
            </a:ext>
          </a:extLst>
        </xdr:cNvPr>
        <xdr:cNvCxnSpPr/>
      </xdr:nvCxnSpPr>
      <xdr:spPr>
        <a:xfrm>
          <a:off x="941070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225</xdr:row>
      <xdr:rowOff>0</xdr:rowOff>
    </xdr:from>
    <xdr:to>
      <xdr:col>9</xdr:col>
      <xdr:colOff>17318</xdr:colOff>
      <xdr:row>226</xdr:row>
      <xdr:rowOff>0</xdr:rowOff>
    </xdr:to>
    <xdr:cxnSp macro="">
      <xdr:nvCxnSpPr>
        <xdr:cNvPr id="18" name="Прямая соединительная линия 17">
          <a:extLst>
            <a:ext uri="{FF2B5EF4-FFF2-40B4-BE49-F238E27FC236}">
              <a16:creationId xmlns:a16="http://schemas.microsoft.com/office/drawing/2014/main" id="{00000000-0008-0000-0000-00000C000000}"/>
            </a:ext>
          </a:extLst>
        </xdr:cNvPr>
        <xdr:cNvCxnSpPr/>
      </xdr:nvCxnSpPr>
      <xdr:spPr>
        <a:xfrm>
          <a:off x="1006792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225</xdr:row>
      <xdr:rowOff>0</xdr:rowOff>
    </xdr:from>
    <xdr:to>
      <xdr:col>10</xdr:col>
      <xdr:colOff>17318</xdr:colOff>
      <xdr:row>226</xdr:row>
      <xdr:rowOff>0</xdr:rowOff>
    </xdr:to>
    <xdr:cxnSp macro="">
      <xdr:nvCxnSpPr>
        <xdr:cNvPr id="19" name="Прямая соединительная линия 18">
          <a:extLst>
            <a:ext uri="{FF2B5EF4-FFF2-40B4-BE49-F238E27FC236}">
              <a16:creationId xmlns:a16="http://schemas.microsoft.com/office/drawing/2014/main" id="{00000000-0008-0000-0000-00000C000000}"/>
            </a:ext>
          </a:extLst>
        </xdr:cNvPr>
        <xdr:cNvCxnSpPr/>
      </xdr:nvCxnSpPr>
      <xdr:spPr>
        <a:xfrm>
          <a:off x="1064895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225</xdr:row>
      <xdr:rowOff>0</xdr:rowOff>
    </xdr:from>
    <xdr:to>
      <xdr:col>11</xdr:col>
      <xdr:colOff>17318</xdr:colOff>
      <xdr:row>226</xdr:row>
      <xdr:rowOff>0</xdr:rowOff>
    </xdr:to>
    <xdr:cxnSp macro="">
      <xdr:nvCxnSpPr>
        <xdr:cNvPr id="20" name="Прямая соединительная линия 19">
          <a:extLst>
            <a:ext uri="{FF2B5EF4-FFF2-40B4-BE49-F238E27FC236}">
              <a16:creationId xmlns:a16="http://schemas.microsoft.com/office/drawing/2014/main" id="{00000000-0008-0000-0000-00000C000000}"/>
            </a:ext>
          </a:extLst>
        </xdr:cNvPr>
        <xdr:cNvCxnSpPr/>
      </xdr:nvCxnSpPr>
      <xdr:spPr>
        <a:xfrm>
          <a:off x="1127760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225</xdr:row>
      <xdr:rowOff>0</xdr:rowOff>
    </xdr:from>
    <xdr:to>
      <xdr:col>12</xdr:col>
      <xdr:colOff>17318</xdr:colOff>
      <xdr:row>226</xdr:row>
      <xdr:rowOff>0</xdr:rowOff>
    </xdr:to>
    <xdr:cxnSp macro="">
      <xdr:nvCxnSpPr>
        <xdr:cNvPr id="21" name="Прямая соединительная линия 20">
          <a:extLst>
            <a:ext uri="{FF2B5EF4-FFF2-40B4-BE49-F238E27FC236}">
              <a16:creationId xmlns:a16="http://schemas.microsoft.com/office/drawing/2014/main" id="{00000000-0008-0000-0000-00000C000000}"/>
            </a:ext>
          </a:extLst>
        </xdr:cNvPr>
        <xdr:cNvCxnSpPr/>
      </xdr:nvCxnSpPr>
      <xdr:spPr>
        <a:xfrm>
          <a:off x="1194435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225</xdr:row>
      <xdr:rowOff>0</xdr:rowOff>
    </xdr:from>
    <xdr:to>
      <xdr:col>13</xdr:col>
      <xdr:colOff>17318</xdr:colOff>
      <xdr:row>226</xdr:row>
      <xdr:rowOff>0</xdr:rowOff>
    </xdr:to>
    <xdr:cxnSp macro="">
      <xdr:nvCxnSpPr>
        <xdr:cNvPr id="22" name="Прямая соединительная линия 21">
          <a:extLst>
            <a:ext uri="{FF2B5EF4-FFF2-40B4-BE49-F238E27FC236}">
              <a16:creationId xmlns:a16="http://schemas.microsoft.com/office/drawing/2014/main" id="{00000000-0008-0000-0000-00000C000000}"/>
            </a:ext>
          </a:extLst>
        </xdr:cNvPr>
        <xdr:cNvCxnSpPr/>
      </xdr:nvCxnSpPr>
      <xdr:spPr>
        <a:xfrm>
          <a:off x="1260157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225</xdr:row>
      <xdr:rowOff>0</xdr:rowOff>
    </xdr:from>
    <xdr:to>
      <xdr:col>14</xdr:col>
      <xdr:colOff>17318</xdr:colOff>
      <xdr:row>226</xdr:row>
      <xdr:rowOff>0</xdr:rowOff>
    </xdr:to>
    <xdr:cxnSp macro="">
      <xdr:nvCxnSpPr>
        <xdr:cNvPr id="23" name="Прямая соединительная линия 22">
          <a:extLst>
            <a:ext uri="{FF2B5EF4-FFF2-40B4-BE49-F238E27FC236}">
              <a16:creationId xmlns:a16="http://schemas.microsoft.com/office/drawing/2014/main" id="{00000000-0008-0000-0000-00000C000000}"/>
            </a:ext>
          </a:extLst>
        </xdr:cNvPr>
        <xdr:cNvCxnSpPr/>
      </xdr:nvCxnSpPr>
      <xdr:spPr>
        <a:xfrm>
          <a:off x="1318260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225</xdr:row>
      <xdr:rowOff>0</xdr:rowOff>
    </xdr:from>
    <xdr:to>
      <xdr:col>6</xdr:col>
      <xdr:colOff>17318</xdr:colOff>
      <xdr:row>226</xdr:row>
      <xdr:rowOff>0</xdr:rowOff>
    </xdr:to>
    <xdr:cxnSp macro="">
      <xdr:nvCxnSpPr>
        <xdr:cNvPr id="24" name="Прямая соединительная линия 23">
          <a:extLst>
            <a:ext uri="{FF2B5EF4-FFF2-40B4-BE49-F238E27FC236}">
              <a16:creationId xmlns:a16="http://schemas.microsoft.com/office/drawing/2014/main" id="{00000000-0008-0000-0000-00000C000000}"/>
            </a:ext>
          </a:extLst>
        </xdr:cNvPr>
        <xdr:cNvCxnSpPr/>
      </xdr:nvCxnSpPr>
      <xdr:spPr>
        <a:xfrm>
          <a:off x="817245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225</xdr:row>
      <xdr:rowOff>0</xdr:rowOff>
    </xdr:from>
    <xdr:to>
      <xdr:col>7</xdr:col>
      <xdr:colOff>17318</xdr:colOff>
      <xdr:row>226</xdr:row>
      <xdr:rowOff>0</xdr:rowOff>
    </xdr:to>
    <xdr:cxnSp macro="">
      <xdr:nvCxnSpPr>
        <xdr:cNvPr id="25" name="Прямая соединительная линия 24">
          <a:extLst>
            <a:ext uri="{FF2B5EF4-FFF2-40B4-BE49-F238E27FC236}">
              <a16:creationId xmlns:a16="http://schemas.microsoft.com/office/drawing/2014/main" id="{00000000-0008-0000-0000-00000C000000}"/>
            </a:ext>
          </a:extLst>
        </xdr:cNvPr>
        <xdr:cNvCxnSpPr/>
      </xdr:nvCxnSpPr>
      <xdr:spPr>
        <a:xfrm>
          <a:off x="881062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225</xdr:row>
      <xdr:rowOff>0</xdr:rowOff>
    </xdr:from>
    <xdr:to>
      <xdr:col>8</xdr:col>
      <xdr:colOff>17318</xdr:colOff>
      <xdr:row>226</xdr:row>
      <xdr:rowOff>0</xdr:rowOff>
    </xdr:to>
    <xdr:cxnSp macro="">
      <xdr:nvCxnSpPr>
        <xdr:cNvPr id="26" name="Прямая соединительная линия 25">
          <a:extLst>
            <a:ext uri="{FF2B5EF4-FFF2-40B4-BE49-F238E27FC236}">
              <a16:creationId xmlns:a16="http://schemas.microsoft.com/office/drawing/2014/main" id="{00000000-0008-0000-0000-00000C000000}"/>
            </a:ext>
          </a:extLst>
        </xdr:cNvPr>
        <xdr:cNvCxnSpPr/>
      </xdr:nvCxnSpPr>
      <xdr:spPr>
        <a:xfrm>
          <a:off x="941070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225</xdr:row>
      <xdr:rowOff>0</xdr:rowOff>
    </xdr:from>
    <xdr:to>
      <xdr:col>9</xdr:col>
      <xdr:colOff>17318</xdr:colOff>
      <xdr:row>226</xdr:row>
      <xdr:rowOff>0</xdr:rowOff>
    </xdr:to>
    <xdr:cxnSp macro="">
      <xdr:nvCxnSpPr>
        <xdr:cNvPr id="27" name="Прямая соединительная линия 26">
          <a:extLst>
            <a:ext uri="{FF2B5EF4-FFF2-40B4-BE49-F238E27FC236}">
              <a16:creationId xmlns:a16="http://schemas.microsoft.com/office/drawing/2014/main" id="{00000000-0008-0000-0000-00000C000000}"/>
            </a:ext>
          </a:extLst>
        </xdr:cNvPr>
        <xdr:cNvCxnSpPr/>
      </xdr:nvCxnSpPr>
      <xdr:spPr>
        <a:xfrm>
          <a:off x="1006792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225</xdr:row>
      <xdr:rowOff>0</xdr:rowOff>
    </xdr:from>
    <xdr:to>
      <xdr:col>10</xdr:col>
      <xdr:colOff>17318</xdr:colOff>
      <xdr:row>226</xdr:row>
      <xdr:rowOff>0</xdr:rowOff>
    </xdr:to>
    <xdr:cxnSp macro="">
      <xdr:nvCxnSpPr>
        <xdr:cNvPr id="28" name="Прямая соединительная линия 27">
          <a:extLst>
            <a:ext uri="{FF2B5EF4-FFF2-40B4-BE49-F238E27FC236}">
              <a16:creationId xmlns:a16="http://schemas.microsoft.com/office/drawing/2014/main" id="{00000000-0008-0000-0000-00000C000000}"/>
            </a:ext>
          </a:extLst>
        </xdr:cNvPr>
        <xdr:cNvCxnSpPr/>
      </xdr:nvCxnSpPr>
      <xdr:spPr>
        <a:xfrm>
          <a:off x="1064895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225</xdr:row>
      <xdr:rowOff>0</xdr:rowOff>
    </xdr:from>
    <xdr:to>
      <xdr:col>11</xdr:col>
      <xdr:colOff>17318</xdr:colOff>
      <xdr:row>226</xdr:row>
      <xdr:rowOff>0</xdr:rowOff>
    </xdr:to>
    <xdr:cxnSp macro="">
      <xdr:nvCxnSpPr>
        <xdr:cNvPr id="29" name="Прямая соединительная линия 28">
          <a:extLst>
            <a:ext uri="{FF2B5EF4-FFF2-40B4-BE49-F238E27FC236}">
              <a16:creationId xmlns:a16="http://schemas.microsoft.com/office/drawing/2014/main" id="{00000000-0008-0000-0000-00000C000000}"/>
            </a:ext>
          </a:extLst>
        </xdr:cNvPr>
        <xdr:cNvCxnSpPr/>
      </xdr:nvCxnSpPr>
      <xdr:spPr>
        <a:xfrm>
          <a:off x="1127760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225</xdr:row>
      <xdr:rowOff>0</xdr:rowOff>
    </xdr:from>
    <xdr:to>
      <xdr:col>12</xdr:col>
      <xdr:colOff>17318</xdr:colOff>
      <xdr:row>226</xdr:row>
      <xdr:rowOff>0</xdr:rowOff>
    </xdr:to>
    <xdr:cxnSp macro="">
      <xdr:nvCxnSpPr>
        <xdr:cNvPr id="30" name="Прямая соединительная линия 29">
          <a:extLst>
            <a:ext uri="{FF2B5EF4-FFF2-40B4-BE49-F238E27FC236}">
              <a16:creationId xmlns:a16="http://schemas.microsoft.com/office/drawing/2014/main" id="{00000000-0008-0000-0000-00000C000000}"/>
            </a:ext>
          </a:extLst>
        </xdr:cNvPr>
        <xdr:cNvCxnSpPr/>
      </xdr:nvCxnSpPr>
      <xdr:spPr>
        <a:xfrm>
          <a:off x="1194435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225</xdr:row>
      <xdr:rowOff>0</xdr:rowOff>
    </xdr:from>
    <xdr:to>
      <xdr:col>13</xdr:col>
      <xdr:colOff>17318</xdr:colOff>
      <xdr:row>226</xdr:row>
      <xdr:rowOff>0</xdr:rowOff>
    </xdr:to>
    <xdr:cxnSp macro="">
      <xdr:nvCxnSpPr>
        <xdr:cNvPr id="31" name="Прямая соединительная линия 30">
          <a:extLst>
            <a:ext uri="{FF2B5EF4-FFF2-40B4-BE49-F238E27FC236}">
              <a16:creationId xmlns:a16="http://schemas.microsoft.com/office/drawing/2014/main" id="{00000000-0008-0000-0000-00000C000000}"/>
            </a:ext>
          </a:extLst>
        </xdr:cNvPr>
        <xdr:cNvCxnSpPr/>
      </xdr:nvCxnSpPr>
      <xdr:spPr>
        <a:xfrm>
          <a:off x="12601575"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225</xdr:row>
      <xdr:rowOff>0</xdr:rowOff>
    </xdr:from>
    <xdr:to>
      <xdr:col>14</xdr:col>
      <xdr:colOff>17318</xdr:colOff>
      <xdr:row>226</xdr:row>
      <xdr:rowOff>0</xdr:rowOff>
    </xdr:to>
    <xdr:cxnSp macro="">
      <xdr:nvCxnSpPr>
        <xdr:cNvPr id="32" name="Прямая соединительная линия 31">
          <a:extLst>
            <a:ext uri="{FF2B5EF4-FFF2-40B4-BE49-F238E27FC236}">
              <a16:creationId xmlns:a16="http://schemas.microsoft.com/office/drawing/2014/main" id="{00000000-0008-0000-0000-00000C000000}"/>
            </a:ext>
          </a:extLst>
        </xdr:cNvPr>
        <xdr:cNvCxnSpPr/>
      </xdr:nvCxnSpPr>
      <xdr:spPr>
        <a:xfrm>
          <a:off x="13182600" y="117824250"/>
          <a:ext cx="17318"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3228975</xdr:colOff>
      <xdr:row>2</xdr:row>
      <xdr:rowOff>0</xdr:rowOff>
    </xdr:from>
    <xdr:to>
      <xdr:col>1</xdr:col>
      <xdr:colOff>3228975</xdr:colOff>
      <xdr:row>4</xdr:row>
      <xdr:rowOff>36417</xdr:rowOff>
    </xdr:to>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905250" y="476250"/>
          <a:ext cx="0" cy="512667"/>
        </a:xfrm>
        <a:prstGeom prst="rect">
          <a:avLst/>
        </a:prstGeom>
      </xdr:spPr>
    </xdr:pic>
    <xdr:clientData/>
  </xdr:twoCellAnchor>
  <xdr:twoCellAnchor editAs="oneCell">
    <xdr:from>
      <xdr:col>1</xdr:col>
      <xdr:colOff>3228975</xdr:colOff>
      <xdr:row>2</xdr:row>
      <xdr:rowOff>0</xdr:rowOff>
    </xdr:from>
    <xdr:to>
      <xdr:col>1</xdr:col>
      <xdr:colOff>3228975</xdr:colOff>
      <xdr:row>4</xdr:row>
      <xdr:rowOff>54992</xdr:rowOff>
    </xdr:to>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3905250" y="476250"/>
          <a:ext cx="0" cy="531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3228975</xdr:colOff>
      <xdr:row>2</xdr:row>
      <xdr:rowOff>0</xdr:rowOff>
    </xdr:from>
    <xdr:to>
      <xdr:col>1</xdr:col>
      <xdr:colOff>3228975</xdr:colOff>
      <xdr:row>4</xdr:row>
      <xdr:rowOff>36417</xdr:rowOff>
    </xdr:to>
    <xdr:pic>
      <xdr:nvPicPr>
        <xdr:cNvPr id="2" name="Picture 1" descr="logo_MOH_KG.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905250" y="476250"/>
          <a:ext cx="0" cy="512667"/>
        </a:xfrm>
        <a:prstGeom prst="rect">
          <a:avLst/>
        </a:prstGeom>
      </xdr:spPr>
    </xdr:pic>
    <xdr:clientData/>
  </xdr:twoCellAnchor>
  <xdr:twoCellAnchor editAs="oneCell">
    <xdr:from>
      <xdr:col>1</xdr:col>
      <xdr:colOff>3228975</xdr:colOff>
      <xdr:row>2</xdr:row>
      <xdr:rowOff>0</xdr:rowOff>
    </xdr:from>
    <xdr:to>
      <xdr:col>1</xdr:col>
      <xdr:colOff>3228975</xdr:colOff>
      <xdr:row>4</xdr:row>
      <xdr:rowOff>54992</xdr:rowOff>
    </xdr:to>
    <xdr:pic>
      <xdr:nvPicPr>
        <xdr:cNvPr id="3" name="Picture 1" descr="logo_MOH_KG.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3905250" y="476250"/>
          <a:ext cx="0" cy="531242"/>
        </a:xfrm>
        <a:prstGeom prst="rect">
          <a:avLst/>
        </a:prstGeom>
      </xdr:spPr>
    </xdr:pic>
    <xdr:clientData/>
  </xdr:twoCellAnchor>
  <xdr:twoCellAnchor>
    <xdr:from>
      <xdr:col>5</xdr:col>
      <xdr:colOff>0</xdr:colOff>
      <xdr:row>185</xdr:row>
      <xdr:rowOff>0</xdr:rowOff>
    </xdr:from>
    <xdr:to>
      <xdr:col>5</xdr:col>
      <xdr:colOff>17318</xdr:colOff>
      <xdr:row>186</xdr:row>
      <xdr:rowOff>0</xdr:rowOff>
    </xdr:to>
    <xdr:cxnSp macro="">
      <xdr:nvCxnSpPr>
        <xdr:cNvPr id="40" name="Прямая соединительная линия 39">
          <a:extLst>
            <a:ext uri="{FF2B5EF4-FFF2-40B4-BE49-F238E27FC236}">
              <a16:creationId xmlns:a16="http://schemas.microsoft.com/office/drawing/2014/main" id="{00000000-0008-0000-0000-00000C000000}"/>
            </a:ext>
          </a:extLst>
        </xdr:cNvPr>
        <xdr:cNvCxnSpPr/>
      </xdr:nvCxnSpPr>
      <xdr:spPr>
        <a:xfrm>
          <a:off x="747712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185</xdr:row>
      <xdr:rowOff>0</xdr:rowOff>
    </xdr:from>
    <xdr:to>
      <xdr:col>7</xdr:col>
      <xdr:colOff>17318</xdr:colOff>
      <xdr:row>186</xdr:row>
      <xdr:rowOff>0</xdr:rowOff>
    </xdr:to>
    <xdr:cxnSp macro="">
      <xdr:nvCxnSpPr>
        <xdr:cNvPr id="41" name="Прямая соединительная линия 40">
          <a:extLst>
            <a:ext uri="{FF2B5EF4-FFF2-40B4-BE49-F238E27FC236}">
              <a16:creationId xmlns:a16="http://schemas.microsoft.com/office/drawing/2014/main" id="{00000000-0008-0000-0000-00000C000000}"/>
            </a:ext>
          </a:extLst>
        </xdr:cNvPr>
        <xdr:cNvCxnSpPr/>
      </xdr:nvCxnSpPr>
      <xdr:spPr>
        <a:xfrm>
          <a:off x="881062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185</xdr:row>
      <xdr:rowOff>0</xdr:rowOff>
    </xdr:from>
    <xdr:to>
      <xdr:col>8</xdr:col>
      <xdr:colOff>17318</xdr:colOff>
      <xdr:row>186</xdr:row>
      <xdr:rowOff>0</xdr:rowOff>
    </xdr:to>
    <xdr:cxnSp macro="">
      <xdr:nvCxnSpPr>
        <xdr:cNvPr id="42" name="Прямая соединительная линия 41">
          <a:extLst>
            <a:ext uri="{FF2B5EF4-FFF2-40B4-BE49-F238E27FC236}">
              <a16:creationId xmlns:a16="http://schemas.microsoft.com/office/drawing/2014/main" id="{00000000-0008-0000-0000-00000C000000}"/>
            </a:ext>
          </a:extLst>
        </xdr:cNvPr>
        <xdr:cNvCxnSpPr/>
      </xdr:nvCxnSpPr>
      <xdr:spPr>
        <a:xfrm>
          <a:off x="941070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185</xdr:row>
      <xdr:rowOff>0</xdr:rowOff>
    </xdr:from>
    <xdr:to>
      <xdr:col>9</xdr:col>
      <xdr:colOff>17318</xdr:colOff>
      <xdr:row>186</xdr:row>
      <xdr:rowOff>0</xdr:rowOff>
    </xdr:to>
    <xdr:cxnSp macro="">
      <xdr:nvCxnSpPr>
        <xdr:cNvPr id="43" name="Прямая соединительная линия 42">
          <a:extLst>
            <a:ext uri="{FF2B5EF4-FFF2-40B4-BE49-F238E27FC236}">
              <a16:creationId xmlns:a16="http://schemas.microsoft.com/office/drawing/2014/main" id="{00000000-0008-0000-0000-00000C000000}"/>
            </a:ext>
          </a:extLst>
        </xdr:cNvPr>
        <xdr:cNvCxnSpPr/>
      </xdr:nvCxnSpPr>
      <xdr:spPr>
        <a:xfrm>
          <a:off x="1006792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185</xdr:row>
      <xdr:rowOff>0</xdr:rowOff>
    </xdr:from>
    <xdr:to>
      <xdr:col>10</xdr:col>
      <xdr:colOff>17318</xdr:colOff>
      <xdr:row>186</xdr:row>
      <xdr:rowOff>0</xdr:rowOff>
    </xdr:to>
    <xdr:cxnSp macro="">
      <xdr:nvCxnSpPr>
        <xdr:cNvPr id="44" name="Прямая соединительная линия 43">
          <a:extLst>
            <a:ext uri="{FF2B5EF4-FFF2-40B4-BE49-F238E27FC236}">
              <a16:creationId xmlns:a16="http://schemas.microsoft.com/office/drawing/2014/main" id="{00000000-0008-0000-0000-00000C000000}"/>
            </a:ext>
          </a:extLst>
        </xdr:cNvPr>
        <xdr:cNvCxnSpPr/>
      </xdr:nvCxnSpPr>
      <xdr:spPr>
        <a:xfrm>
          <a:off x="1064895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185</xdr:row>
      <xdr:rowOff>0</xdr:rowOff>
    </xdr:from>
    <xdr:to>
      <xdr:col>11</xdr:col>
      <xdr:colOff>17318</xdr:colOff>
      <xdr:row>186</xdr:row>
      <xdr:rowOff>0</xdr:rowOff>
    </xdr:to>
    <xdr:cxnSp macro="">
      <xdr:nvCxnSpPr>
        <xdr:cNvPr id="45" name="Прямая соединительная линия 44">
          <a:extLst>
            <a:ext uri="{FF2B5EF4-FFF2-40B4-BE49-F238E27FC236}">
              <a16:creationId xmlns:a16="http://schemas.microsoft.com/office/drawing/2014/main" id="{00000000-0008-0000-0000-00000C000000}"/>
            </a:ext>
          </a:extLst>
        </xdr:cNvPr>
        <xdr:cNvCxnSpPr/>
      </xdr:nvCxnSpPr>
      <xdr:spPr>
        <a:xfrm>
          <a:off x="1127760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185</xdr:row>
      <xdr:rowOff>0</xdr:rowOff>
    </xdr:from>
    <xdr:to>
      <xdr:col>12</xdr:col>
      <xdr:colOff>17318</xdr:colOff>
      <xdr:row>186</xdr:row>
      <xdr:rowOff>0</xdr:rowOff>
    </xdr:to>
    <xdr:cxnSp macro="">
      <xdr:nvCxnSpPr>
        <xdr:cNvPr id="46" name="Прямая соединительная линия 45">
          <a:extLst>
            <a:ext uri="{FF2B5EF4-FFF2-40B4-BE49-F238E27FC236}">
              <a16:creationId xmlns:a16="http://schemas.microsoft.com/office/drawing/2014/main" id="{00000000-0008-0000-0000-00000C000000}"/>
            </a:ext>
          </a:extLst>
        </xdr:cNvPr>
        <xdr:cNvCxnSpPr/>
      </xdr:nvCxnSpPr>
      <xdr:spPr>
        <a:xfrm>
          <a:off x="1194435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185</xdr:row>
      <xdr:rowOff>0</xdr:rowOff>
    </xdr:from>
    <xdr:to>
      <xdr:col>13</xdr:col>
      <xdr:colOff>17318</xdr:colOff>
      <xdr:row>186</xdr:row>
      <xdr:rowOff>0</xdr:rowOff>
    </xdr:to>
    <xdr:cxnSp macro="">
      <xdr:nvCxnSpPr>
        <xdr:cNvPr id="47" name="Прямая соединительная линия 46">
          <a:extLst>
            <a:ext uri="{FF2B5EF4-FFF2-40B4-BE49-F238E27FC236}">
              <a16:creationId xmlns:a16="http://schemas.microsoft.com/office/drawing/2014/main" id="{00000000-0008-0000-0000-00000C000000}"/>
            </a:ext>
          </a:extLst>
        </xdr:cNvPr>
        <xdr:cNvCxnSpPr/>
      </xdr:nvCxnSpPr>
      <xdr:spPr>
        <a:xfrm>
          <a:off x="1260157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185</xdr:row>
      <xdr:rowOff>0</xdr:rowOff>
    </xdr:from>
    <xdr:to>
      <xdr:col>14</xdr:col>
      <xdr:colOff>17318</xdr:colOff>
      <xdr:row>186</xdr:row>
      <xdr:rowOff>0</xdr:rowOff>
    </xdr:to>
    <xdr:cxnSp macro="">
      <xdr:nvCxnSpPr>
        <xdr:cNvPr id="48" name="Прямая соединительная линия 47">
          <a:extLst>
            <a:ext uri="{FF2B5EF4-FFF2-40B4-BE49-F238E27FC236}">
              <a16:creationId xmlns:a16="http://schemas.microsoft.com/office/drawing/2014/main" id="{00000000-0008-0000-0000-00000C000000}"/>
            </a:ext>
          </a:extLst>
        </xdr:cNvPr>
        <xdr:cNvCxnSpPr/>
      </xdr:nvCxnSpPr>
      <xdr:spPr>
        <a:xfrm>
          <a:off x="1318260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185</xdr:row>
      <xdr:rowOff>0</xdr:rowOff>
    </xdr:from>
    <xdr:to>
      <xdr:col>6</xdr:col>
      <xdr:colOff>17318</xdr:colOff>
      <xdr:row>186</xdr:row>
      <xdr:rowOff>0</xdr:rowOff>
    </xdr:to>
    <xdr:cxnSp macro="">
      <xdr:nvCxnSpPr>
        <xdr:cNvPr id="49" name="Прямая соединительная линия 48">
          <a:extLst>
            <a:ext uri="{FF2B5EF4-FFF2-40B4-BE49-F238E27FC236}">
              <a16:creationId xmlns:a16="http://schemas.microsoft.com/office/drawing/2014/main" id="{00000000-0008-0000-0000-00000C000000}"/>
            </a:ext>
          </a:extLst>
        </xdr:cNvPr>
        <xdr:cNvCxnSpPr/>
      </xdr:nvCxnSpPr>
      <xdr:spPr>
        <a:xfrm>
          <a:off x="817245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185</xdr:row>
      <xdr:rowOff>0</xdr:rowOff>
    </xdr:from>
    <xdr:to>
      <xdr:col>7</xdr:col>
      <xdr:colOff>17318</xdr:colOff>
      <xdr:row>186</xdr:row>
      <xdr:rowOff>0</xdr:rowOff>
    </xdr:to>
    <xdr:cxnSp macro="">
      <xdr:nvCxnSpPr>
        <xdr:cNvPr id="50" name="Прямая соединительная линия 49">
          <a:extLst>
            <a:ext uri="{FF2B5EF4-FFF2-40B4-BE49-F238E27FC236}">
              <a16:creationId xmlns:a16="http://schemas.microsoft.com/office/drawing/2014/main" id="{00000000-0008-0000-0000-00000C000000}"/>
            </a:ext>
          </a:extLst>
        </xdr:cNvPr>
        <xdr:cNvCxnSpPr/>
      </xdr:nvCxnSpPr>
      <xdr:spPr>
        <a:xfrm>
          <a:off x="881062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185</xdr:row>
      <xdr:rowOff>0</xdr:rowOff>
    </xdr:from>
    <xdr:to>
      <xdr:col>8</xdr:col>
      <xdr:colOff>17318</xdr:colOff>
      <xdr:row>186</xdr:row>
      <xdr:rowOff>0</xdr:rowOff>
    </xdr:to>
    <xdr:cxnSp macro="">
      <xdr:nvCxnSpPr>
        <xdr:cNvPr id="51" name="Прямая соединительная линия 50">
          <a:extLst>
            <a:ext uri="{FF2B5EF4-FFF2-40B4-BE49-F238E27FC236}">
              <a16:creationId xmlns:a16="http://schemas.microsoft.com/office/drawing/2014/main" id="{00000000-0008-0000-0000-00000C000000}"/>
            </a:ext>
          </a:extLst>
        </xdr:cNvPr>
        <xdr:cNvCxnSpPr/>
      </xdr:nvCxnSpPr>
      <xdr:spPr>
        <a:xfrm>
          <a:off x="941070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185</xdr:row>
      <xdr:rowOff>0</xdr:rowOff>
    </xdr:from>
    <xdr:to>
      <xdr:col>9</xdr:col>
      <xdr:colOff>17318</xdr:colOff>
      <xdr:row>186</xdr:row>
      <xdr:rowOff>0</xdr:rowOff>
    </xdr:to>
    <xdr:cxnSp macro="">
      <xdr:nvCxnSpPr>
        <xdr:cNvPr id="52" name="Прямая соединительная линия 51">
          <a:extLst>
            <a:ext uri="{FF2B5EF4-FFF2-40B4-BE49-F238E27FC236}">
              <a16:creationId xmlns:a16="http://schemas.microsoft.com/office/drawing/2014/main" id="{00000000-0008-0000-0000-00000C000000}"/>
            </a:ext>
          </a:extLst>
        </xdr:cNvPr>
        <xdr:cNvCxnSpPr/>
      </xdr:nvCxnSpPr>
      <xdr:spPr>
        <a:xfrm>
          <a:off x="1006792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185</xdr:row>
      <xdr:rowOff>0</xdr:rowOff>
    </xdr:from>
    <xdr:to>
      <xdr:col>10</xdr:col>
      <xdr:colOff>17318</xdr:colOff>
      <xdr:row>186</xdr:row>
      <xdr:rowOff>0</xdr:rowOff>
    </xdr:to>
    <xdr:cxnSp macro="">
      <xdr:nvCxnSpPr>
        <xdr:cNvPr id="53" name="Прямая соединительная линия 52">
          <a:extLst>
            <a:ext uri="{FF2B5EF4-FFF2-40B4-BE49-F238E27FC236}">
              <a16:creationId xmlns:a16="http://schemas.microsoft.com/office/drawing/2014/main" id="{00000000-0008-0000-0000-00000C000000}"/>
            </a:ext>
          </a:extLst>
        </xdr:cNvPr>
        <xdr:cNvCxnSpPr/>
      </xdr:nvCxnSpPr>
      <xdr:spPr>
        <a:xfrm>
          <a:off x="1064895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185</xdr:row>
      <xdr:rowOff>0</xdr:rowOff>
    </xdr:from>
    <xdr:to>
      <xdr:col>11</xdr:col>
      <xdr:colOff>17318</xdr:colOff>
      <xdr:row>186</xdr:row>
      <xdr:rowOff>0</xdr:rowOff>
    </xdr:to>
    <xdr:cxnSp macro="">
      <xdr:nvCxnSpPr>
        <xdr:cNvPr id="90" name="Прямая соединительная линия 89">
          <a:extLst>
            <a:ext uri="{FF2B5EF4-FFF2-40B4-BE49-F238E27FC236}">
              <a16:creationId xmlns:a16="http://schemas.microsoft.com/office/drawing/2014/main" id="{00000000-0008-0000-0000-00000C000000}"/>
            </a:ext>
          </a:extLst>
        </xdr:cNvPr>
        <xdr:cNvCxnSpPr/>
      </xdr:nvCxnSpPr>
      <xdr:spPr>
        <a:xfrm>
          <a:off x="1127760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185</xdr:row>
      <xdr:rowOff>0</xdr:rowOff>
    </xdr:from>
    <xdr:to>
      <xdr:col>12</xdr:col>
      <xdr:colOff>17318</xdr:colOff>
      <xdr:row>186</xdr:row>
      <xdr:rowOff>0</xdr:rowOff>
    </xdr:to>
    <xdr:cxnSp macro="">
      <xdr:nvCxnSpPr>
        <xdr:cNvPr id="91" name="Прямая соединительная линия 90">
          <a:extLst>
            <a:ext uri="{FF2B5EF4-FFF2-40B4-BE49-F238E27FC236}">
              <a16:creationId xmlns:a16="http://schemas.microsoft.com/office/drawing/2014/main" id="{00000000-0008-0000-0000-00000C000000}"/>
            </a:ext>
          </a:extLst>
        </xdr:cNvPr>
        <xdr:cNvCxnSpPr/>
      </xdr:nvCxnSpPr>
      <xdr:spPr>
        <a:xfrm>
          <a:off x="1194435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185</xdr:row>
      <xdr:rowOff>0</xdr:rowOff>
    </xdr:from>
    <xdr:to>
      <xdr:col>13</xdr:col>
      <xdr:colOff>17318</xdr:colOff>
      <xdr:row>186</xdr:row>
      <xdr:rowOff>0</xdr:rowOff>
    </xdr:to>
    <xdr:cxnSp macro="">
      <xdr:nvCxnSpPr>
        <xdr:cNvPr id="92" name="Прямая соединительная линия 91">
          <a:extLst>
            <a:ext uri="{FF2B5EF4-FFF2-40B4-BE49-F238E27FC236}">
              <a16:creationId xmlns:a16="http://schemas.microsoft.com/office/drawing/2014/main" id="{00000000-0008-0000-0000-00000C000000}"/>
            </a:ext>
          </a:extLst>
        </xdr:cNvPr>
        <xdr:cNvCxnSpPr/>
      </xdr:nvCxnSpPr>
      <xdr:spPr>
        <a:xfrm>
          <a:off x="12601575"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185</xdr:row>
      <xdr:rowOff>0</xdr:rowOff>
    </xdr:from>
    <xdr:to>
      <xdr:col>14</xdr:col>
      <xdr:colOff>17318</xdr:colOff>
      <xdr:row>186</xdr:row>
      <xdr:rowOff>0</xdr:rowOff>
    </xdr:to>
    <xdr:cxnSp macro="">
      <xdr:nvCxnSpPr>
        <xdr:cNvPr id="93" name="Прямая соединительная линия 92">
          <a:extLst>
            <a:ext uri="{FF2B5EF4-FFF2-40B4-BE49-F238E27FC236}">
              <a16:creationId xmlns:a16="http://schemas.microsoft.com/office/drawing/2014/main" id="{00000000-0008-0000-0000-00000C000000}"/>
            </a:ext>
          </a:extLst>
        </xdr:cNvPr>
        <xdr:cNvCxnSpPr/>
      </xdr:nvCxnSpPr>
      <xdr:spPr>
        <a:xfrm>
          <a:off x="13182600" y="129520950"/>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198</xdr:row>
      <xdr:rowOff>0</xdr:rowOff>
    </xdr:from>
    <xdr:to>
      <xdr:col>5</xdr:col>
      <xdr:colOff>17318</xdr:colOff>
      <xdr:row>199</xdr:row>
      <xdr:rowOff>0</xdr:rowOff>
    </xdr:to>
    <xdr:cxnSp macro="">
      <xdr:nvCxnSpPr>
        <xdr:cNvPr id="94" name="Прямая соединительная линия 93">
          <a:extLst>
            <a:ext uri="{FF2B5EF4-FFF2-40B4-BE49-F238E27FC236}">
              <a16:creationId xmlns:a16="http://schemas.microsoft.com/office/drawing/2014/main" id="{00000000-0008-0000-0000-00000C000000}"/>
            </a:ext>
          </a:extLst>
        </xdr:cNvPr>
        <xdr:cNvCxnSpPr/>
      </xdr:nvCxnSpPr>
      <xdr:spPr>
        <a:xfrm>
          <a:off x="7810500"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198</xdr:row>
      <xdr:rowOff>0</xdr:rowOff>
    </xdr:from>
    <xdr:to>
      <xdr:col>7</xdr:col>
      <xdr:colOff>17318</xdr:colOff>
      <xdr:row>199</xdr:row>
      <xdr:rowOff>0</xdr:rowOff>
    </xdr:to>
    <xdr:cxnSp macro="">
      <xdr:nvCxnSpPr>
        <xdr:cNvPr id="95" name="Прямая соединительная линия 94">
          <a:extLst>
            <a:ext uri="{FF2B5EF4-FFF2-40B4-BE49-F238E27FC236}">
              <a16:creationId xmlns:a16="http://schemas.microsoft.com/office/drawing/2014/main" id="{00000000-0008-0000-0000-00000C000000}"/>
            </a:ext>
          </a:extLst>
        </xdr:cNvPr>
        <xdr:cNvCxnSpPr/>
      </xdr:nvCxnSpPr>
      <xdr:spPr>
        <a:xfrm>
          <a:off x="9144000"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198</xdr:row>
      <xdr:rowOff>0</xdr:rowOff>
    </xdr:from>
    <xdr:to>
      <xdr:col>8</xdr:col>
      <xdr:colOff>17318</xdr:colOff>
      <xdr:row>199</xdr:row>
      <xdr:rowOff>0</xdr:rowOff>
    </xdr:to>
    <xdr:cxnSp macro="">
      <xdr:nvCxnSpPr>
        <xdr:cNvPr id="96" name="Прямая соединительная линия 95">
          <a:extLst>
            <a:ext uri="{FF2B5EF4-FFF2-40B4-BE49-F238E27FC236}">
              <a16:creationId xmlns:a16="http://schemas.microsoft.com/office/drawing/2014/main" id="{00000000-0008-0000-0000-00000C000000}"/>
            </a:ext>
          </a:extLst>
        </xdr:cNvPr>
        <xdr:cNvCxnSpPr/>
      </xdr:nvCxnSpPr>
      <xdr:spPr>
        <a:xfrm>
          <a:off x="9783536"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198</xdr:row>
      <xdr:rowOff>0</xdr:rowOff>
    </xdr:from>
    <xdr:to>
      <xdr:col>9</xdr:col>
      <xdr:colOff>17318</xdr:colOff>
      <xdr:row>199</xdr:row>
      <xdr:rowOff>0</xdr:rowOff>
    </xdr:to>
    <xdr:cxnSp macro="">
      <xdr:nvCxnSpPr>
        <xdr:cNvPr id="97" name="Прямая соединительная линия 96">
          <a:extLst>
            <a:ext uri="{FF2B5EF4-FFF2-40B4-BE49-F238E27FC236}">
              <a16:creationId xmlns:a16="http://schemas.microsoft.com/office/drawing/2014/main" id="{00000000-0008-0000-0000-00000C000000}"/>
            </a:ext>
          </a:extLst>
        </xdr:cNvPr>
        <xdr:cNvCxnSpPr/>
      </xdr:nvCxnSpPr>
      <xdr:spPr>
        <a:xfrm>
          <a:off x="10409464"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198</xdr:row>
      <xdr:rowOff>0</xdr:rowOff>
    </xdr:from>
    <xdr:to>
      <xdr:col>10</xdr:col>
      <xdr:colOff>17318</xdr:colOff>
      <xdr:row>199</xdr:row>
      <xdr:rowOff>0</xdr:rowOff>
    </xdr:to>
    <xdr:cxnSp macro="">
      <xdr:nvCxnSpPr>
        <xdr:cNvPr id="98" name="Прямая соединительная линия 97">
          <a:extLst>
            <a:ext uri="{FF2B5EF4-FFF2-40B4-BE49-F238E27FC236}">
              <a16:creationId xmlns:a16="http://schemas.microsoft.com/office/drawing/2014/main" id="{00000000-0008-0000-0000-00000C000000}"/>
            </a:ext>
          </a:extLst>
        </xdr:cNvPr>
        <xdr:cNvCxnSpPr/>
      </xdr:nvCxnSpPr>
      <xdr:spPr>
        <a:xfrm>
          <a:off x="10994571"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198</xdr:row>
      <xdr:rowOff>0</xdr:rowOff>
    </xdr:from>
    <xdr:to>
      <xdr:col>11</xdr:col>
      <xdr:colOff>17318</xdr:colOff>
      <xdr:row>199</xdr:row>
      <xdr:rowOff>0</xdr:rowOff>
    </xdr:to>
    <xdr:cxnSp macro="">
      <xdr:nvCxnSpPr>
        <xdr:cNvPr id="99" name="Прямая соединительная линия 98">
          <a:extLst>
            <a:ext uri="{FF2B5EF4-FFF2-40B4-BE49-F238E27FC236}">
              <a16:creationId xmlns:a16="http://schemas.microsoft.com/office/drawing/2014/main" id="{00000000-0008-0000-0000-00000C000000}"/>
            </a:ext>
          </a:extLst>
        </xdr:cNvPr>
        <xdr:cNvCxnSpPr/>
      </xdr:nvCxnSpPr>
      <xdr:spPr>
        <a:xfrm>
          <a:off x="11688536"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198</xdr:row>
      <xdr:rowOff>0</xdr:rowOff>
    </xdr:from>
    <xdr:to>
      <xdr:col>12</xdr:col>
      <xdr:colOff>17318</xdr:colOff>
      <xdr:row>199</xdr:row>
      <xdr:rowOff>0</xdr:rowOff>
    </xdr:to>
    <xdr:cxnSp macro="">
      <xdr:nvCxnSpPr>
        <xdr:cNvPr id="100" name="Прямая соединительная линия 99">
          <a:extLst>
            <a:ext uri="{FF2B5EF4-FFF2-40B4-BE49-F238E27FC236}">
              <a16:creationId xmlns:a16="http://schemas.microsoft.com/office/drawing/2014/main" id="{00000000-0008-0000-0000-00000C000000}"/>
            </a:ext>
          </a:extLst>
        </xdr:cNvPr>
        <xdr:cNvCxnSpPr/>
      </xdr:nvCxnSpPr>
      <xdr:spPr>
        <a:xfrm>
          <a:off x="12300857"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198</xdr:row>
      <xdr:rowOff>0</xdr:rowOff>
    </xdr:from>
    <xdr:to>
      <xdr:col>13</xdr:col>
      <xdr:colOff>17318</xdr:colOff>
      <xdr:row>199</xdr:row>
      <xdr:rowOff>0</xdr:rowOff>
    </xdr:to>
    <xdr:cxnSp macro="">
      <xdr:nvCxnSpPr>
        <xdr:cNvPr id="101" name="Прямая соединительная линия 100">
          <a:extLst>
            <a:ext uri="{FF2B5EF4-FFF2-40B4-BE49-F238E27FC236}">
              <a16:creationId xmlns:a16="http://schemas.microsoft.com/office/drawing/2014/main" id="{00000000-0008-0000-0000-00000C000000}"/>
            </a:ext>
          </a:extLst>
        </xdr:cNvPr>
        <xdr:cNvCxnSpPr/>
      </xdr:nvCxnSpPr>
      <xdr:spPr>
        <a:xfrm>
          <a:off x="12954000"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198</xdr:row>
      <xdr:rowOff>0</xdr:rowOff>
    </xdr:from>
    <xdr:to>
      <xdr:col>14</xdr:col>
      <xdr:colOff>17318</xdr:colOff>
      <xdr:row>199</xdr:row>
      <xdr:rowOff>0</xdr:rowOff>
    </xdr:to>
    <xdr:cxnSp macro="">
      <xdr:nvCxnSpPr>
        <xdr:cNvPr id="102" name="Прямая соединительная линия 101">
          <a:extLst>
            <a:ext uri="{FF2B5EF4-FFF2-40B4-BE49-F238E27FC236}">
              <a16:creationId xmlns:a16="http://schemas.microsoft.com/office/drawing/2014/main" id="{00000000-0008-0000-0000-00000C000000}"/>
            </a:ext>
          </a:extLst>
        </xdr:cNvPr>
        <xdr:cNvCxnSpPr/>
      </xdr:nvCxnSpPr>
      <xdr:spPr>
        <a:xfrm>
          <a:off x="13634357"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198</xdr:row>
      <xdr:rowOff>0</xdr:rowOff>
    </xdr:from>
    <xdr:to>
      <xdr:col>6</xdr:col>
      <xdr:colOff>17318</xdr:colOff>
      <xdr:row>199</xdr:row>
      <xdr:rowOff>0</xdr:rowOff>
    </xdr:to>
    <xdr:cxnSp macro="">
      <xdr:nvCxnSpPr>
        <xdr:cNvPr id="103" name="Прямая соединительная линия 102">
          <a:extLst>
            <a:ext uri="{FF2B5EF4-FFF2-40B4-BE49-F238E27FC236}">
              <a16:creationId xmlns:a16="http://schemas.microsoft.com/office/drawing/2014/main" id="{00000000-0008-0000-0000-00000C000000}"/>
            </a:ext>
          </a:extLst>
        </xdr:cNvPr>
        <xdr:cNvCxnSpPr/>
      </xdr:nvCxnSpPr>
      <xdr:spPr>
        <a:xfrm>
          <a:off x="8504464"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198</xdr:row>
      <xdr:rowOff>0</xdr:rowOff>
    </xdr:from>
    <xdr:to>
      <xdr:col>7</xdr:col>
      <xdr:colOff>17318</xdr:colOff>
      <xdr:row>199</xdr:row>
      <xdr:rowOff>0</xdr:rowOff>
    </xdr:to>
    <xdr:cxnSp macro="">
      <xdr:nvCxnSpPr>
        <xdr:cNvPr id="104" name="Прямая соединительная линия 103">
          <a:extLst>
            <a:ext uri="{FF2B5EF4-FFF2-40B4-BE49-F238E27FC236}">
              <a16:creationId xmlns:a16="http://schemas.microsoft.com/office/drawing/2014/main" id="{00000000-0008-0000-0000-00000C000000}"/>
            </a:ext>
          </a:extLst>
        </xdr:cNvPr>
        <xdr:cNvCxnSpPr/>
      </xdr:nvCxnSpPr>
      <xdr:spPr>
        <a:xfrm>
          <a:off x="9144000"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198</xdr:row>
      <xdr:rowOff>0</xdr:rowOff>
    </xdr:from>
    <xdr:to>
      <xdr:col>8</xdr:col>
      <xdr:colOff>17318</xdr:colOff>
      <xdr:row>199</xdr:row>
      <xdr:rowOff>0</xdr:rowOff>
    </xdr:to>
    <xdr:cxnSp macro="">
      <xdr:nvCxnSpPr>
        <xdr:cNvPr id="105" name="Прямая соединительная линия 104">
          <a:extLst>
            <a:ext uri="{FF2B5EF4-FFF2-40B4-BE49-F238E27FC236}">
              <a16:creationId xmlns:a16="http://schemas.microsoft.com/office/drawing/2014/main" id="{00000000-0008-0000-0000-00000C000000}"/>
            </a:ext>
          </a:extLst>
        </xdr:cNvPr>
        <xdr:cNvCxnSpPr/>
      </xdr:nvCxnSpPr>
      <xdr:spPr>
        <a:xfrm>
          <a:off x="9783536"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198</xdr:row>
      <xdr:rowOff>0</xdr:rowOff>
    </xdr:from>
    <xdr:to>
      <xdr:col>9</xdr:col>
      <xdr:colOff>17318</xdr:colOff>
      <xdr:row>199</xdr:row>
      <xdr:rowOff>0</xdr:rowOff>
    </xdr:to>
    <xdr:cxnSp macro="">
      <xdr:nvCxnSpPr>
        <xdr:cNvPr id="106" name="Прямая соединительная линия 105">
          <a:extLst>
            <a:ext uri="{FF2B5EF4-FFF2-40B4-BE49-F238E27FC236}">
              <a16:creationId xmlns:a16="http://schemas.microsoft.com/office/drawing/2014/main" id="{00000000-0008-0000-0000-00000C000000}"/>
            </a:ext>
          </a:extLst>
        </xdr:cNvPr>
        <xdr:cNvCxnSpPr/>
      </xdr:nvCxnSpPr>
      <xdr:spPr>
        <a:xfrm>
          <a:off x="10409464"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198</xdr:row>
      <xdr:rowOff>0</xdr:rowOff>
    </xdr:from>
    <xdr:to>
      <xdr:col>10</xdr:col>
      <xdr:colOff>17318</xdr:colOff>
      <xdr:row>199</xdr:row>
      <xdr:rowOff>0</xdr:rowOff>
    </xdr:to>
    <xdr:cxnSp macro="">
      <xdr:nvCxnSpPr>
        <xdr:cNvPr id="107" name="Прямая соединительная линия 106">
          <a:extLst>
            <a:ext uri="{FF2B5EF4-FFF2-40B4-BE49-F238E27FC236}">
              <a16:creationId xmlns:a16="http://schemas.microsoft.com/office/drawing/2014/main" id="{00000000-0008-0000-0000-00000C000000}"/>
            </a:ext>
          </a:extLst>
        </xdr:cNvPr>
        <xdr:cNvCxnSpPr/>
      </xdr:nvCxnSpPr>
      <xdr:spPr>
        <a:xfrm>
          <a:off x="10994571"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198</xdr:row>
      <xdr:rowOff>0</xdr:rowOff>
    </xdr:from>
    <xdr:to>
      <xdr:col>11</xdr:col>
      <xdr:colOff>17318</xdr:colOff>
      <xdr:row>199</xdr:row>
      <xdr:rowOff>0</xdr:rowOff>
    </xdr:to>
    <xdr:cxnSp macro="">
      <xdr:nvCxnSpPr>
        <xdr:cNvPr id="108" name="Прямая соединительная линия 107">
          <a:extLst>
            <a:ext uri="{FF2B5EF4-FFF2-40B4-BE49-F238E27FC236}">
              <a16:creationId xmlns:a16="http://schemas.microsoft.com/office/drawing/2014/main" id="{00000000-0008-0000-0000-00000C000000}"/>
            </a:ext>
          </a:extLst>
        </xdr:cNvPr>
        <xdr:cNvCxnSpPr/>
      </xdr:nvCxnSpPr>
      <xdr:spPr>
        <a:xfrm>
          <a:off x="11688536"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198</xdr:row>
      <xdr:rowOff>0</xdr:rowOff>
    </xdr:from>
    <xdr:to>
      <xdr:col>12</xdr:col>
      <xdr:colOff>17318</xdr:colOff>
      <xdr:row>199</xdr:row>
      <xdr:rowOff>0</xdr:rowOff>
    </xdr:to>
    <xdr:cxnSp macro="">
      <xdr:nvCxnSpPr>
        <xdr:cNvPr id="109" name="Прямая соединительная линия 108">
          <a:extLst>
            <a:ext uri="{FF2B5EF4-FFF2-40B4-BE49-F238E27FC236}">
              <a16:creationId xmlns:a16="http://schemas.microsoft.com/office/drawing/2014/main" id="{00000000-0008-0000-0000-00000C000000}"/>
            </a:ext>
          </a:extLst>
        </xdr:cNvPr>
        <xdr:cNvCxnSpPr/>
      </xdr:nvCxnSpPr>
      <xdr:spPr>
        <a:xfrm>
          <a:off x="12300857"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198</xdr:row>
      <xdr:rowOff>0</xdr:rowOff>
    </xdr:from>
    <xdr:to>
      <xdr:col>13</xdr:col>
      <xdr:colOff>17318</xdr:colOff>
      <xdr:row>199</xdr:row>
      <xdr:rowOff>0</xdr:rowOff>
    </xdr:to>
    <xdr:cxnSp macro="">
      <xdr:nvCxnSpPr>
        <xdr:cNvPr id="110" name="Прямая соединительная линия 109">
          <a:extLst>
            <a:ext uri="{FF2B5EF4-FFF2-40B4-BE49-F238E27FC236}">
              <a16:creationId xmlns:a16="http://schemas.microsoft.com/office/drawing/2014/main" id="{00000000-0008-0000-0000-00000C000000}"/>
            </a:ext>
          </a:extLst>
        </xdr:cNvPr>
        <xdr:cNvCxnSpPr/>
      </xdr:nvCxnSpPr>
      <xdr:spPr>
        <a:xfrm>
          <a:off x="12954000"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198</xdr:row>
      <xdr:rowOff>0</xdr:rowOff>
    </xdr:from>
    <xdr:to>
      <xdr:col>14</xdr:col>
      <xdr:colOff>17318</xdr:colOff>
      <xdr:row>199</xdr:row>
      <xdr:rowOff>0</xdr:rowOff>
    </xdr:to>
    <xdr:cxnSp macro="">
      <xdr:nvCxnSpPr>
        <xdr:cNvPr id="111" name="Прямая соединительная линия 110">
          <a:extLst>
            <a:ext uri="{FF2B5EF4-FFF2-40B4-BE49-F238E27FC236}">
              <a16:creationId xmlns:a16="http://schemas.microsoft.com/office/drawing/2014/main" id="{00000000-0008-0000-0000-00000C000000}"/>
            </a:ext>
          </a:extLst>
        </xdr:cNvPr>
        <xdr:cNvCxnSpPr/>
      </xdr:nvCxnSpPr>
      <xdr:spPr>
        <a:xfrm>
          <a:off x="13634357" y="59218286"/>
          <a:ext cx="1731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354"/>
  <sheetViews>
    <sheetView tabSelected="1" topLeftCell="A295" zoomScale="70" zoomScaleNormal="70" workbookViewId="0">
      <selection activeCell="B322" sqref="B322:E323"/>
    </sheetView>
  </sheetViews>
  <sheetFormatPr defaultColWidth="9.140625" defaultRowHeight="18.75" x14ac:dyDescent="0.3"/>
  <cols>
    <col min="1" max="1" width="16.140625" style="13" customWidth="1"/>
    <col min="2" max="2" width="70.5703125" style="6" customWidth="1"/>
    <col min="3" max="3" width="16.42578125" style="6" customWidth="1"/>
    <col min="4" max="4" width="17.42578125" style="6" customWidth="1"/>
    <col min="5" max="5" width="17.85546875" style="6" customWidth="1"/>
    <col min="6" max="6" width="11.5703125" style="6" customWidth="1"/>
    <col min="7" max="7" width="9.5703125" style="6" customWidth="1"/>
    <col min="8" max="8" width="10.140625" style="6" customWidth="1"/>
    <col min="9" max="9" width="9.42578125" style="6" customWidth="1"/>
    <col min="10" max="10" width="12.140625" style="6" customWidth="1"/>
    <col min="11" max="11" width="12.5703125" style="6" customWidth="1"/>
    <col min="12" max="12" width="12.7109375" style="6" customWidth="1"/>
    <col min="13" max="13" width="14" style="6" customWidth="1"/>
    <col min="14" max="14" width="12.140625" style="6" customWidth="1"/>
    <col min="15" max="15" width="12.85546875" style="13" customWidth="1"/>
    <col min="16" max="16" width="13.140625" style="13" customWidth="1"/>
    <col min="17" max="17" width="28" style="19" customWidth="1"/>
    <col min="18" max="16384" width="9.140625" style="19"/>
  </cols>
  <sheetData>
    <row r="1" spans="1:16" ht="51.75" customHeight="1" x14ac:dyDescent="0.3">
      <c r="J1" s="723"/>
      <c r="K1" s="1106" t="s">
        <v>1121</v>
      </c>
      <c r="L1" s="1106"/>
      <c r="M1" s="1106"/>
      <c r="N1" s="1106"/>
      <c r="O1" s="1106"/>
      <c r="P1" s="1106"/>
    </row>
    <row r="2" spans="1:16" ht="28.5" customHeight="1" x14ac:dyDescent="0.3">
      <c r="A2" s="870" t="s">
        <v>0</v>
      </c>
      <c r="B2" s="870"/>
      <c r="C2" s="870"/>
      <c r="D2" s="870"/>
      <c r="E2" s="870"/>
      <c r="F2" s="870"/>
      <c r="G2" s="870"/>
      <c r="H2" s="870"/>
      <c r="I2" s="870"/>
      <c r="J2" s="870"/>
      <c r="K2" s="870"/>
      <c r="L2" s="870"/>
      <c r="M2" s="870"/>
      <c r="N2" s="870"/>
      <c r="O2" s="870"/>
      <c r="P2" s="870"/>
    </row>
    <row r="3" spans="1:16" ht="25.5" customHeight="1" x14ac:dyDescent="0.3">
      <c r="A3" s="871" t="s">
        <v>1</v>
      </c>
      <c r="B3" s="871"/>
      <c r="C3" s="871"/>
      <c r="D3" s="871"/>
      <c r="E3" s="871"/>
      <c r="F3" s="871"/>
      <c r="G3" s="871"/>
      <c r="H3" s="871"/>
      <c r="I3" s="871"/>
      <c r="J3" s="871"/>
      <c r="K3" s="871"/>
      <c r="L3" s="871"/>
      <c r="M3" s="871"/>
      <c r="N3" s="871"/>
      <c r="O3" s="871"/>
      <c r="P3" s="871"/>
    </row>
    <row r="4" spans="1:16" ht="21" customHeight="1" x14ac:dyDescent="0.3">
      <c r="A4" s="870" t="s">
        <v>1024</v>
      </c>
      <c r="B4" s="870"/>
      <c r="C4" s="870"/>
      <c r="D4" s="870"/>
      <c r="E4" s="870"/>
      <c r="F4" s="870"/>
      <c r="G4" s="870"/>
      <c r="H4" s="870"/>
      <c r="I4" s="870"/>
      <c r="J4" s="870"/>
      <c r="K4" s="870"/>
      <c r="L4" s="870"/>
      <c r="M4" s="870"/>
      <c r="N4" s="870"/>
      <c r="O4" s="870"/>
      <c r="P4" s="870"/>
    </row>
    <row r="5" spans="1:16" ht="13.5" customHeight="1" thickBot="1" x14ac:dyDescent="0.35">
      <c r="A5" s="872"/>
      <c r="B5" s="872"/>
      <c r="C5" s="872"/>
      <c r="D5" s="872"/>
      <c r="E5" s="872"/>
      <c r="F5" s="872"/>
      <c r="G5" s="872"/>
      <c r="H5" s="872"/>
      <c r="I5" s="872"/>
      <c r="J5" s="872"/>
      <c r="K5" s="872"/>
      <c r="L5" s="872"/>
      <c r="M5" s="872"/>
      <c r="N5" s="872"/>
      <c r="O5" s="872"/>
      <c r="P5" s="872"/>
    </row>
    <row r="6" spans="1:16" ht="1.5" hidden="1" customHeight="1" thickBot="1" x14ac:dyDescent="0.35">
      <c r="A6" s="59"/>
      <c r="B6" s="26"/>
      <c r="C6" s="26"/>
      <c r="D6" s="26"/>
      <c r="E6" s="26"/>
      <c r="F6" s="26"/>
      <c r="G6" s="26"/>
      <c r="H6" s="26"/>
      <c r="I6" s="26"/>
      <c r="J6" s="26"/>
      <c r="K6" s="26"/>
      <c r="L6" s="26"/>
      <c r="M6" s="26"/>
      <c r="N6" s="26"/>
      <c r="O6" s="59"/>
      <c r="P6" s="59"/>
    </row>
    <row r="7" spans="1:16" ht="22.5" customHeight="1" thickBot="1" x14ac:dyDescent="0.35">
      <c r="A7" s="873" t="s">
        <v>2</v>
      </c>
      <c r="B7" s="874"/>
      <c r="C7" s="874"/>
      <c r="D7" s="874"/>
      <c r="E7" s="874"/>
      <c r="F7" s="874"/>
      <c r="G7" s="874"/>
      <c r="H7" s="874"/>
      <c r="I7" s="874"/>
      <c r="J7" s="874"/>
      <c r="K7" s="875"/>
      <c r="L7" s="850" t="s">
        <v>3</v>
      </c>
      <c r="M7" s="851"/>
      <c r="N7" s="851"/>
      <c r="O7" s="851"/>
      <c r="P7" s="852"/>
    </row>
    <row r="8" spans="1:16" ht="22.5" customHeight="1" thickBot="1" x14ac:dyDescent="0.35">
      <c r="A8" s="878" t="s">
        <v>375</v>
      </c>
      <c r="B8" s="878"/>
      <c r="C8" s="878"/>
      <c r="D8" s="878"/>
      <c r="E8" s="878"/>
      <c r="F8" s="878"/>
      <c r="G8" s="878"/>
      <c r="H8" s="878"/>
      <c r="I8" s="878"/>
      <c r="J8" s="878"/>
      <c r="K8" s="878"/>
      <c r="L8" s="850" t="s">
        <v>463</v>
      </c>
      <c r="M8" s="851"/>
      <c r="N8" s="851"/>
      <c r="O8" s="851"/>
      <c r="P8" s="852"/>
    </row>
    <row r="9" spans="1:16" ht="24.75" customHeight="1" thickBot="1" x14ac:dyDescent="0.35">
      <c r="A9" s="878" t="s">
        <v>4</v>
      </c>
      <c r="B9" s="878"/>
      <c r="C9" s="878"/>
      <c r="D9" s="878"/>
      <c r="E9" s="878"/>
      <c r="F9" s="878"/>
      <c r="G9" s="878"/>
      <c r="H9" s="878"/>
      <c r="I9" s="878"/>
      <c r="J9" s="878"/>
      <c r="K9" s="878"/>
      <c r="L9" s="850" t="s">
        <v>5</v>
      </c>
      <c r="M9" s="851"/>
      <c r="N9" s="851"/>
      <c r="O9" s="851"/>
      <c r="P9" s="852"/>
    </row>
    <row r="10" spans="1:16" ht="22.5" customHeight="1" thickBot="1" x14ac:dyDescent="0.35">
      <c r="A10" s="873" t="s">
        <v>6</v>
      </c>
      <c r="B10" s="874"/>
      <c r="C10" s="874"/>
      <c r="D10" s="874"/>
      <c r="E10" s="874"/>
      <c r="F10" s="874"/>
      <c r="G10" s="874"/>
      <c r="H10" s="874"/>
      <c r="I10" s="874"/>
      <c r="J10" s="874"/>
      <c r="K10" s="875"/>
      <c r="L10" s="26"/>
      <c r="M10" s="26"/>
      <c r="N10" s="26"/>
      <c r="O10" s="879"/>
      <c r="P10" s="880"/>
    </row>
    <row r="11" spans="1:16" ht="21.75" customHeight="1" thickBot="1" x14ac:dyDescent="0.35">
      <c r="A11" s="878" t="s">
        <v>7</v>
      </c>
      <c r="B11" s="878"/>
      <c r="C11" s="878"/>
      <c r="D11" s="878"/>
      <c r="E11" s="878"/>
      <c r="F11" s="878"/>
      <c r="G11" s="878"/>
      <c r="H11" s="878"/>
      <c r="I11" s="878"/>
      <c r="J11" s="878"/>
      <c r="K11" s="878"/>
      <c r="L11" s="26"/>
      <c r="M11" s="26"/>
      <c r="N11" s="26"/>
      <c r="O11" s="879"/>
      <c r="P11" s="880"/>
    </row>
    <row r="12" spans="1:16" ht="22.5" customHeight="1" thickBot="1" x14ac:dyDescent="0.35">
      <c r="A12" s="878" t="s">
        <v>8</v>
      </c>
      <c r="B12" s="878"/>
      <c r="C12" s="878"/>
      <c r="D12" s="878"/>
      <c r="E12" s="878"/>
      <c r="F12" s="878"/>
      <c r="G12" s="878"/>
      <c r="H12" s="878"/>
      <c r="I12" s="878"/>
      <c r="J12" s="878"/>
      <c r="K12" s="878"/>
      <c r="L12" s="32"/>
      <c r="M12" s="32"/>
      <c r="N12" s="32"/>
      <c r="O12" s="881"/>
      <c r="P12" s="882"/>
    </row>
    <row r="13" spans="1:16" x14ac:dyDescent="0.3">
      <c r="A13" s="876" t="s">
        <v>427</v>
      </c>
      <c r="B13" s="876"/>
      <c r="C13" s="876"/>
      <c r="D13" s="876"/>
      <c r="E13" s="876"/>
      <c r="F13" s="876"/>
      <c r="G13" s="876"/>
      <c r="H13" s="876"/>
      <c r="I13" s="876"/>
      <c r="J13" s="876"/>
      <c r="K13" s="876"/>
      <c r="L13" s="876"/>
      <c r="M13" s="876"/>
      <c r="N13" s="876"/>
      <c r="O13" s="876"/>
      <c r="P13" s="876"/>
    </row>
    <row r="14" spans="1:16" ht="31.5" customHeight="1" thickBot="1" x14ac:dyDescent="0.35">
      <c r="A14" s="876"/>
      <c r="B14" s="876"/>
      <c r="C14" s="876"/>
      <c r="D14" s="876"/>
      <c r="E14" s="876"/>
      <c r="F14" s="876"/>
      <c r="G14" s="876"/>
      <c r="H14" s="876"/>
      <c r="I14" s="876"/>
      <c r="J14" s="876"/>
      <c r="K14" s="876"/>
      <c r="L14" s="876"/>
      <c r="M14" s="876"/>
      <c r="N14" s="876"/>
      <c r="O14" s="876"/>
      <c r="P14" s="876"/>
    </row>
    <row r="15" spans="1:16" ht="32.25" customHeight="1" thickBot="1" x14ac:dyDescent="0.35">
      <c r="A15" s="877" t="s">
        <v>9</v>
      </c>
      <c r="B15" s="877"/>
      <c r="C15" s="877"/>
      <c r="D15" s="877"/>
      <c r="E15" s="877"/>
      <c r="F15" s="877"/>
      <c r="G15" s="877"/>
      <c r="H15" s="877"/>
      <c r="I15" s="877"/>
      <c r="J15" s="877"/>
      <c r="K15" s="877"/>
      <c r="L15" s="877"/>
      <c r="M15" s="877"/>
      <c r="N15" s="877" t="s">
        <v>10</v>
      </c>
      <c r="O15" s="877"/>
      <c r="P15" s="877"/>
    </row>
    <row r="16" spans="1:16" ht="39" thickBot="1" x14ac:dyDescent="0.35">
      <c r="A16" s="199" t="s">
        <v>11</v>
      </c>
      <c r="B16" s="845" t="s">
        <v>12</v>
      </c>
      <c r="C16" s="845"/>
      <c r="D16" s="845"/>
      <c r="E16" s="845"/>
      <c r="F16" s="845"/>
      <c r="G16" s="845"/>
      <c r="H16" s="845"/>
      <c r="I16" s="845"/>
      <c r="J16" s="845"/>
      <c r="K16" s="845"/>
      <c r="L16" s="845"/>
      <c r="M16" s="845"/>
      <c r="N16" s="131" t="s">
        <v>13</v>
      </c>
      <c r="O16" s="132" t="s">
        <v>335</v>
      </c>
      <c r="P16" s="132" t="s">
        <v>336</v>
      </c>
    </row>
    <row r="17" spans="1:19" ht="30" customHeight="1" thickBot="1" x14ac:dyDescent="0.35">
      <c r="A17" s="60">
        <v>1</v>
      </c>
      <c r="B17" s="846" t="s">
        <v>287</v>
      </c>
      <c r="C17" s="846"/>
      <c r="D17" s="846"/>
      <c r="E17" s="846"/>
      <c r="F17" s="846"/>
      <c r="G17" s="846"/>
      <c r="H17" s="846"/>
      <c r="I17" s="846"/>
      <c r="J17" s="846"/>
      <c r="K17" s="846"/>
      <c r="L17" s="846"/>
      <c r="M17" s="846"/>
      <c r="N17" s="61">
        <f>O28</f>
        <v>200</v>
      </c>
      <c r="O17" s="60"/>
      <c r="P17" s="60">
        <f>P28</f>
        <v>0</v>
      </c>
      <c r="Q17" s="50"/>
    </row>
    <row r="18" spans="1:19" ht="33" customHeight="1" thickBot="1" x14ac:dyDescent="0.35">
      <c r="A18" s="60">
        <v>2</v>
      </c>
      <c r="B18" s="846" t="s">
        <v>14</v>
      </c>
      <c r="C18" s="846"/>
      <c r="D18" s="846"/>
      <c r="E18" s="846"/>
      <c r="F18" s="846"/>
      <c r="G18" s="846"/>
      <c r="H18" s="846"/>
      <c r="I18" s="846"/>
      <c r="J18" s="846"/>
      <c r="K18" s="846"/>
      <c r="L18" s="846"/>
      <c r="M18" s="846"/>
      <c r="N18" s="61">
        <f>O124</f>
        <v>45</v>
      </c>
      <c r="O18" s="60"/>
      <c r="P18" s="60">
        <f>P124</f>
        <v>0</v>
      </c>
    </row>
    <row r="19" spans="1:19" ht="33" customHeight="1" thickBot="1" x14ac:dyDescent="0.35">
      <c r="A19" s="60">
        <v>3</v>
      </c>
      <c r="B19" s="846" t="s">
        <v>757</v>
      </c>
      <c r="C19" s="846"/>
      <c r="D19" s="846"/>
      <c r="E19" s="846"/>
      <c r="F19" s="846"/>
      <c r="G19" s="846"/>
      <c r="H19" s="846"/>
      <c r="I19" s="846"/>
      <c r="J19" s="846"/>
      <c r="K19" s="846"/>
      <c r="L19" s="846"/>
      <c r="M19" s="846"/>
      <c r="N19" s="61">
        <f>O142</f>
        <v>100</v>
      </c>
      <c r="O19" s="60"/>
      <c r="P19" s="60">
        <f>P142</f>
        <v>0</v>
      </c>
    </row>
    <row r="20" spans="1:19" ht="31.5" customHeight="1" thickBot="1" x14ac:dyDescent="0.35">
      <c r="A20" s="60">
        <v>4</v>
      </c>
      <c r="B20" s="846" t="s">
        <v>308</v>
      </c>
      <c r="C20" s="846"/>
      <c r="D20" s="846"/>
      <c r="E20" s="846"/>
      <c r="F20" s="846"/>
      <c r="G20" s="846"/>
      <c r="H20" s="846"/>
      <c r="I20" s="846"/>
      <c r="J20" s="846"/>
      <c r="K20" s="846"/>
      <c r="L20" s="846"/>
      <c r="M20" s="846"/>
      <c r="N20" s="61">
        <f>O169</f>
        <v>95</v>
      </c>
      <c r="O20" s="60"/>
      <c r="P20" s="60">
        <f>P169</f>
        <v>0</v>
      </c>
    </row>
    <row r="21" spans="1:19" ht="34.5" customHeight="1" thickBot="1" x14ac:dyDescent="0.35">
      <c r="A21" s="60">
        <v>5</v>
      </c>
      <c r="B21" s="846" t="s">
        <v>758</v>
      </c>
      <c r="C21" s="846"/>
      <c r="D21" s="846"/>
      <c r="E21" s="846"/>
      <c r="F21" s="846"/>
      <c r="G21" s="846"/>
      <c r="H21" s="846"/>
      <c r="I21" s="846"/>
      <c r="J21" s="846"/>
      <c r="K21" s="846"/>
      <c r="L21" s="846"/>
      <c r="M21" s="846"/>
      <c r="N21" s="61">
        <f>O196</f>
        <v>90</v>
      </c>
      <c r="O21" s="60"/>
      <c r="P21" s="60">
        <f>P196</f>
        <v>0</v>
      </c>
      <c r="Q21" s="50"/>
      <c r="R21" s="71"/>
      <c r="S21" s="71"/>
    </row>
    <row r="22" spans="1:19" ht="32.25" customHeight="1" thickBot="1" x14ac:dyDescent="0.35">
      <c r="A22" s="60">
        <v>6</v>
      </c>
      <c r="B22" s="846" t="s">
        <v>313</v>
      </c>
      <c r="C22" s="846"/>
      <c r="D22" s="846"/>
      <c r="E22" s="846"/>
      <c r="F22" s="846"/>
      <c r="G22" s="846"/>
      <c r="H22" s="846"/>
      <c r="I22" s="846"/>
      <c r="J22" s="846"/>
      <c r="K22" s="846"/>
      <c r="L22" s="846"/>
      <c r="M22" s="846"/>
      <c r="N22" s="61">
        <v>180</v>
      </c>
      <c r="O22" s="60"/>
      <c r="P22" s="60">
        <f>P218</f>
        <v>0</v>
      </c>
    </row>
    <row r="23" spans="1:19" ht="26.25" customHeight="1" thickBot="1" x14ac:dyDescent="0.35">
      <c r="A23" s="60">
        <v>7</v>
      </c>
      <c r="B23" s="883" t="s">
        <v>469</v>
      </c>
      <c r="C23" s="883"/>
      <c r="D23" s="883"/>
      <c r="E23" s="883"/>
      <c r="F23" s="883"/>
      <c r="G23" s="883"/>
      <c r="H23" s="883"/>
      <c r="I23" s="883"/>
      <c r="J23" s="883"/>
      <c r="K23" s="883"/>
      <c r="L23" s="883"/>
      <c r="M23" s="883"/>
      <c r="N23" s="61">
        <v>190</v>
      </c>
      <c r="O23" s="60"/>
      <c r="P23" s="60">
        <f>P265</f>
        <v>0</v>
      </c>
    </row>
    <row r="24" spans="1:19" ht="26.25" customHeight="1" thickBot="1" x14ac:dyDescent="0.35">
      <c r="A24" s="60">
        <v>8</v>
      </c>
      <c r="B24" s="884" t="s">
        <v>487</v>
      </c>
      <c r="C24" s="885"/>
      <c r="D24" s="885"/>
      <c r="E24" s="885"/>
      <c r="F24" s="885"/>
      <c r="G24" s="885"/>
      <c r="H24" s="885"/>
      <c r="I24" s="885"/>
      <c r="J24" s="885"/>
      <c r="K24" s="885"/>
      <c r="L24" s="885"/>
      <c r="M24" s="886"/>
      <c r="N24" s="61">
        <f>O313</f>
        <v>100</v>
      </c>
      <c r="O24" s="60"/>
      <c r="P24" s="60">
        <v>0</v>
      </c>
    </row>
    <row r="25" spans="1:19" ht="26.25" customHeight="1" thickBot="1" x14ac:dyDescent="0.35">
      <c r="A25" s="198"/>
      <c r="B25" s="890" t="s">
        <v>15</v>
      </c>
      <c r="C25" s="890"/>
      <c r="D25" s="890"/>
      <c r="E25" s="890"/>
      <c r="F25" s="890"/>
      <c r="G25" s="890"/>
      <c r="H25" s="890"/>
      <c r="I25" s="890"/>
      <c r="J25" s="890"/>
      <c r="K25" s="890"/>
      <c r="L25" s="890"/>
      <c r="M25" s="890"/>
      <c r="N25" s="198">
        <f>SUM(N17:N24)</f>
        <v>1000</v>
      </c>
      <c r="O25" s="198">
        <f>O24+O23+O22+O21+O20+O19+O17+O18</f>
        <v>0</v>
      </c>
      <c r="P25" s="198">
        <f>P24+P23+P22+P21+P20+P19+P18+P17</f>
        <v>0</v>
      </c>
    </row>
    <row r="26" spans="1:19" ht="14.25" customHeight="1" thickBot="1" x14ac:dyDescent="0.35">
      <c r="A26" s="887"/>
      <c r="B26" s="888"/>
      <c r="C26" s="888"/>
      <c r="D26" s="888"/>
      <c r="E26" s="888"/>
      <c r="F26" s="888"/>
      <c r="G26" s="888"/>
      <c r="H26" s="888"/>
      <c r="I26" s="888"/>
      <c r="J26" s="888"/>
      <c r="K26" s="888"/>
      <c r="L26" s="888"/>
      <c r="M26" s="888"/>
      <c r="N26" s="888"/>
      <c r="O26" s="888"/>
      <c r="P26" s="889"/>
    </row>
    <row r="27" spans="1:19" ht="45" customHeight="1" thickBot="1" x14ac:dyDescent="0.35">
      <c r="A27" s="220" t="s">
        <v>16</v>
      </c>
      <c r="B27" s="873" t="s">
        <v>284</v>
      </c>
      <c r="C27" s="874"/>
      <c r="D27" s="874"/>
      <c r="E27" s="874"/>
      <c r="F27" s="874"/>
      <c r="G27" s="874"/>
      <c r="H27" s="874"/>
      <c r="I27" s="874"/>
      <c r="J27" s="874"/>
      <c r="K27" s="874"/>
      <c r="L27" s="874"/>
      <c r="M27" s="874"/>
      <c r="N27" s="875"/>
      <c r="O27" s="58" t="s">
        <v>366</v>
      </c>
      <c r="P27" s="58" t="s">
        <v>356</v>
      </c>
    </row>
    <row r="28" spans="1:19" ht="31.5" customHeight="1" thickBot="1" x14ac:dyDescent="0.35">
      <c r="A28" s="891" t="s">
        <v>17</v>
      </c>
      <c r="B28" s="891"/>
      <c r="C28" s="891"/>
      <c r="D28" s="891"/>
      <c r="E28" s="891"/>
      <c r="F28" s="891"/>
      <c r="G28" s="891"/>
      <c r="H28" s="891"/>
      <c r="I28" s="891"/>
      <c r="J28" s="891"/>
      <c r="K28" s="891"/>
      <c r="L28" s="891"/>
      <c r="M28" s="891"/>
      <c r="N28" s="891"/>
      <c r="O28" s="162">
        <f>O29+O33+O47+O59+O63+O68+O74+O80+O86+O93+O101+O106+O116+O119</f>
        <v>200</v>
      </c>
      <c r="P28" s="162">
        <f>P29+P33+P47+P59+P63+P68+P74+P80+P86+P93+P101+P106+P116+P119+P125</f>
        <v>0</v>
      </c>
    </row>
    <row r="29" spans="1:19" s="5" customFormat="1" ht="29.25" customHeight="1" thickBot="1" x14ac:dyDescent="0.35">
      <c r="A29" s="11" t="s">
        <v>314</v>
      </c>
      <c r="B29" s="821" t="s">
        <v>18</v>
      </c>
      <c r="C29" s="822"/>
      <c r="D29" s="822"/>
      <c r="E29" s="822"/>
      <c r="F29" s="822"/>
      <c r="G29" s="822"/>
      <c r="H29" s="822"/>
      <c r="I29" s="822"/>
      <c r="J29" s="822"/>
      <c r="K29" s="822"/>
      <c r="L29" s="822"/>
      <c r="M29" s="822"/>
      <c r="N29" s="823"/>
      <c r="O29" s="11">
        <v>25</v>
      </c>
      <c r="P29" s="11">
        <f>P31</f>
        <v>0</v>
      </c>
    </row>
    <row r="30" spans="1:19" s="5" customFormat="1" ht="29.25" customHeight="1" thickBot="1" x14ac:dyDescent="0.35">
      <c r="A30" s="835" t="s">
        <v>894</v>
      </c>
      <c r="B30" s="836"/>
      <c r="C30" s="836"/>
      <c r="D30" s="836"/>
      <c r="E30" s="836"/>
      <c r="F30" s="836"/>
      <c r="G30" s="836"/>
      <c r="H30" s="836"/>
      <c r="I30" s="836"/>
      <c r="J30" s="836"/>
      <c r="K30" s="836"/>
      <c r="L30" s="836"/>
      <c r="M30" s="836"/>
      <c r="N30" s="837"/>
      <c r="O30" s="481" t="s">
        <v>19</v>
      </c>
      <c r="P30" s="565" t="s">
        <v>20</v>
      </c>
    </row>
    <row r="31" spans="1:19" ht="35.25" customHeight="1" thickBot="1" x14ac:dyDescent="0.35">
      <c r="A31" s="221" t="s">
        <v>21</v>
      </c>
      <c r="B31" s="838" t="s">
        <v>1126</v>
      </c>
      <c r="C31" s="839"/>
      <c r="D31" s="839"/>
      <c r="E31" s="839"/>
      <c r="F31" s="839"/>
      <c r="G31" s="839"/>
      <c r="H31" s="839"/>
      <c r="I31" s="839"/>
      <c r="J31" s="839"/>
      <c r="K31" s="839"/>
      <c r="L31" s="839"/>
      <c r="M31" s="839"/>
      <c r="N31" s="840"/>
      <c r="O31" s="482"/>
      <c r="P31" s="893"/>
    </row>
    <row r="32" spans="1:19" ht="29.25" customHeight="1" thickBot="1" x14ac:dyDescent="0.35">
      <c r="A32" s="221" t="s">
        <v>23</v>
      </c>
      <c r="B32" s="841" t="s">
        <v>359</v>
      </c>
      <c r="C32" s="842"/>
      <c r="D32" s="842"/>
      <c r="E32" s="842"/>
      <c r="F32" s="842"/>
      <c r="G32" s="842"/>
      <c r="H32" s="842"/>
      <c r="I32" s="842"/>
      <c r="J32" s="842"/>
      <c r="K32" s="842"/>
      <c r="L32" s="842"/>
      <c r="M32" s="842"/>
      <c r="N32" s="837"/>
      <c r="O32" s="482"/>
      <c r="P32" s="893"/>
    </row>
    <row r="33" spans="1:16" ht="26.25" customHeight="1" thickBot="1" x14ac:dyDescent="0.35">
      <c r="A33" s="11" t="s">
        <v>315</v>
      </c>
      <c r="B33" s="821" t="s">
        <v>974</v>
      </c>
      <c r="C33" s="822"/>
      <c r="D33" s="822"/>
      <c r="E33" s="822"/>
      <c r="F33" s="822"/>
      <c r="G33" s="822"/>
      <c r="H33" s="822"/>
      <c r="I33" s="822"/>
      <c r="J33" s="822"/>
      <c r="K33" s="822"/>
      <c r="L33" s="822"/>
      <c r="M33" s="822"/>
      <c r="N33" s="823"/>
      <c r="O33" s="11">
        <v>9</v>
      </c>
      <c r="P33" s="11">
        <f>P36</f>
        <v>0</v>
      </c>
    </row>
    <row r="34" spans="1:16" ht="40.5" customHeight="1" thickBot="1" x14ac:dyDescent="0.35">
      <c r="A34" s="746" t="s">
        <v>1075</v>
      </c>
      <c r="B34" s="747"/>
      <c r="C34" s="747"/>
      <c r="D34" s="747"/>
      <c r="E34" s="747"/>
      <c r="F34" s="747"/>
      <c r="G34" s="747"/>
      <c r="H34" s="747"/>
      <c r="I34" s="748"/>
      <c r="J34" s="894" t="s">
        <v>26</v>
      </c>
      <c r="K34" s="894"/>
      <c r="L34" s="894" t="s">
        <v>27</v>
      </c>
      <c r="M34" s="894"/>
      <c r="N34" s="895" t="s">
        <v>1076</v>
      </c>
      <c r="O34" s="895"/>
      <c r="P34" s="896" t="s">
        <v>20</v>
      </c>
    </row>
    <row r="35" spans="1:16" ht="20.25" customHeight="1" thickBot="1" x14ac:dyDescent="0.35">
      <c r="A35" s="752"/>
      <c r="B35" s="753"/>
      <c r="C35" s="753"/>
      <c r="D35" s="753"/>
      <c r="E35" s="753"/>
      <c r="F35" s="753"/>
      <c r="G35" s="753"/>
      <c r="H35" s="753"/>
      <c r="I35" s="754"/>
      <c r="J35" s="42" t="s">
        <v>28</v>
      </c>
      <c r="K35" s="42" t="s">
        <v>29</v>
      </c>
      <c r="L35" s="42" t="s">
        <v>28</v>
      </c>
      <c r="M35" s="42" t="s">
        <v>29</v>
      </c>
      <c r="N35" s="42" t="s">
        <v>28</v>
      </c>
      <c r="O35" s="212" t="s">
        <v>29</v>
      </c>
      <c r="P35" s="896"/>
    </row>
    <row r="36" spans="1:16" ht="26.25" customHeight="1" thickBot="1" x14ac:dyDescent="0.35">
      <c r="A36" s="165" t="s">
        <v>30</v>
      </c>
      <c r="B36" s="892" t="s">
        <v>31</v>
      </c>
      <c r="C36" s="892"/>
      <c r="D36" s="892"/>
      <c r="E36" s="892"/>
      <c r="F36" s="892"/>
      <c r="G36" s="892"/>
      <c r="H36" s="892"/>
      <c r="I36" s="892"/>
      <c r="J36" s="27"/>
      <c r="K36" s="893">
        <v>0</v>
      </c>
      <c r="L36" s="209"/>
      <c r="M36" s="893">
        <v>0</v>
      </c>
      <c r="N36" s="209"/>
      <c r="O36" s="893">
        <v>0</v>
      </c>
      <c r="P36" s="893">
        <f>K36+M36+O36</f>
        <v>0</v>
      </c>
    </row>
    <row r="37" spans="1:16" ht="27" customHeight="1" thickBot="1" x14ac:dyDescent="0.35">
      <c r="A37" s="221" t="s">
        <v>32</v>
      </c>
      <c r="B37" s="892" t="s">
        <v>33</v>
      </c>
      <c r="C37" s="892"/>
      <c r="D37" s="892"/>
      <c r="E37" s="892"/>
      <c r="F37" s="892"/>
      <c r="G37" s="892"/>
      <c r="H37" s="892"/>
      <c r="I37" s="892"/>
      <c r="J37" s="27"/>
      <c r="K37" s="893"/>
      <c r="L37" s="209"/>
      <c r="M37" s="893"/>
      <c r="N37" s="209"/>
      <c r="O37" s="893"/>
      <c r="P37" s="893"/>
    </row>
    <row r="38" spans="1:16" ht="27" customHeight="1" thickBot="1" x14ac:dyDescent="0.35">
      <c r="A38" s="221" t="s">
        <v>34</v>
      </c>
      <c r="B38" s="892" t="s">
        <v>35</v>
      </c>
      <c r="C38" s="892"/>
      <c r="D38" s="892"/>
      <c r="E38" s="892"/>
      <c r="F38" s="892"/>
      <c r="G38" s="892"/>
      <c r="H38" s="892"/>
      <c r="I38" s="892"/>
      <c r="J38" s="27"/>
      <c r="K38" s="893"/>
      <c r="L38" s="209"/>
      <c r="M38" s="893"/>
      <c r="N38" s="209"/>
      <c r="O38" s="893"/>
      <c r="P38" s="893"/>
    </row>
    <row r="39" spans="1:16" ht="26.25" customHeight="1" thickBot="1" x14ac:dyDescent="0.35">
      <c r="A39" s="221" t="s">
        <v>36</v>
      </c>
      <c r="B39" s="892" t="s">
        <v>311</v>
      </c>
      <c r="C39" s="892"/>
      <c r="D39" s="892"/>
      <c r="E39" s="892"/>
      <c r="F39" s="892"/>
      <c r="G39" s="892"/>
      <c r="H39" s="892"/>
      <c r="I39" s="892"/>
      <c r="J39" s="27"/>
      <c r="K39" s="893"/>
      <c r="L39" s="209"/>
      <c r="M39" s="893"/>
      <c r="N39" s="209"/>
      <c r="O39" s="893"/>
      <c r="P39" s="893"/>
    </row>
    <row r="40" spans="1:16" ht="22.5" customHeight="1" thickBot="1" x14ac:dyDescent="0.35">
      <c r="A40" s="221" t="s">
        <v>38</v>
      </c>
      <c r="B40" s="892" t="s">
        <v>39</v>
      </c>
      <c r="C40" s="892"/>
      <c r="D40" s="892"/>
      <c r="E40" s="892"/>
      <c r="F40" s="892"/>
      <c r="G40" s="892"/>
      <c r="H40" s="892"/>
      <c r="I40" s="892"/>
      <c r="J40" s="27"/>
      <c r="K40" s="893"/>
      <c r="L40" s="209"/>
      <c r="M40" s="893"/>
      <c r="N40" s="209"/>
      <c r="O40" s="893"/>
      <c r="P40" s="893"/>
    </row>
    <row r="41" spans="1:16" ht="29.25" customHeight="1" thickBot="1" x14ac:dyDescent="0.35">
      <c r="A41" s="221" t="s">
        <v>40</v>
      </c>
      <c r="B41" s="892" t="s">
        <v>41</v>
      </c>
      <c r="C41" s="892"/>
      <c r="D41" s="892"/>
      <c r="E41" s="892"/>
      <c r="F41" s="892"/>
      <c r="G41" s="892"/>
      <c r="H41" s="892"/>
      <c r="I41" s="892"/>
      <c r="J41" s="27"/>
      <c r="K41" s="893"/>
      <c r="L41" s="209"/>
      <c r="M41" s="893"/>
      <c r="N41" s="209"/>
      <c r="O41" s="893"/>
      <c r="P41" s="893"/>
    </row>
    <row r="42" spans="1:16" ht="27" customHeight="1" thickBot="1" x14ac:dyDescent="0.35">
      <c r="A42" s="221" t="s">
        <v>42</v>
      </c>
      <c r="B42" s="892" t="s">
        <v>43</v>
      </c>
      <c r="C42" s="892"/>
      <c r="D42" s="892"/>
      <c r="E42" s="892"/>
      <c r="F42" s="892"/>
      <c r="G42" s="892"/>
      <c r="H42" s="892"/>
      <c r="I42" s="892"/>
      <c r="J42" s="27"/>
      <c r="K42" s="893"/>
      <c r="L42" s="209"/>
      <c r="M42" s="893"/>
      <c r="N42" s="209"/>
      <c r="O42" s="893"/>
      <c r="P42" s="893"/>
    </row>
    <row r="43" spans="1:16" ht="30" customHeight="1" thickBot="1" x14ac:dyDescent="0.35">
      <c r="A43" s="221" t="s">
        <v>44</v>
      </c>
      <c r="B43" s="892" t="s">
        <v>45</v>
      </c>
      <c r="C43" s="892"/>
      <c r="D43" s="892"/>
      <c r="E43" s="892"/>
      <c r="F43" s="892"/>
      <c r="G43" s="892"/>
      <c r="H43" s="892"/>
      <c r="I43" s="892"/>
      <c r="J43" s="27"/>
      <c r="K43" s="893"/>
      <c r="L43" s="209"/>
      <c r="M43" s="893"/>
      <c r="N43" s="209"/>
      <c r="O43" s="893"/>
      <c r="P43" s="893"/>
    </row>
    <row r="44" spans="1:16" ht="29.25" customHeight="1" thickBot="1" x14ac:dyDescent="0.35">
      <c r="A44" s="221" t="s">
        <v>46</v>
      </c>
      <c r="B44" s="892" t="s">
        <v>47</v>
      </c>
      <c r="C44" s="892"/>
      <c r="D44" s="892"/>
      <c r="E44" s="892"/>
      <c r="F44" s="892"/>
      <c r="G44" s="892"/>
      <c r="H44" s="892"/>
      <c r="I44" s="892"/>
      <c r="J44" s="27"/>
      <c r="K44" s="893"/>
      <c r="L44" s="209"/>
      <c r="M44" s="893"/>
      <c r="N44" s="209"/>
      <c r="O44" s="893"/>
      <c r="P44" s="893"/>
    </row>
    <row r="45" spans="1:16" ht="20.25" customHeight="1" thickBot="1" x14ac:dyDescent="0.35">
      <c r="A45" s="221" t="s">
        <v>48</v>
      </c>
      <c r="B45" s="892" t="s">
        <v>813</v>
      </c>
      <c r="C45" s="892"/>
      <c r="D45" s="892"/>
      <c r="E45" s="892"/>
      <c r="F45" s="892"/>
      <c r="G45" s="892"/>
      <c r="H45" s="892"/>
      <c r="I45" s="892"/>
      <c r="J45" s="27"/>
      <c r="K45" s="893"/>
      <c r="L45" s="209"/>
      <c r="M45" s="893"/>
      <c r="N45" s="209"/>
      <c r="O45" s="893"/>
      <c r="P45" s="893"/>
    </row>
    <row r="46" spans="1:16" ht="21" customHeight="1" thickBot="1" x14ac:dyDescent="0.35">
      <c r="A46" s="221" t="s">
        <v>50</v>
      </c>
      <c r="B46" s="892" t="s">
        <v>51</v>
      </c>
      <c r="C46" s="892"/>
      <c r="D46" s="892"/>
      <c r="E46" s="892"/>
      <c r="F46" s="892"/>
      <c r="G46" s="892"/>
      <c r="H46" s="892"/>
      <c r="I46" s="892"/>
      <c r="J46" s="27"/>
      <c r="K46" s="893"/>
      <c r="L46" s="209"/>
      <c r="M46" s="893"/>
      <c r="N46" s="209"/>
      <c r="O46" s="893"/>
      <c r="P46" s="893"/>
    </row>
    <row r="47" spans="1:16" s="5" customFormat="1" ht="17.25" customHeight="1" thickBot="1" x14ac:dyDescent="0.35">
      <c r="A47" s="11" t="s">
        <v>316</v>
      </c>
      <c r="B47" s="821" t="s">
        <v>492</v>
      </c>
      <c r="C47" s="822"/>
      <c r="D47" s="822"/>
      <c r="E47" s="822"/>
      <c r="F47" s="822"/>
      <c r="G47" s="822"/>
      <c r="H47" s="822"/>
      <c r="I47" s="822"/>
      <c r="J47" s="822"/>
      <c r="K47" s="822"/>
      <c r="L47" s="822"/>
      <c r="M47" s="822"/>
      <c r="N47" s="823"/>
      <c r="O47" s="11">
        <v>6</v>
      </c>
      <c r="P47" s="11">
        <f>P49</f>
        <v>0</v>
      </c>
    </row>
    <row r="48" spans="1:16" s="5" customFormat="1" ht="45" customHeight="1" thickBot="1" x14ac:dyDescent="0.35">
      <c r="A48" s="815" t="s">
        <v>837</v>
      </c>
      <c r="B48" s="816"/>
      <c r="C48" s="816"/>
      <c r="D48" s="816"/>
      <c r="E48" s="816"/>
      <c r="F48" s="816"/>
      <c r="G48" s="816"/>
      <c r="H48" s="816"/>
      <c r="I48" s="816"/>
      <c r="J48" s="816"/>
      <c r="K48" s="816"/>
      <c r="L48" s="816"/>
      <c r="M48" s="816"/>
      <c r="N48" s="817"/>
      <c r="O48" s="567" t="s">
        <v>28</v>
      </c>
      <c r="P48" s="566" t="s">
        <v>20</v>
      </c>
    </row>
    <row r="49" spans="1:16" ht="20.25" customHeight="1" thickBot="1" x14ac:dyDescent="0.35">
      <c r="A49" s="221" t="s">
        <v>53</v>
      </c>
      <c r="B49" s="841" t="s">
        <v>31</v>
      </c>
      <c r="C49" s="842"/>
      <c r="D49" s="842"/>
      <c r="E49" s="842"/>
      <c r="F49" s="842"/>
      <c r="G49" s="842"/>
      <c r="H49" s="842"/>
      <c r="I49" s="842"/>
      <c r="J49" s="842"/>
      <c r="K49" s="842"/>
      <c r="L49" s="842"/>
      <c r="M49" s="842"/>
      <c r="N49" s="897"/>
      <c r="O49" s="28"/>
      <c r="P49" s="893"/>
    </row>
    <row r="50" spans="1:16" ht="22.5" customHeight="1" thickBot="1" x14ac:dyDescent="0.35">
      <c r="A50" s="221" t="s">
        <v>54</v>
      </c>
      <c r="B50" s="841" t="s">
        <v>33</v>
      </c>
      <c r="C50" s="842"/>
      <c r="D50" s="842"/>
      <c r="E50" s="842"/>
      <c r="F50" s="842"/>
      <c r="G50" s="842"/>
      <c r="H50" s="842"/>
      <c r="I50" s="842"/>
      <c r="J50" s="842"/>
      <c r="K50" s="842"/>
      <c r="L50" s="842"/>
      <c r="M50" s="842"/>
      <c r="N50" s="837"/>
      <c r="O50" s="28"/>
      <c r="P50" s="893"/>
    </row>
    <row r="51" spans="1:16" ht="22.5" customHeight="1" thickBot="1" x14ac:dyDescent="0.35">
      <c r="A51" s="221" t="s">
        <v>55</v>
      </c>
      <c r="B51" s="841" t="s">
        <v>35</v>
      </c>
      <c r="C51" s="842"/>
      <c r="D51" s="842"/>
      <c r="E51" s="842"/>
      <c r="F51" s="842"/>
      <c r="G51" s="842"/>
      <c r="H51" s="842"/>
      <c r="I51" s="842"/>
      <c r="J51" s="842"/>
      <c r="K51" s="842"/>
      <c r="L51" s="842"/>
      <c r="M51" s="842"/>
      <c r="N51" s="837"/>
      <c r="O51" s="28"/>
      <c r="P51" s="893"/>
    </row>
    <row r="52" spans="1:16" ht="28.5" customHeight="1" thickBot="1" x14ac:dyDescent="0.35">
      <c r="A52" s="221" t="s">
        <v>56</v>
      </c>
      <c r="B52" s="841" t="s">
        <v>37</v>
      </c>
      <c r="C52" s="842"/>
      <c r="D52" s="842"/>
      <c r="E52" s="842"/>
      <c r="F52" s="842"/>
      <c r="G52" s="842"/>
      <c r="H52" s="842"/>
      <c r="I52" s="842"/>
      <c r="J52" s="842"/>
      <c r="K52" s="842"/>
      <c r="L52" s="842"/>
      <c r="M52" s="842"/>
      <c r="N52" s="837"/>
      <c r="O52" s="28"/>
      <c r="P52" s="893"/>
    </row>
    <row r="53" spans="1:16" ht="27" customHeight="1" thickBot="1" x14ac:dyDescent="0.35">
      <c r="A53" s="221" t="s">
        <v>57</v>
      </c>
      <c r="B53" s="841" t="s">
        <v>39</v>
      </c>
      <c r="C53" s="842"/>
      <c r="D53" s="842"/>
      <c r="E53" s="842"/>
      <c r="F53" s="842"/>
      <c r="G53" s="842"/>
      <c r="H53" s="842"/>
      <c r="I53" s="842"/>
      <c r="J53" s="842"/>
      <c r="K53" s="842"/>
      <c r="L53" s="842"/>
      <c r="M53" s="842"/>
      <c r="N53" s="837"/>
      <c r="O53" s="28"/>
      <c r="P53" s="893"/>
    </row>
    <row r="54" spans="1:16" ht="27.75" customHeight="1" thickBot="1" x14ac:dyDescent="0.35">
      <c r="A54" s="221" t="s">
        <v>58</v>
      </c>
      <c r="B54" s="841" t="s">
        <v>41</v>
      </c>
      <c r="C54" s="842"/>
      <c r="D54" s="842"/>
      <c r="E54" s="842"/>
      <c r="F54" s="842"/>
      <c r="G54" s="842"/>
      <c r="H54" s="842"/>
      <c r="I54" s="842"/>
      <c r="J54" s="842"/>
      <c r="K54" s="842"/>
      <c r="L54" s="842"/>
      <c r="M54" s="842"/>
      <c r="N54" s="837"/>
      <c r="O54" s="28"/>
      <c r="P54" s="893"/>
    </row>
    <row r="55" spans="1:16" ht="29.25" customHeight="1" thickBot="1" x14ac:dyDescent="0.35">
      <c r="A55" s="221" t="s">
        <v>59</v>
      </c>
      <c r="B55" s="841" t="s">
        <v>43</v>
      </c>
      <c r="C55" s="842"/>
      <c r="D55" s="842"/>
      <c r="E55" s="842"/>
      <c r="F55" s="842"/>
      <c r="G55" s="842"/>
      <c r="H55" s="842"/>
      <c r="I55" s="842"/>
      <c r="J55" s="842"/>
      <c r="K55" s="842"/>
      <c r="L55" s="842"/>
      <c r="M55" s="842"/>
      <c r="N55" s="837"/>
      <c r="O55" s="28"/>
      <c r="P55" s="893"/>
    </row>
    <row r="56" spans="1:16" ht="24.75" customHeight="1" thickBot="1" x14ac:dyDescent="0.35">
      <c r="A56" s="221" t="s">
        <v>60</v>
      </c>
      <c r="B56" s="841" t="s">
        <v>45</v>
      </c>
      <c r="C56" s="842"/>
      <c r="D56" s="842"/>
      <c r="E56" s="842"/>
      <c r="F56" s="842"/>
      <c r="G56" s="842"/>
      <c r="H56" s="842"/>
      <c r="I56" s="842"/>
      <c r="J56" s="842"/>
      <c r="K56" s="842"/>
      <c r="L56" s="842"/>
      <c r="M56" s="842"/>
      <c r="N56" s="837"/>
      <c r="O56" s="28"/>
      <c r="P56" s="893"/>
    </row>
    <row r="57" spans="1:16" ht="27" customHeight="1" thickBot="1" x14ac:dyDescent="0.35">
      <c r="A57" s="221" t="s">
        <v>61</v>
      </c>
      <c r="B57" s="841" t="s">
        <v>47</v>
      </c>
      <c r="C57" s="842"/>
      <c r="D57" s="842"/>
      <c r="E57" s="842"/>
      <c r="F57" s="842"/>
      <c r="G57" s="842"/>
      <c r="H57" s="842"/>
      <c r="I57" s="842"/>
      <c r="J57" s="842"/>
      <c r="K57" s="842"/>
      <c r="L57" s="842"/>
      <c r="M57" s="842"/>
      <c r="N57" s="837"/>
      <c r="O57" s="28"/>
      <c r="P57" s="893"/>
    </row>
    <row r="58" spans="1:16" s="5" customFormat="1" ht="22.5" customHeight="1" thickBot="1" x14ac:dyDescent="0.35">
      <c r="A58" s="221" t="s">
        <v>62</v>
      </c>
      <c r="B58" s="841" t="s">
        <v>51</v>
      </c>
      <c r="C58" s="842"/>
      <c r="D58" s="842"/>
      <c r="E58" s="842"/>
      <c r="F58" s="842"/>
      <c r="G58" s="842"/>
      <c r="H58" s="842"/>
      <c r="I58" s="842"/>
      <c r="J58" s="842"/>
      <c r="K58" s="842"/>
      <c r="L58" s="842"/>
      <c r="M58" s="842"/>
      <c r="N58" s="837"/>
      <c r="O58" s="28"/>
      <c r="P58" s="893"/>
    </row>
    <row r="59" spans="1:16" s="5" customFormat="1" ht="20.25" customHeight="1" thickBot="1" x14ac:dyDescent="0.35">
      <c r="A59" s="11" t="s">
        <v>317</v>
      </c>
      <c r="B59" s="821" t="s">
        <v>426</v>
      </c>
      <c r="C59" s="822"/>
      <c r="D59" s="822"/>
      <c r="E59" s="822"/>
      <c r="F59" s="822"/>
      <c r="G59" s="822"/>
      <c r="H59" s="822"/>
      <c r="I59" s="822"/>
      <c r="J59" s="822"/>
      <c r="K59" s="822"/>
      <c r="L59" s="822"/>
      <c r="M59" s="822"/>
      <c r="N59" s="823"/>
      <c r="O59" s="11">
        <v>10</v>
      </c>
      <c r="P59" s="11">
        <f>P61</f>
        <v>0</v>
      </c>
    </row>
    <row r="60" spans="1:16" s="5" customFormat="1" ht="22.5" customHeight="1" thickBot="1" x14ac:dyDescent="0.35">
      <c r="A60" s="818" t="s">
        <v>838</v>
      </c>
      <c r="B60" s="819"/>
      <c r="C60" s="819"/>
      <c r="D60" s="819"/>
      <c r="E60" s="819"/>
      <c r="F60" s="819"/>
      <c r="G60" s="819"/>
      <c r="H60" s="819"/>
      <c r="I60" s="819"/>
      <c r="J60" s="819"/>
      <c r="K60" s="819"/>
      <c r="L60" s="819"/>
      <c r="M60" s="819"/>
      <c r="N60" s="820"/>
      <c r="O60" s="567" t="s">
        <v>28</v>
      </c>
      <c r="P60" s="565" t="s">
        <v>20</v>
      </c>
    </row>
    <row r="61" spans="1:16" ht="29.25" customHeight="1" thickBot="1" x14ac:dyDescent="0.35">
      <c r="A61" s="358" t="s">
        <v>64</v>
      </c>
      <c r="B61" s="900" t="s">
        <v>973</v>
      </c>
      <c r="C61" s="901"/>
      <c r="D61" s="901"/>
      <c r="E61" s="901"/>
      <c r="F61" s="901"/>
      <c r="G61" s="901"/>
      <c r="H61" s="901"/>
      <c r="I61" s="901"/>
      <c r="J61" s="901"/>
      <c r="K61" s="901"/>
      <c r="L61" s="901"/>
      <c r="M61" s="901"/>
      <c r="N61" s="913"/>
      <c r="O61" s="211"/>
      <c r="P61" s="898"/>
    </row>
    <row r="62" spans="1:16" s="5" customFormat="1" ht="20.25" customHeight="1" thickBot="1" x14ac:dyDescent="0.35">
      <c r="A62" s="358" t="s">
        <v>782</v>
      </c>
      <c r="B62" s="914" t="s">
        <v>992</v>
      </c>
      <c r="C62" s="915"/>
      <c r="D62" s="915"/>
      <c r="E62" s="915"/>
      <c r="F62" s="915"/>
      <c r="G62" s="915"/>
      <c r="H62" s="915"/>
      <c r="I62" s="915"/>
      <c r="J62" s="915"/>
      <c r="K62" s="915"/>
      <c r="L62" s="915"/>
      <c r="M62" s="915"/>
      <c r="N62" s="916"/>
      <c r="O62" s="211"/>
      <c r="P62" s="898"/>
    </row>
    <row r="63" spans="1:16" s="5" customFormat="1" ht="27" customHeight="1" thickBot="1" x14ac:dyDescent="0.35">
      <c r="A63" s="18" t="s">
        <v>318</v>
      </c>
      <c r="B63" s="821" t="s">
        <v>69</v>
      </c>
      <c r="C63" s="822"/>
      <c r="D63" s="822"/>
      <c r="E63" s="822"/>
      <c r="F63" s="822"/>
      <c r="G63" s="822"/>
      <c r="H63" s="822"/>
      <c r="I63" s="822"/>
      <c r="J63" s="822"/>
      <c r="K63" s="822"/>
      <c r="L63" s="822"/>
      <c r="M63" s="822"/>
      <c r="N63" s="823"/>
      <c r="O63" s="11">
        <v>25</v>
      </c>
      <c r="P63" s="11">
        <f>P65</f>
        <v>0</v>
      </c>
    </row>
    <row r="64" spans="1:16" s="5" customFormat="1" ht="27" customHeight="1" thickBot="1" x14ac:dyDescent="0.35">
      <c r="A64" s="917" t="s">
        <v>839</v>
      </c>
      <c r="B64" s="918"/>
      <c r="C64" s="918"/>
      <c r="D64" s="918"/>
      <c r="E64" s="918"/>
      <c r="F64" s="918"/>
      <c r="G64" s="918"/>
      <c r="H64" s="918"/>
      <c r="I64" s="918"/>
      <c r="J64" s="918"/>
      <c r="K64" s="918"/>
      <c r="L64" s="918"/>
      <c r="M64" s="918"/>
      <c r="N64" s="919"/>
      <c r="O64" s="567" t="s">
        <v>28</v>
      </c>
      <c r="P64" s="565"/>
    </row>
    <row r="65" spans="1:16" ht="19.5" thickBot="1" x14ac:dyDescent="0.35">
      <c r="A65" s="221" t="s">
        <v>72</v>
      </c>
      <c r="B65" s="914" t="s">
        <v>73</v>
      </c>
      <c r="C65" s="915"/>
      <c r="D65" s="915"/>
      <c r="E65" s="915"/>
      <c r="F65" s="915"/>
      <c r="G65" s="915"/>
      <c r="H65" s="915"/>
      <c r="I65" s="915"/>
      <c r="J65" s="915"/>
      <c r="K65" s="915"/>
      <c r="L65" s="915"/>
      <c r="M65" s="915"/>
      <c r="N65" s="920"/>
      <c r="O65" s="488"/>
      <c r="P65" s="893"/>
    </row>
    <row r="66" spans="1:16" ht="42" customHeight="1" thickBot="1" x14ac:dyDescent="0.35">
      <c r="A66" s="221" t="s">
        <v>74</v>
      </c>
      <c r="B66" s="900" t="s">
        <v>991</v>
      </c>
      <c r="C66" s="901"/>
      <c r="D66" s="901"/>
      <c r="E66" s="901"/>
      <c r="F66" s="901"/>
      <c r="G66" s="901"/>
      <c r="H66" s="901"/>
      <c r="I66" s="901"/>
      <c r="J66" s="901"/>
      <c r="K66" s="901"/>
      <c r="L66" s="901"/>
      <c r="M66" s="901"/>
      <c r="N66" s="921"/>
      <c r="O66" s="488"/>
      <c r="P66" s="893"/>
    </row>
    <row r="67" spans="1:16" ht="21" customHeight="1" thickBot="1" x14ac:dyDescent="0.35">
      <c r="A67" s="221" t="s">
        <v>75</v>
      </c>
      <c r="B67" s="900" t="s">
        <v>975</v>
      </c>
      <c r="C67" s="901"/>
      <c r="D67" s="901"/>
      <c r="E67" s="901"/>
      <c r="F67" s="901"/>
      <c r="G67" s="901"/>
      <c r="H67" s="901"/>
      <c r="I67" s="901"/>
      <c r="J67" s="901"/>
      <c r="K67" s="901"/>
      <c r="L67" s="901"/>
      <c r="M67" s="901"/>
      <c r="N67" s="901"/>
      <c r="O67" s="17"/>
      <c r="P67" s="893"/>
    </row>
    <row r="68" spans="1:16" s="5" customFormat="1" ht="19.5" thickBot="1" x14ac:dyDescent="0.35">
      <c r="A68" s="11" t="s">
        <v>319</v>
      </c>
      <c r="B68" s="899" t="s">
        <v>76</v>
      </c>
      <c r="C68" s="795"/>
      <c r="D68" s="795"/>
      <c r="E68" s="795"/>
      <c r="F68" s="795"/>
      <c r="G68" s="795"/>
      <c r="H68" s="795"/>
      <c r="I68" s="795"/>
      <c r="J68" s="795"/>
      <c r="K68" s="795"/>
      <c r="L68" s="795"/>
      <c r="M68" s="795"/>
      <c r="N68" s="796"/>
      <c r="O68" s="11">
        <v>25</v>
      </c>
      <c r="P68" s="11">
        <f>P70</f>
        <v>0</v>
      </c>
    </row>
    <row r="69" spans="1:16" s="5" customFormat="1" ht="19.5" thickBot="1" x14ac:dyDescent="0.35">
      <c r="A69" s="902" t="s">
        <v>840</v>
      </c>
      <c r="B69" s="903"/>
      <c r="C69" s="903"/>
      <c r="D69" s="903"/>
      <c r="E69" s="903"/>
      <c r="F69" s="903"/>
      <c r="G69" s="903"/>
      <c r="H69" s="903"/>
      <c r="I69" s="903"/>
      <c r="J69" s="903"/>
      <c r="K69" s="903"/>
      <c r="L69" s="903"/>
      <c r="M69" s="904"/>
      <c r="N69" s="567" t="s">
        <v>28</v>
      </c>
      <c r="O69" s="564" t="s">
        <v>10</v>
      </c>
      <c r="P69" s="565" t="s">
        <v>20</v>
      </c>
    </row>
    <row r="70" spans="1:16" ht="27.75" customHeight="1" thickBot="1" x14ac:dyDescent="0.35">
      <c r="A70" s="208" t="s">
        <v>77</v>
      </c>
      <c r="B70" s="905" t="s">
        <v>1079</v>
      </c>
      <c r="C70" s="906"/>
      <c r="D70" s="906"/>
      <c r="E70" s="906"/>
      <c r="F70" s="906"/>
      <c r="G70" s="906"/>
      <c r="H70" s="906"/>
      <c r="I70" s="906"/>
      <c r="J70" s="906"/>
      <c r="K70" s="906"/>
      <c r="L70" s="906"/>
      <c r="M70" s="907"/>
      <c r="N70" s="37"/>
      <c r="O70" s="211">
        <v>0</v>
      </c>
      <c r="P70" s="898">
        <f>O70+O71+O72+O73</f>
        <v>0</v>
      </c>
    </row>
    <row r="71" spans="1:16" ht="37.5" customHeight="1" thickBot="1" x14ac:dyDescent="0.35">
      <c r="A71" s="208" t="s">
        <v>78</v>
      </c>
      <c r="B71" s="908" t="s">
        <v>1077</v>
      </c>
      <c r="C71" s="909"/>
      <c r="D71" s="909"/>
      <c r="E71" s="909"/>
      <c r="F71" s="909"/>
      <c r="G71" s="909"/>
      <c r="H71" s="909"/>
      <c r="I71" s="909"/>
      <c r="J71" s="909"/>
      <c r="K71" s="909"/>
      <c r="L71" s="909"/>
      <c r="M71" s="910"/>
      <c r="N71" s="37"/>
      <c r="O71" s="211">
        <v>0</v>
      </c>
      <c r="P71" s="898"/>
    </row>
    <row r="72" spans="1:16" ht="21" customHeight="1" thickBot="1" x14ac:dyDescent="0.35">
      <c r="A72" s="208" t="s">
        <v>80</v>
      </c>
      <c r="B72" s="911" t="s">
        <v>976</v>
      </c>
      <c r="C72" s="912"/>
      <c r="D72" s="912"/>
      <c r="E72" s="912"/>
      <c r="F72" s="912"/>
      <c r="G72" s="912"/>
      <c r="H72" s="912"/>
      <c r="I72" s="912"/>
      <c r="J72" s="912"/>
      <c r="K72" s="912"/>
      <c r="L72" s="912"/>
      <c r="M72" s="904"/>
      <c r="N72" s="37"/>
      <c r="O72" s="211">
        <v>0</v>
      </c>
      <c r="P72" s="898"/>
    </row>
    <row r="73" spans="1:16" ht="41.25" customHeight="1" thickBot="1" x14ac:dyDescent="0.35">
      <c r="A73" s="163" t="s">
        <v>81</v>
      </c>
      <c r="B73" s="908" t="s">
        <v>977</v>
      </c>
      <c r="C73" s="909"/>
      <c r="D73" s="909"/>
      <c r="E73" s="909"/>
      <c r="F73" s="909"/>
      <c r="G73" s="909"/>
      <c r="H73" s="909"/>
      <c r="I73" s="909"/>
      <c r="J73" s="909"/>
      <c r="K73" s="909"/>
      <c r="L73" s="909"/>
      <c r="M73" s="910"/>
      <c r="N73" s="9"/>
      <c r="O73" s="211">
        <v>0</v>
      </c>
      <c r="P73" s="898"/>
    </row>
    <row r="74" spans="1:16" s="5" customFormat="1" ht="20.25" customHeight="1" thickBot="1" x14ac:dyDescent="0.35">
      <c r="A74" s="11" t="s">
        <v>320</v>
      </c>
      <c r="B74" s="821" t="s">
        <v>783</v>
      </c>
      <c r="C74" s="822"/>
      <c r="D74" s="822"/>
      <c r="E74" s="822"/>
      <c r="F74" s="822"/>
      <c r="G74" s="822"/>
      <c r="H74" s="822"/>
      <c r="I74" s="822"/>
      <c r="J74" s="822"/>
      <c r="K74" s="822"/>
      <c r="L74" s="822"/>
      <c r="M74" s="822"/>
      <c r="N74" s="823"/>
      <c r="O74" s="11">
        <v>10</v>
      </c>
      <c r="P74" s="11">
        <f>P76</f>
        <v>0</v>
      </c>
    </row>
    <row r="75" spans="1:16" s="5" customFormat="1" ht="21" customHeight="1" thickBot="1" x14ac:dyDescent="0.35">
      <c r="A75" s="824" t="s">
        <v>841</v>
      </c>
      <c r="B75" s="824"/>
      <c r="C75" s="824"/>
      <c r="D75" s="824"/>
      <c r="E75" s="824"/>
      <c r="F75" s="824"/>
      <c r="G75" s="824"/>
      <c r="H75" s="824"/>
      <c r="I75" s="824"/>
      <c r="J75" s="824"/>
      <c r="K75" s="824"/>
      <c r="L75" s="824"/>
      <c r="M75" s="824"/>
      <c r="N75" s="824"/>
      <c r="O75" s="564" t="s">
        <v>28</v>
      </c>
      <c r="P75" s="565" t="s">
        <v>20</v>
      </c>
    </row>
    <row r="76" spans="1:16" ht="23.25" customHeight="1" thickBot="1" x14ac:dyDescent="0.35">
      <c r="A76" s="479" t="s">
        <v>83</v>
      </c>
      <c r="B76" s="740" t="s">
        <v>84</v>
      </c>
      <c r="C76" s="741"/>
      <c r="D76" s="741"/>
      <c r="E76" s="741"/>
      <c r="F76" s="741"/>
      <c r="G76" s="741"/>
      <c r="H76" s="741"/>
      <c r="I76" s="741"/>
      <c r="J76" s="741"/>
      <c r="K76" s="741"/>
      <c r="L76" s="741"/>
      <c r="M76" s="741"/>
      <c r="N76" s="742"/>
      <c r="O76" s="476"/>
      <c r="P76" s="922">
        <v>0</v>
      </c>
    </row>
    <row r="77" spans="1:16" ht="24" customHeight="1" thickBot="1" x14ac:dyDescent="0.35">
      <c r="A77" s="479" t="s">
        <v>85</v>
      </c>
      <c r="B77" s="740" t="s">
        <v>86</v>
      </c>
      <c r="C77" s="741"/>
      <c r="D77" s="741"/>
      <c r="E77" s="741"/>
      <c r="F77" s="741"/>
      <c r="G77" s="741"/>
      <c r="H77" s="741"/>
      <c r="I77" s="741"/>
      <c r="J77" s="741"/>
      <c r="K77" s="741"/>
      <c r="L77" s="741"/>
      <c r="M77" s="741"/>
      <c r="N77" s="742"/>
      <c r="O77" s="476"/>
      <c r="P77" s="923"/>
    </row>
    <row r="78" spans="1:16" ht="23.25" customHeight="1" thickBot="1" x14ac:dyDescent="0.35">
      <c r="A78" s="479" t="s">
        <v>87</v>
      </c>
      <c r="B78" s="740" t="s">
        <v>784</v>
      </c>
      <c r="C78" s="741"/>
      <c r="D78" s="741"/>
      <c r="E78" s="741"/>
      <c r="F78" s="741"/>
      <c r="G78" s="741"/>
      <c r="H78" s="741"/>
      <c r="I78" s="741"/>
      <c r="J78" s="741"/>
      <c r="K78" s="741"/>
      <c r="L78" s="741"/>
      <c r="M78" s="741"/>
      <c r="N78" s="742"/>
      <c r="O78" s="476"/>
      <c r="P78" s="923"/>
    </row>
    <row r="79" spans="1:16" ht="21" customHeight="1" thickBot="1" x14ac:dyDescent="0.35">
      <c r="A79" s="479" t="s">
        <v>88</v>
      </c>
      <c r="B79" s="740" t="s">
        <v>1085</v>
      </c>
      <c r="C79" s="741"/>
      <c r="D79" s="741"/>
      <c r="E79" s="741"/>
      <c r="F79" s="741"/>
      <c r="G79" s="741"/>
      <c r="H79" s="741"/>
      <c r="I79" s="741"/>
      <c r="J79" s="741"/>
      <c r="K79" s="741"/>
      <c r="L79" s="741"/>
      <c r="M79" s="741"/>
      <c r="N79" s="742"/>
      <c r="O79" s="476"/>
      <c r="P79" s="924"/>
    </row>
    <row r="80" spans="1:16" s="5" customFormat="1" ht="20.25" customHeight="1" thickBot="1" x14ac:dyDescent="0.35">
      <c r="A80" s="18" t="s">
        <v>321</v>
      </c>
      <c r="B80" s="821" t="s">
        <v>99</v>
      </c>
      <c r="C80" s="822"/>
      <c r="D80" s="822"/>
      <c r="E80" s="822"/>
      <c r="F80" s="822"/>
      <c r="G80" s="822"/>
      <c r="H80" s="822"/>
      <c r="I80" s="822"/>
      <c r="J80" s="822"/>
      <c r="K80" s="822"/>
      <c r="L80" s="822"/>
      <c r="M80" s="822"/>
      <c r="N80" s="823"/>
      <c r="O80" s="11">
        <v>10</v>
      </c>
      <c r="P80" s="11">
        <f>P82</f>
        <v>0</v>
      </c>
    </row>
    <row r="81" spans="1:17" s="5" customFormat="1" ht="24" customHeight="1" thickBot="1" x14ac:dyDescent="0.35">
      <c r="A81" s="835" t="s">
        <v>899</v>
      </c>
      <c r="B81" s="836"/>
      <c r="C81" s="836"/>
      <c r="D81" s="836"/>
      <c r="E81" s="836"/>
      <c r="F81" s="836"/>
      <c r="G81" s="836"/>
      <c r="H81" s="836"/>
      <c r="I81" s="836"/>
      <c r="J81" s="836"/>
      <c r="K81" s="836"/>
      <c r="L81" s="836"/>
      <c r="M81" s="836"/>
      <c r="N81" s="837"/>
      <c r="O81" s="564" t="s">
        <v>28</v>
      </c>
      <c r="P81" s="565" t="s">
        <v>20</v>
      </c>
    </row>
    <row r="82" spans="1:17" ht="24.75" customHeight="1" thickBot="1" x14ac:dyDescent="0.35">
      <c r="A82" s="489" t="s">
        <v>92</v>
      </c>
      <c r="B82" s="841" t="s">
        <v>978</v>
      </c>
      <c r="C82" s="842"/>
      <c r="D82" s="842"/>
      <c r="E82" s="842"/>
      <c r="F82" s="842"/>
      <c r="G82" s="842"/>
      <c r="H82" s="842"/>
      <c r="I82" s="842"/>
      <c r="J82" s="842"/>
      <c r="K82" s="842"/>
      <c r="L82" s="842"/>
      <c r="M82" s="842"/>
      <c r="N82" s="837"/>
      <c r="O82" s="221"/>
      <c r="P82" s="893">
        <v>0</v>
      </c>
    </row>
    <row r="83" spans="1:17" ht="22.5" customHeight="1" thickBot="1" x14ac:dyDescent="0.35">
      <c r="A83" s="489" t="s">
        <v>94</v>
      </c>
      <c r="B83" s="841" t="s">
        <v>104</v>
      </c>
      <c r="C83" s="842"/>
      <c r="D83" s="842"/>
      <c r="E83" s="842"/>
      <c r="F83" s="842"/>
      <c r="G83" s="842"/>
      <c r="H83" s="842"/>
      <c r="I83" s="842"/>
      <c r="J83" s="842"/>
      <c r="K83" s="842"/>
      <c r="L83" s="842"/>
      <c r="M83" s="842"/>
      <c r="N83" s="837"/>
      <c r="O83" s="211"/>
      <c r="P83" s="893"/>
    </row>
    <row r="84" spans="1:17" ht="26.25" customHeight="1" thickBot="1" x14ac:dyDescent="0.35">
      <c r="A84" s="489" t="s">
        <v>95</v>
      </c>
      <c r="B84" s="477" t="s">
        <v>968</v>
      </c>
      <c r="C84" s="478"/>
      <c r="D84" s="478"/>
      <c r="E84" s="478"/>
      <c r="F84" s="478"/>
      <c r="G84" s="478"/>
      <c r="H84" s="478"/>
      <c r="I84" s="478"/>
      <c r="J84" s="478"/>
      <c r="K84" s="478"/>
      <c r="L84" s="478"/>
      <c r="M84" s="478"/>
      <c r="N84" s="480"/>
      <c r="O84" s="476"/>
      <c r="P84" s="893"/>
    </row>
    <row r="85" spans="1:17" ht="24.75" customHeight="1" thickBot="1" x14ac:dyDescent="0.35">
      <c r="A85" s="489" t="s">
        <v>97</v>
      </c>
      <c r="B85" s="841" t="s">
        <v>896</v>
      </c>
      <c r="C85" s="842"/>
      <c r="D85" s="842"/>
      <c r="E85" s="842"/>
      <c r="F85" s="842"/>
      <c r="G85" s="842"/>
      <c r="H85" s="842"/>
      <c r="I85" s="842"/>
      <c r="J85" s="842"/>
      <c r="K85" s="842"/>
      <c r="L85" s="842"/>
      <c r="M85" s="842"/>
      <c r="N85" s="925"/>
      <c r="O85" s="211"/>
      <c r="P85" s="893"/>
    </row>
    <row r="86" spans="1:17" s="5" customFormat="1" ht="26.25" customHeight="1" thickBot="1" x14ac:dyDescent="0.35">
      <c r="A86" s="30" t="s">
        <v>289</v>
      </c>
      <c r="B86" s="927" t="s">
        <v>106</v>
      </c>
      <c r="C86" s="927"/>
      <c r="D86" s="927"/>
      <c r="E86" s="927"/>
      <c r="F86" s="927"/>
      <c r="G86" s="927"/>
      <c r="H86" s="927"/>
      <c r="I86" s="927"/>
      <c r="J86" s="927"/>
      <c r="K86" s="927"/>
      <c r="L86" s="927"/>
      <c r="M86" s="927"/>
      <c r="N86" s="927"/>
      <c r="O86" s="210">
        <v>5</v>
      </c>
      <c r="P86" s="210">
        <f>P88</f>
        <v>0</v>
      </c>
    </row>
    <row r="87" spans="1:17" s="5" customFormat="1" ht="42" customHeight="1" thickBot="1" x14ac:dyDescent="0.35">
      <c r="A87" s="928" t="s">
        <v>948</v>
      </c>
      <c r="B87" s="929"/>
      <c r="C87" s="929"/>
      <c r="D87" s="929"/>
      <c r="E87" s="929"/>
      <c r="F87" s="929"/>
      <c r="G87" s="929"/>
      <c r="H87" s="929"/>
      <c r="I87" s="929"/>
      <c r="J87" s="929"/>
      <c r="K87" s="929"/>
      <c r="L87" s="929"/>
      <c r="M87" s="929"/>
      <c r="N87" s="930"/>
      <c r="O87" s="564" t="s">
        <v>28</v>
      </c>
      <c r="P87" s="565" t="s">
        <v>20</v>
      </c>
    </row>
    <row r="88" spans="1:17" ht="24" customHeight="1" thickBot="1" x14ac:dyDescent="0.35">
      <c r="A88" s="489" t="s">
        <v>101</v>
      </c>
      <c r="B88" s="740" t="s">
        <v>1028</v>
      </c>
      <c r="C88" s="741"/>
      <c r="D88" s="741"/>
      <c r="E88" s="741"/>
      <c r="F88" s="741"/>
      <c r="G88" s="741"/>
      <c r="H88" s="741"/>
      <c r="I88" s="741"/>
      <c r="J88" s="741"/>
      <c r="K88" s="741"/>
      <c r="L88" s="741"/>
      <c r="M88" s="741"/>
      <c r="N88" s="931"/>
      <c r="O88" s="221"/>
      <c r="P88" s="926">
        <v>0</v>
      </c>
    </row>
    <row r="89" spans="1:17" ht="28.5" customHeight="1" thickBot="1" x14ac:dyDescent="0.35">
      <c r="A89" s="489" t="s">
        <v>103</v>
      </c>
      <c r="B89" s="740" t="s">
        <v>1078</v>
      </c>
      <c r="C89" s="741"/>
      <c r="D89" s="741"/>
      <c r="E89" s="741"/>
      <c r="F89" s="741"/>
      <c r="G89" s="741"/>
      <c r="H89" s="741"/>
      <c r="I89" s="741"/>
      <c r="J89" s="741"/>
      <c r="K89" s="741"/>
      <c r="L89" s="741"/>
      <c r="M89" s="741"/>
      <c r="N89" s="931"/>
      <c r="O89" s="221"/>
      <c r="P89" s="926"/>
    </row>
    <row r="90" spans="1:17" ht="27" customHeight="1" thickBot="1" x14ac:dyDescent="0.35">
      <c r="A90" s="489" t="s">
        <v>105</v>
      </c>
      <c r="B90" s="740" t="s">
        <v>112</v>
      </c>
      <c r="C90" s="741"/>
      <c r="D90" s="741"/>
      <c r="E90" s="741"/>
      <c r="F90" s="741"/>
      <c r="G90" s="741"/>
      <c r="H90" s="741"/>
      <c r="I90" s="741"/>
      <c r="J90" s="741"/>
      <c r="K90" s="741"/>
      <c r="L90" s="741"/>
      <c r="M90" s="741"/>
      <c r="N90" s="931"/>
      <c r="O90" s="221"/>
      <c r="P90" s="926"/>
    </row>
    <row r="91" spans="1:17" ht="19.5" thickBot="1" x14ac:dyDescent="0.35">
      <c r="A91" s="489" t="s">
        <v>788</v>
      </c>
      <c r="B91" s="740" t="s">
        <v>1029</v>
      </c>
      <c r="C91" s="741"/>
      <c r="D91" s="741"/>
      <c r="E91" s="741"/>
      <c r="F91" s="741"/>
      <c r="G91" s="741"/>
      <c r="H91" s="741"/>
      <c r="I91" s="741"/>
      <c r="J91" s="741"/>
      <c r="K91" s="741"/>
      <c r="L91" s="741"/>
      <c r="M91" s="741"/>
      <c r="N91" s="931"/>
      <c r="O91" s="211"/>
      <c r="P91" s="926"/>
    </row>
    <row r="92" spans="1:17" ht="22.5" customHeight="1" thickBot="1" x14ac:dyDescent="0.35">
      <c r="A92" s="489" t="s">
        <v>789</v>
      </c>
      <c r="B92" s="740" t="s">
        <v>116</v>
      </c>
      <c r="C92" s="741"/>
      <c r="D92" s="741"/>
      <c r="E92" s="741"/>
      <c r="F92" s="741"/>
      <c r="G92" s="741"/>
      <c r="H92" s="741"/>
      <c r="I92" s="741"/>
      <c r="J92" s="741"/>
      <c r="K92" s="741"/>
      <c r="L92" s="741"/>
      <c r="M92" s="741"/>
      <c r="N92" s="931"/>
      <c r="O92" s="211"/>
      <c r="P92" s="926"/>
      <c r="Q92" s="719"/>
    </row>
    <row r="93" spans="1:17" s="5" customFormat="1" ht="19.5" thickBot="1" x14ac:dyDescent="0.35">
      <c r="A93" s="502" t="s">
        <v>322</v>
      </c>
      <c r="B93" s="821" t="s">
        <v>117</v>
      </c>
      <c r="C93" s="822"/>
      <c r="D93" s="822"/>
      <c r="E93" s="822"/>
      <c r="F93" s="822"/>
      <c r="G93" s="822"/>
      <c r="H93" s="822"/>
      <c r="I93" s="822"/>
      <c r="J93" s="822"/>
      <c r="K93" s="822"/>
      <c r="L93" s="822"/>
      <c r="M93" s="822"/>
      <c r="N93" s="823"/>
      <c r="O93" s="11">
        <v>40</v>
      </c>
      <c r="P93" s="11">
        <f>P96</f>
        <v>0</v>
      </c>
    </row>
    <row r="94" spans="1:17" s="5" customFormat="1" ht="42" customHeight="1" thickBot="1" x14ac:dyDescent="0.35">
      <c r="A94" s="858" t="s">
        <v>898</v>
      </c>
      <c r="B94" s="859"/>
      <c r="C94" s="859"/>
      <c r="D94" s="859"/>
      <c r="E94" s="859"/>
      <c r="F94" s="859"/>
      <c r="G94" s="859"/>
      <c r="H94" s="859"/>
      <c r="I94" s="860"/>
      <c r="J94" s="62" t="s">
        <v>842</v>
      </c>
      <c r="K94" s="62" t="s">
        <v>842</v>
      </c>
      <c r="L94" s="62" t="s">
        <v>842</v>
      </c>
      <c r="M94" s="62" t="s">
        <v>842</v>
      </c>
      <c r="N94" s="62" t="s">
        <v>842</v>
      </c>
      <c r="O94" s="932" t="s">
        <v>10</v>
      </c>
      <c r="P94" s="896" t="s">
        <v>20</v>
      </c>
    </row>
    <row r="95" spans="1:17" ht="26.25" customHeight="1" thickBot="1" x14ac:dyDescent="0.35">
      <c r="A95" s="861"/>
      <c r="B95" s="862"/>
      <c r="C95" s="862"/>
      <c r="D95" s="862"/>
      <c r="E95" s="862"/>
      <c r="F95" s="862"/>
      <c r="G95" s="862"/>
      <c r="H95" s="862"/>
      <c r="I95" s="863"/>
      <c r="J95" s="212" t="s">
        <v>28</v>
      </c>
      <c r="K95" s="212" t="s">
        <v>28</v>
      </c>
      <c r="L95" s="212" t="s">
        <v>28</v>
      </c>
      <c r="M95" s="212" t="s">
        <v>28</v>
      </c>
      <c r="N95" s="212" t="s">
        <v>28</v>
      </c>
      <c r="O95" s="932"/>
      <c r="P95" s="896"/>
    </row>
    <row r="96" spans="1:17" ht="39.75" customHeight="1" thickBot="1" x14ac:dyDescent="0.35">
      <c r="A96" s="165" t="s">
        <v>107</v>
      </c>
      <c r="B96" s="933" t="s">
        <v>1026</v>
      </c>
      <c r="C96" s="933"/>
      <c r="D96" s="933"/>
      <c r="E96" s="933"/>
      <c r="F96" s="933"/>
      <c r="G96" s="933"/>
      <c r="H96" s="933"/>
      <c r="I96" s="933"/>
      <c r="J96" s="37"/>
      <c r="K96" s="37"/>
      <c r="L96" s="37"/>
      <c r="M96" s="37"/>
      <c r="N96" s="37"/>
      <c r="O96" s="211">
        <v>0</v>
      </c>
      <c r="P96" s="898">
        <f>O96+O97+O98+O99+O100</f>
        <v>0</v>
      </c>
    </row>
    <row r="97" spans="1:16" ht="98.25" customHeight="1" thickBot="1" x14ac:dyDescent="0.35">
      <c r="A97" s="165" t="s">
        <v>109</v>
      </c>
      <c r="B97" s="933" t="s">
        <v>1027</v>
      </c>
      <c r="C97" s="933"/>
      <c r="D97" s="933"/>
      <c r="E97" s="933"/>
      <c r="F97" s="933"/>
      <c r="G97" s="933"/>
      <c r="H97" s="933"/>
      <c r="I97" s="933"/>
      <c r="J97" s="37"/>
      <c r="K97" s="37"/>
      <c r="L97" s="37"/>
      <c r="M97" s="37"/>
      <c r="N97" s="211"/>
      <c r="O97" s="211">
        <v>0</v>
      </c>
      <c r="P97" s="898"/>
    </row>
    <row r="98" spans="1:16" ht="57.75" customHeight="1" thickBot="1" x14ac:dyDescent="0.35">
      <c r="A98" s="165" t="s">
        <v>111</v>
      </c>
      <c r="B98" s="933" t="s">
        <v>493</v>
      </c>
      <c r="C98" s="933"/>
      <c r="D98" s="933"/>
      <c r="E98" s="933"/>
      <c r="F98" s="933"/>
      <c r="G98" s="933"/>
      <c r="H98" s="933"/>
      <c r="I98" s="933"/>
      <c r="J98" s="37"/>
      <c r="K98" s="37"/>
      <c r="L98" s="37"/>
      <c r="M98" s="37"/>
      <c r="N98" s="37"/>
      <c r="O98" s="211">
        <v>0</v>
      </c>
      <c r="P98" s="898"/>
    </row>
    <row r="99" spans="1:16" ht="42.75" customHeight="1" thickBot="1" x14ac:dyDescent="0.35">
      <c r="A99" s="165" t="s">
        <v>113</v>
      </c>
      <c r="B99" s="826" t="s">
        <v>1030</v>
      </c>
      <c r="C99" s="826"/>
      <c r="D99" s="826"/>
      <c r="E99" s="826"/>
      <c r="F99" s="826"/>
      <c r="G99" s="826"/>
      <c r="H99" s="826"/>
      <c r="I99" s="826"/>
      <c r="J99" s="29"/>
      <c r="K99" s="29"/>
      <c r="L99" s="29"/>
      <c r="M99" s="29"/>
      <c r="N99" s="29"/>
      <c r="O99" s="211">
        <v>0</v>
      </c>
      <c r="P99" s="898"/>
    </row>
    <row r="100" spans="1:16" ht="21.75" customHeight="1" thickBot="1" x14ac:dyDescent="0.35">
      <c r="A100" s="165" t="s">
        <v>115</v>
      </c>
      <c r="B100" s="826" t="s">
        <v>495</v>
      </c>
      <c r="C100" s="826"/>
      <c r="D100" s="826"/>
      <c r="E100" s="826"/>
      <c r="F100" s="826"/>
      <c r="G100" s="826"/>
      <c r="H100" s="826"/>
      <c r="I100" s="826"/>
      <c r="J100" s="29"/>
      <c r="K100" s="29"/>
      <c r="L100" s="29"/>
      <c r="M100" s="29"/>
      <c r="N100" s="29"/>
      <c r="O100" s="211">
        <v>0</v>
      </c>
      <c r="P100" s="898"/>
    </row>
    <row r="101" spans="1:16" s="5" customFormat="1" ht="19.5" thickBot="1" x14ac:dyDescent="0.35">
      <c r="A101" s="502" t="s">
        <v>324</v>
      </c>
      <c r="B101" s="821" t="s">
        <v>128</v>
      </c>
      <c r="C101" s="822"/>
      <c r="D101" s="822"/>
      <c r="E101" s="822"/>
      <c r="F101" s="822"/>
      <c r="G101" s="822"/>
      <c r="H101" s="822"/>
      <c r="I101" s="822"/>
      <c r="J101" s="822"/>
      <c r="K101" s="822"/>
      <c r="L101" s="822"/>
      <c r="M101" s="822"/>
      <c r="N101" s="823"/>
      <c r="O101" s="11">
        <v>20</v>
      </c>
      <c r="P101" s="11">
        <f>P104</f>
        <v>0</v>
      </c>
    </row>
    <row r="102" spans="1:16" s="5" customFormat="1" ht="42" customHeight="1" thickBot="1" x14ac:dyDescent="0.35">
      <c r="A102" s="858" t="s">
        <v>979</v>
      </c>
      <c r="B102" s="859"/>
      <c r="C102" s="859"/>
      <c r="D102" s="859"/>
      <c r="E102" s="859"/>
      <c r="F102" s="859"/>
      <c r="G102" s="859"/>
      <c r="H102" s="859"/>
      <c r="I102" s="860"/>
      <c r="J102" s="62" t="s">
        <v>842</v>
      </c>
      <c r="K102" s="62" t="s">
        <v>842</v>
      </c>
      <c r="L102" s="62" t="s">
        <v>842</v>
      </c>
      <c r="M102" s="62" t="s">
        <v>842</v>
      </c>
      <c r="N102" s="62" t="s">
        <v>842</v>
      </c>
      <c r="O102" s="932" t="s">
        <v>10</v>
      </c>
      <c r="P102" s="896" t="s">
        <v>20</v>
      </c>
    </row>
    <row r="103" spans="1:16" ht="38.25" customHeight="1" thickBot="1" x14ac:dyDescent="0.35">
      <c r="A103" s="861"/>
      <c r="B103" s="862"/>
      <c r="C103" s="862"/>
      <c r="D103" s="862"/>
      <c r="E103" s="862"/>
      <c r="F103" s="862"/>
      <c r="G103" s="862"/>
      <c r="H103" s="862"/>
      <c r="I103" s="863"/>
      <c r="J103" s="627" t="s">
        <v>28</v>
      </c>
      <c r="K103" s="627" t="s">
        <v>28</v>
      </c>
      <c r="L103" s="627" t="s">
        <v>28</v>
      </c>
      <c r="M103" s="627" t="s">
        <v>28</v>
      </c>
      <c r="N103" s="627" t="s">
        <v>28</v>
      </c>
      <c r="O103" s="932"/>
      <c r="P103" s="896"/>
    </row>
    <row r="104" spans="1:16" ht="59.25" customHeight="1" thickBot="1" x14ac:dyDescent="0.35">
      <c r="A104" s="489" t="s">
        <v>123</v>
      </c>
      <c r="B104" s="838" t="s">
        <v>980</v>
      </c>
      <c r="C104" s="839"/>
      <c r="D104" s="839"/>
      <c r="E104" s="839"/>
      <c r="F104" s="839"/>
      <c r="G104" s="839"/>
      <c r="H104" s="839"/>
      <c r="I104" s="934"/>
      <c r="J104" s="29"/>
      <c r="K104" s="29"/>
      <c r="L104" s="29"/>
      <c r="M104" s="644"/>
      <c r="N104" s="37"/>
      <c r="O104" s="211">
        <v>0</v>
      </c>
      <c r="P104" s="898">
        <f>O104+O105</f>
        <v>0</v>
      </c>
    </row>
    <row r="105" spans="1:16" ht="37.5" customHeight="1" thickBot="1" x14ac:dyDescent="0.35">
      <c r="A105" s="489" t="s">
        <v>124</v>
      </c>
      <c r="B105" s="838" t="s">
        <v>967</v>
      </c>
      <c r="C105" s="839"/>
      <c r="D105" s="839"/>
      <c r="E105" s="839"/>
      <c r="F105" s="839"/>
      <c r="G105" s="839"/>
      <c r="H105" s="839"/>
      <c r="I105" s="839"/>
      <c r="J105" s="839"/>
      <c r="K105" s="839"/>
      <c r="L105" s="839"/>
      <c r="M105" s="839"/>
      <c r="N105" s="934"/>
      <c r="O105" s="211">
        <v>0</v>
      </c>
      <c r="P105" s="898"/>
    </row>
    <row r="106" spans="1:16" s="5" customFormat="1" ht="19.5" thickBot="1" x14ac:dyDescent="0.35">
      <c r="A106" s="502" t="s">
        <v>325</v>
      </c>
      <c r="B106" s="821" t="s">
        <v>131</v>
      </c>
      <c r="C106" s="822"/>
      <c r="D106" s="822"/>
      <c r="E106" s="822"/>
      <c r="F106" s="822"/>
      <c r="G106" s="822"/>
      <c r="H106" s="822"/>
      <c r="I106" s="822"/>
      <c r="J106" s="822"/>
      <c r="K106" s="822"/>
      <c r="L106" s="822"/>
      <c r="M106" s="822"/>
      <c r="N106" s="823"/>
      <c r="O106" s="11">
        <v>5</v>
      </c>
      <c r="P106" s="11">
        <f>P108</f>
        <v>0</v>
      </c>
    </row>
    <row r="107" spans="1:16" s="5" customFormat="1" ht="19.5" thickBot="1" x14ac:dyDescent="0.35">
      <c r="A107" s="935" t="s">
        <v>367</v>
      </c>
      <c r="B107" s="936"/>
      <c r="C107" s="936"/>
      <c r="D107" s="936"/>
      <c r="E107" s="936"/>
      <c r="F107" s="936"/>
      <c r="G107" s="936"/>
      <c r="H107" s="936"/>
      <c r="I107" s="936"/>
      <c r="J107" s="936"/>
      <c r="K107" s="936"/>
      <c r="L107" s="936"/>
      <c r="M107" s="936"/>
      <c r="N107" s="925"/>
      <c r="O107" s="710" t="s">
        <v>28</v>
      </c>
      <c r="P107" s="711" t="s">
        <v>20</v>
      </c>
    </row>
    <row r="108" spans="1:16" ht="19.5" thickBot="1" x14ac:dyDescent="0.35">
      <c r="A108" s="717" t="s">
        <v>129</v>
      </c>
      <c r="B108" s="841" t="s">
        <v>133</v>
      </c>
      <c r="C108" s="842"/>
      <c r="D108" s="842"/>
      <c r="E108" s="842"/>
      <c r="F108" s="842"/>
      <c r="G108" s="842"/>
      <c r="H108" s="842"/>
      <c r="I108" s="842"/>
      <c r="J108" s="842"/>
      <c r="K108" s="842"/>
      <c r="L108" s="842"/>
      <c r="M108" s="842"/>
      <c r="N108" s="925"/>
      <c r="O108" s="714"/>
      <c r="P108" s="893"/>
    </row>
    <row r="109" spans="1:16" ht="19.5" thickBot="1" x14ac:dyDescent="0.35">
      <c r="A109" s="717" t="s">
        <v>130</v>
      </c>
      <c r="B109" s="841" t="s">
        <v>135</v>
      </c>
      <c r="C109" s="842"/>
      <c r="D109" s="842"/>
      <c r="E109" s="842"/>
      <c r="F109" s="842"/>
      <c r="G109" s="842"/>
      <c r="H109" s="842"/>
      <c r="I109" s="842"/>
      <c r="J109" s="842"/>
      <c r="K109" s="842"/>
      <c r="L109" s="842"/>
      <c r="M109" s="842"/>
      <c r="N109" s="925"/>
      <c r="O109" s="714"/>
      <c r="P109" s="893"/>
    </row>
    <row r="110" spans="1:16" ht="19.5" thickBot="1" x14ac:dyDescent="0.35">
      <c r="A110" s="717" t="s">
        <v>790</v>
      </c>
      <c r="B110" s="841" t="s">
        <v>137</v>
      </c>
      <c r="C110" s="842"/>
      <c r="D110" s="842"/>
      <c r="E110" s="842"/>
      <c r="F110" s="842"/>
      <c r="G110" s="842"/>
      <c r="H110" s="842"/>
      <c r="I110" s="842"/>
      <c r="J110" s="842"/>
      <c r="K110" s="842"/>
      <c r="L110" s="842"/>
      <c r="M110" s="842"/>
      <c r="N110" s="925"/>
      <c r="O110" s="714"/>
      <c r="P110" s="893"/>
    </row>
    <row r="111" spans="1:16" ht="19.5" thickBot="1" x14ac:dyDescent="0.35">
      <c r="A111" s="717" t="s">
        <v>791</v>
      </c>
      <c r="B111" s="841" t="s">
        <v>139</v>
      </c>
      <c r="C111" s="842"/>
      <c r="D111" s="842"/>
      <c r="E111" s="842"/>
      <c r="F111" s="842"/>
      <c r="G111" s="842"/>
      <c r="H111" s="842"/>
      <c r="I111" s="842"/>
      <c r="J111" s="842"/>
      <c r="K111" s="842"/>
      <c r="L111" s="842"/>
      <c r="M111" s="842"/>
      <c r="N111" s="925"/>
      <c r="O111" s="714"/>
      <c r="P111" s="893"/>
    </row>
    <row r="112" spans="1:16" ht="39.75" customHeight="1" thickBot="1" x14ac:dyDescent="0.35">
      <c r="A112" s="717" t="s">
        <v>792</v>
      </c>
      <c r="B112" s="937" t="s">
        <v>1058</v>
      </c>
      <c r="C112" s="938"/>
      <c r="D112" s="938"/>
      <c r="E112" s="938"/>
      <c r="F112" s="938"/>
      <c r="G112" s="938"/>
      <c r="H112" s="938"/>
      <c r="I112" s="938"/>
      <c r="J112" s="938"/>
      <c r="K112" s="938"/>
      <c r="L112" s="938"/>
      <c r="M112" s="938"/>
      <c r="N112" s="939"/>
      <c r="O112" s="714"/>
      <c r="P112" s="893"/>
    </row>
    <row r="113" spans="1:16" ht="19.5" thickBot="1" x14ac:dyDescent="0.35">
      <c r="A113" s="717" t="s">
        <v>793</v>
      </c>
      <c r="B113" s="841" t="s">
        <v>1056</v>
      </c>
      <c r="C113" s="842"/>
      <c r="D113" s="842"/>
      <c r="E113" s="842"/>
      <c r="F113" s="842"/>
      <c r="G113" s="842"/>
      <c r="H113" s="842"/>
      <c r="I113" s="842"/>
      <c r="J113" s="842"/>
      <c r="K113" s="842"/>
      <c r="L113" s="842"/>
      <c r="M113" s="842"/>
      <c r="N113" s="897"/>
      <c r="O113" s="714"/>
      <c r="P113" s="893"/>
    </row>
    <row r="114" spans="1:16" ht="19.5" thickBot="1" x14ac:dyDescent="0.35">
      <c r="A114" s="717" t="s">
        <v>1032</v>
      </c>
      <c r="B114" s="715" t="s">
        <v>1054</v>
      </c>
      <c r="C114" s="716"/>
      <c r="D114" s="716"/>
      <c r="E114" s="716"/>
      <c r="F114" s="716"/>
      <c r="G114" s="716"/>
      <c r="H114" s="716"/>
      <c r="I114" s="716"/>
      <c r="J114" s="716"/>
      <c r="K114" s="716"/>
      <c r="L114" s="716"/>
      <c r="M114" s="716"/>
      <c r="N114" s="718"/>
      <c r="O114" s="714"/>
      <c r="P114" s="893"/>
    </row>
    <row r="115" spans="1:16" ht="19.5" thickBot="1" x14ac:dyDescent="0.35">
      <c r="A115" s="717" t="s">
        <v>1057</v>
      </c>
      <c r="B115" s="841" t="s">
        <v>1055</v>
      </c>
      <c r="C115" s="842"/>
      <c r="D115" s="842"/>
      <c r="E115" s="842"/>
      <c r="F115" s="842"/>
      <c r="G115" s="842"/>
      <c r="H115" s="842"/>
      <c r="I115" s="842"/>
      <c r="J115" s="842"/>
      <c r="K115" s="842"/>
      <c r="L115" s="842"/>
      <c r="M115" s="842"/>
      <c r="N115" s="925"/>
      <c r="O115" s="714"/>
      <c r="P115" s="893"/>
    </row>
    <row r="116" spans="1:16" s="5" customFormat="1" ht="19.5" thickBot="1" x14ac:dyDescent="0.35">
      <c r="A116" s="502" t="s">
        <v>326</v>
      </c>
      <c r="B116" s="827" t="s">
        <v>144</v>
      </c>
      <c r="C116" s="827"/>
      <c r="D116" s="827"/>
      <c r="E116" s="827"/>
      <c r="F116" s="827"/>
      <c r="G116" s="827"/>
      <c r="H116" s="827"/>
      <c r="I116" s="827"/>
      <c r="J116" s="827"/>
      <c r="K116" s="827"/>
      <c r="L116" s="827"/>
      <c r="M116" s="827"/>
      <c r="N116" s="827"/>
      <c r="O116" s="11">
        <v>5</v>
      </c>
      <c r="P116" s="11">
        <f>P118</f>
        <v>0</v>
      </c>
    </row>
    <row r="117" spans="1:16" s="5" customFormat="1" ht="19.5" thickBot="1" x14ac:dyDescent="0.35">
      <c r="A117" s="824" t="s">
        <v>843</v>
      </c>
      <c r="B117" s="824"/>
      <c r="C117" s="824"/>
      <c r="D117" s="824"/>
      <c r="E117" s="824"/>
      <c r="F117" s="824"/>
      <c r="G117" s="824"/>
      <c r="H117" s="824"/>
      <c r="I117" s="824"/>
      <c r="J117" s="824"/>
      <c r="K117" s="824"/>
      <c r="L117" s="824"/>
      <c r="M117" s="824"/>
      <c r="N117" s="824"/>
      <c r="O117" s="564" t="s">
        <v>28</v>
      </c>
      <c r="P117" s="570" t="s">
        <v>20</v>
      </c>
    </row>
    <row r="118" spans="1:16" ht="19.5" thickBot="1" x14ac:dyDescent="0.35">
      <c r="A118" s="165" t="s">
        <v>132</v>
      </c>
      <c r="B118" s="826" t="s">
        <v>949</v>
      </c>
      <c r="C118" s="826"/>
      <c r="D118" s="826"/>
      <c r="E118" s="826"/>
      <c r="F118" s="826"/>
      <c r="G118" s="826"/>
      <c r="H118" s="826"/>
      <c r="I118" s="826"/>
      <c r="J118" s="826"/>
      <c r="K118" s="826"/>
      <c r="L118" s="826"/>
      <c r="M118" s="826"/>
      <c r="N118" s="826"/>
      <c r="O118" s="221"/>
      <c r="P118" s="221">
        <v>0</v>
      </c>
    </row>
    <row r="119" spans="1:16" s="5" customFormat="1" ht="19.5" thickBot="1" x14ac:dyDescent="0.35">
      <c r="A119" s="502" t="s">
        <v>327</v>
      </c>
      <c r="B119" s="827" t="s">
        <v>328</v>
      </c>
      <c r="C119" s="827"/>
      <c r="D119" s="827"/>
      <c r="E119" s="827"/>
      <c r="F119" s="827"/>
      <c r="G119" s="827"/>
      <c r="H119" s="827"/>
      <c r="I119" s="827"/>
      <c r="J119" s="827"/>
      <c r="K119" s="827"/>
      <c r="L119" s="827"/>
      <c r="M119" s="827"/>
      <c r="N119" s="827"/>
      <c r="O119" s="11">
        <v>5</v>
      </c>
      <c r="P119" s="11">
        <f>P121</f>
        <v>0</v>
      </c>
    </row>
    <row r="120" spans="1:16" s="5" customFormat="1" ht="19.5" thickBot="1" x14ac:dyDescent="0.35">
      <c r="A120" s="824" t="s">
        <v>847</v>
      </c>
      <c r="B120" s="824"/>
      <c r="C120" s="824"/>
      <c r="D120" s="824"/>
      <c r="E120" s="824"/>
      <c r="F120" s="824"/>
      <c r="G120" s="824"/>
      <c r="H120" s="824"/>
      <c r="I120" s="824"/>
      <c r="J120" s="824"/>
      <c r="K120" s="824"/>
      <c r="L120" s="824"/>
      <c r="M120" s="824"/>
      <c r="N120" s="824"/>
      <c r="O120" s="564" t="s">
        <v>28</v>
      </c>
      <c r="P120" s="569" t="s">
        <v>20</v>
      </c>
    </row>
    <row r="121" spans="1:16" ht="19.5" thickBot="1" x14ac:dyDescent="0.35">
      <c r="A121" s="165" t="s">
        <v>145</v>
      </c>
      <c r="B121" s="831" t="s">
        <v>785</v>
      </c>
      <c r="C121" s="831"/>
      <c r="D121" s="831"/>
      <c r="E121" s="831"/>
      <c r="F121" s="831"/>
      <c r="G121" s="831"/>
      <c r="H121" s="831"/>
      <c r="I121" s="831"/>
      <c r="J121" s="831"/>
      <c r="K121" s="831"/>
      <c r="L121" s="831"/>
      <c r="M121" s="831"/>
      <c r="N121" s="831"/>
      <c r="O121" s="221"/>
      <c r="P121" s="940">
        <v>0</v>
      </c>
    </row>
    <row r="122" spans="1:16" ht="19.5" thickBot="1" x14ac:dyDescent="0.35">
      <c r="A122" s="165" t="s">
        <v>794</v>
      </c>
      <c r="B122" s="941" t="s">
        <v>919</v>
      </c>
      <c r="C122" s="941"/>
      <c r="D122" s="941"/>
      <c r="E122" s="941"/>
      <c r="F122" s="941"/>
      <c r="G122" s="941"/>
      <c r="H122" s="941"/>
      <c r="I122" s="941"/>
      <c r="J122" s="941"/>
      <c r="K122" s="941"/>
      <c r="L122" s="941"/>
      <c r="M122" s="941"/>
      <c r="N122" s="941"/>
      <c r="O122" s="221"/>
      <c r="P122" s="940"/>
    </row>
    <row r="123" spans="1:16" ht="20.25" customHeight="1" thickBot="1" x14ac:dyDescent="0.35">
      <c r="A123" s="165" t="s">
        <v>805</v>
      </c>
      <c r="B123" s="828" t="s">
        <v>920</v>
      </c>
      <c r="C123" s="829"/>
      <c r="D123" s="829"/>
      <c r="E123" s="829"/>
      <c r="F123" s="829"/>
      <c r="G123" s="829"/>
      <c r="H123" s="829"/>
      <c r="I123" s="829"/>
      <c r="J123" s="829"/>
      <c r="K123" s="829"/>
      <c r="L123" s="829"/>
      <c r="M123" s="829"/>
      <c r="N123" s="830"/>
      <c r="O123" s="510"/>
      <c r="P123" s="512"/>
    </row>
    <row r="124" spans="1:16" s="5" customFormat="1" ht="19.5" thickBot="1" x14ac:dyDescent="0.35">
      <c r="A124" s="832" t="s">
        <v>148</v>
      </c>
      <c r="B124" s="833"/>
      <c r="C124" s="833"/>
      <c r="D124" s="833"/>
      <c r="E124" s="833"/>
      <c r="F124" s="833"/>
      <c r="G124" s="833"/>
      <c r="H124" s="833"/>
      <c r="I124" s="833"/>
      <c r="J124" s="833"/>
      <c r="K124" s="833"/>
      <c r="L124" s="833"/>
      <c r="M124" s="833"/>
      <c r="N124" s="834"/>
      <c r="O124" s="14">
        <f>O125+O137</f>
        <v>45</v>
      </c>
      <c r="P124" s="14">
        <f>P125+P137</f>
        <v>0</v>
      </c>
    </row>
    <row r="125" spans="1:16" s="5" customFormat="1" ht="19.5" thickBot="1" x14ac:dyDescent="0.35">
      <c r="A125" s="8" t="s">
        <v>329</v>
      </c>
      <c r="B125" s="801" t="s">
        <v>149</v>
      </c>
      <c r="C125" s="802"/>
      <c r="D125" s="802"/>
      <c r="E125" s="802"/>
      <c r="F125" s="802"/>
      <c r="G125" s="802"/>
      <c r="H125" s="802"/>
      <c r="I125" s="802"/>
      <c r="J125" s="802"/>
      <c r="K125" s="802"/>
      <c r="L125" s="802"/>
      <c r="M125" s="802"/>
      <c r="N125" s="803"/>
      <c r="O125" s="8">
        <v>36</v>
      </c>
      <c r="P125" s="8">
        <f>P129</f>
        <v>0</v>
      </c>
    </row>
    <row r="126" spans="1:16" s="5" customFormat="1" ht="59.25" customHeight="1" thickBot="1" x14ac:dyDescent="0.35">
      <c r="A126" s="943" t="s">
        <v>981</v>
      </c>
      <c r="B126" s="943"/>
      <c r="C126" s="943"/>
      <c r="D126" s="943"/>
      <c r="E126" s="943"/>
      <c r="F126" s="943"/>
      <c r="G126" s="943"/>
      <c r="H126" s="943"/>
      <c r="I126" s="943"/>
      <c r="J126" s="943"/>
      <c r="K126" s="943"/>
      <c r="L126" s="943"/>
      <c r="M126" s="943"/>
      <c r="N126" s="943"/>
      <c r="O126" s="943"/>
      <c r="P126" s="843" t="s">
        <v>20</v>
      </c>
    </row>
    <row r="127" spans="1:16" ht="39.75" customHeight="1" thickBot="1" x14ac:dyDescent="0.35">
      <c r="A127" s="926" t="s">
        <v>150</v>
      </c>
      <c r="B127" s="826" t="s">
        <v>1033</v>
      </c>
      <c r="C127" s="826"/>
      <c r="D127" s="826"/>
      <c r="E127" s="826"/>
      <c r="F127" s="826"/>
      <c r="G127" s="826"/>
      <c r="H127" s="826"/>
      <c r="I127" s="825" t="s">
        <v>798</v>
      </c>
      <c r="J127" s="825"/>
      <c r="K127" s="825" t="s">
        <v>798</v>
      </c>
      <c r="L127" s="825"/>
      <c r="M127" s="825" t="s">
        <v>798</v>
      </c>
      <c r="N127" s="825"/>
      <c r="O127" s="949" t="s">
        <v>10</v>
      </c>
      <c r="P127" s="844"/>
    </row>
    <row r="128" spans="1:16" ht="19.5" thickBot="1" x14ac:dyDescent="0.35">
      <c r="A128" s="926"/>
      <c r="B128" s="826"/>
      <c r="C128" s="826"/>
      <c r="D128" s="826"/>
      <c r="E128" s="826"/>
      <c r="F128" s="826"/>
      <c r="G128" s="826"/>
      <c r="H128" s="826"/>
      <c r="I128" s="950" t="s">
        <v>28</v>
      </c>
      <c r="J128" s="950"/>
      <c r="K128" s="950" t="s">
        <v>28</v>
      </c>
      <c r="L128" s="950"/>
      <c r="M128" s="950" t="s">
        <v>28</v>
      </c>
      <c r="N128" s="950"/>
      <c r="O128" s="949"/>
      <c r="P128" s="942"/>
    </row>
    <row r="129" spans="1:16" ht="21.75" customHeight="1" thickBot="1" x14ac:dyDescent="0.35">
      <c r="A129" s="926"/>
      <c r="B129" s="826"/>
      <c r="C129" s="826"/>
      <c r="D129" s="826"/>
      <c r="E129" s="826"/>
      <c r="F129" s="826"/>
      <c r="G129" s="826"/>
      <c r="H129" s="826"/>
      <c r="I129" s="798">
        <v>0</v>
      </c>
      <c r="J129" s="798"/>
      <c r="K129" s="798">
        <v>0</v>
      </c>
      <c r="L129" s="798"/>
      <c r="M129" s="798">
        <v>0</v>
      </c>
      <c r="N129" s="798"/>
      <c r="O129" s="216">
        <f>N129+K129+M129</f>
        <v>0</v>
      </c>
      <c r="P129" s="1031">
        <f>O129+O132</f>
        <v>0</v>
      </c>
    </row>
    <row r="130" spans="1:16" ht="26.25" customHeight="1" thickBot="1" x14ac:dyDescent="0.35">
      <c r="A130" s="944" t="s">
        <v>153</v>
      </c>
      <c r="B130" s="945" t="s">
        <v>1031</v>
      </c>
      <c r="C130" s="945"/>
      <c r="D130" s="945"/>
      <c r="E130" s="945"/>
      <c r="F130" s="945"/>
      <c r="G130" s="945"/>
      <c r="H130" s="945"/>
      <c r="I130" s="946" t="s">
        <v>943</v>
      </c>
      <c r="J130" s="946"/>
      <c r="K130" s="946" t="s">
        <v>943</v>
      </c>
      <c r="L130" s="946"/>
      <c r="M130" s="946" t="s">
        <v>943</v>
      </c>
      <c r="N130" s="946"/>
      <c r="O130" s="947" t="s">
        <v>10</v>
      </c>
      <c r="P130" s="1032"/>
    </row>
    <row r="131" spans="1:16" ht="18" customHeight="1" thickBot="1" x14ac:dyDescent="0.35">
      <c r="A131" s="944"/>
      <c r="B131" s="945"/>
      <c r="C131" s="945"/>
      <c r="D131" s="945"/>
      <c r="E131" s="945"/>
      <c r="F131" s="945"/>
      <c r="G131" s="945"/>
      <c r="H131" s="945"/>
      <c r="I131" s="75" t="s">
        <v>28</v>
      </c>
      <c r="J131" s="75" t="s">
        <v>10</v>
      </c>
      <c r="K131" s="75" t="s">
        <v>28</v>
      </c>
      <c r="L131" s="75" t="s">
        <v>10</v>
      </c>
      <c r="M131" s="75" t="s">
        <v>28</v>
      </c>
      <c r="N131" s="75" t="s">
        <v>10</v>
      </c>
      <c r="O131" s="948"/>
      <c r="P131" s="1032"/>
    </row>
    <row r="132" spans="1:16" ht="19.5" thickBot="1" x14ac:dyDescent="0.35">
      <c r="A132" s="217" t="s">
        <v>155</v>
      </c>
      <c r="B132" s="797" t="s">
        <v>986</v>
      </c>
      <c r="C132" s="797"/>
      <c r="D132" s="797"/>
      <c r="E132" s="797"/>
      <c r="F132" s="797"/>
      <c r="G132" s="797"/>
      <c r="H132" s="797"/>
      <c r="I132" s="12"/>
      <c r="J132" s="1119">
        <v>0</v>
      </c>
      <c r="K132" s="206"/>
      <c r="L132" s="1119">
        <v>0</v>
      </c>
      <c r="M132" s="206"/>
      <c r="N132" s="1025">
        <v>0</v>
      </c>
      <c r="O132" s="1028">
        <f>J132+L132+N132</f>
        <v>0</v>
      </c>
      <c r="P132" s="1032"/>
    </row>
    <row r="133" spans="1:16" ht="30" customHeight="1" thickBot="1" x14ac:dyDescent="0.35">
      <c r="A133" s="217" t="s">
        <v>157</v>
      </c>
      <c r="B133" s="797" t="s">
        <v>982</v>
      </c>
      <c r="C133" s="797"/>
      <c r="D133" s="797"/>
      <c r="E133" s="797"/>
      <c r="F133" s="797"/>
      <c r="G133" s="797"/>
      <c r="H133" s="797"/>
      <c r="I133" s="12"/>
      <c r="J133" s="1120"/>
      <c r="K133" s="206"/>
      <c r="L133" s="1120"/>
      <c r="M133" s="206"/>
      <c r="N133" s="1026"/>
      <c r="O133" s="1029"/>
      <c r="P133" s="1032"/>
    </row>
    <row r="134" spans="1:16" ht="35.25" customHeight="1" thickBot="1" x14ac:dyDescent="0.35">
      <c r="A134" s="217" t="s">
        <v>158</v>
      </c>
      <c r="B134" s="797" t="s">
        <v>983</v>
      </c>
      <c r="C134" s="797"/>
      <c r="D134" s="797"/>
      <c r="E134" s="797"/>
      <c r="F134" s="797"/>
      <c r="G134" s="797"/>
      <c r="H134" s="797"/>
      <c r="I134" s="12"/>
      <c r="J134" s="1120"/>
      <c r="K134" s="206"/>
      <c r="L134" s="1120"/>
      <c r="M134" s="206"/>
      <c r="N134" s="1026"/>
      <c r="O134" s="1029"/>
      <c r="P134" s="1032"/>
    </row>
    <row r="135" spans="1:16" s="5" customFormat="1" ht="34.5" customHeight="1" thickBot="1" x14ac:dyDescent="0.35">
      <c r="A135" s="217" t="s">
        <v>159</v>
      </c>
      <c r="B135" s="797" t="s">
        <v>984</v>
      </c>
      <c r="C135" s="797"/>
      <c r="D135" s="797"/>
      <c r="E135" s="797"/>
      <c r="F135" s="797"/>
      <c r="G135" s="797"/>
      <c r="H135" s="797"/>
      <c r="I135" s="12"/>
      <c r="J135" s="1120"/>
      <c r="K135" s="206"/>
      <c r="L135" s="1120"/>
      <c r="M135" s="206"/>
      <c r="N135" s="1026"/>
      <c r="O135" s="1029"/>
      <c r="P135" s="1032"/>
    </row>
    <row r="136" spans="1:16" s="5" customFormat="1" ht="35.25" customHeight="1" thickBot="1" x14ac:dyDescent="0.35">
      <c r="A136" s="490" t="s">
        <v>786</v>
      </c>
      <c r="B136" s="1116" t="s">
        <v>985</v>
      </c>
      <c r="C136" s="1117"/>
      <c r="D136" s="1117"/>
      <c r="E136" s="1117"/>
      <c r="F136" s="1117"/>
      <c r="G136" s="1117"/>
      <c r="H136" s="1118"/>
      <c r="I136" s="12"/>
      <c r="J136" s="1121"/>
      <c r="K136" s="475"/>
      <c r="L136" s="1121"/>
      <c r="M136" s="475"/>
      <c r="N136" s="1027"/>
      <c r="O136" s="1030"/>
      <c r="P136" s="1033"/>
    </row>
    <row r="137" spans="1:16" s="5" customFormat="1" ht="36.75" customHeight="1" thickBot="1" x14ac:dyDescent="0.35">
      <c r="A137" s="16" t="s">
        <v>344</v>
      </c>
      <c r="B137" s="801" t="s">
        <v>161</v>
      </c>
      <c r="C137" s="802"/>
      <c r="D137" s="802"/>
      <c r="E137" s="802"/>
      <c r="F137" s="802"/>
      <c r="G137" s="802"/>
      <c r="H137" s="802"/>
      <c r="I137" s="802"/>
      <c r="J137" s="802"/>
      <c r="K137" s="802"/>
      <c r="L137" s="802"/>
      <c r="M137" s="802"/>
      <c r="N137" s="803"/>
      <c r="O137" s="8">
        <v>9</v>
      </c>
      <c r="P137" s="8">
        <f>P139</f>
        <v>0</v>
      </c>
    </row>
    <row r="138" spans="1:16" ht="37.5" customHeight="1" thickBot="1" x14ac:dyDescent="0.35">
      <c r="A138" s="804" t="s">
        <v>987</v>
      </c>
      <c r="B138" s="804"/>
      <c r="C138" s="804"/>
      <c r="D138" s="804"/>
      <c r="E138" s="804"/>
      <c r="F138" s="804"/>
      <c r="G138" s="804"/>
      <c r="H138" s="804"/>
      <c r="I138" s="804"/>
      <c r="J138" s="804"/>
      <c r="K138" s="804"/>
      <c r="L138" s="804"/>
      <c r="M138" s="804"/>
      <c r="N138" s="564" t="s">
        <v>28</v>
      </c>
      <c r="O138" s="568" t="s">
        <v>10</v>
      </c>
      <c r="P138" s="572" t="s">
        <v>20</v>
      </c>
    </row>
    <row r="139" spans="1:16" ht="36.75" customHeight="1" thickBot="1" x14ac:dyDescent="0.35">
      <c r="A139" s="217" t="s">
        <v>162</v>
      </c>
      <c r="B139" s="799" t="s">
        <v>751</v>
      </c>
      <c r="C139" s="799"/>
      <c r="D139" s="799"/>
      <c r="E139" s="799"/>
      <c r="F139" s="799"/>
      <c r="G139" s="799"/>
      <c r="H139" s="799"/>
      <c r="I139" s="799"/>
      <c r="J139" s="799"/>
      <c r="K139" s="799"/>
      <c r="L139" s="799"/>
      <c r="M139" s="799"/>
      <c r="N139" s="10"/>
      <c r="O139" s="216">
        <v>0</v>
      </c>
      <c r="P139" s="798">
        <f>O139+O140+O141</f>
        <v>0</v>
      </c>
    </row>
    <row r="140" spans="1:16" s="20" customFormat="1" ht="37.5" customHeight="1" thickBot="1" x14ac:dyDescent="0.35">
      <c r="A140" s="217" t="s">
        <v>163</v>
      </c>
      <c r="B140" s="951" t="s">
        <v>988</v>
      </c>
      <c r="C140" s="951"/>
      <c r="D140" s="951"/>
      <c r="E140" s="951"/>
      <c r="F140" s="951"/>
      <c r="G140" s="951"/>
      <c r="H140" s="951"/>
      <c r="I140" s="951"/>
      <c r="J140" s="951"/>
      <c r="K140" s="951"/>
      <c r="L140" s="951"/>
      <c r="M140" s="951"/>
      <c r="N140" s="10"/>
      <c r="O140" s="216">
        <v>0</v>
      </c>
      <c r="P140" s="798"/>
    </row>
    <row r="141" spans="1:16" ht="27" customHeight="1" thickBot="1" x14ac:dyDescent="0.35">
      <c r="A141" s="217" t="s">
        <v>164</v>
      </c>
      <c r="B141" s="941" t="s">
        <v>989</v>
      </c>
      <c r="C141" s="941"/>
      <c r="D141" s="941"/>
      <c r="E141" s="941"/>
      <c r="F141" s="941"/>
      <c r="G141" s="941"/>
      <c r="H141" s="941"/>
      <c r="I141" s="941"/>
      <c r="J141" s="941"/>
      <c r="K141" s="941"/>
      <c r="L141" s="941"/>
      <c r="M141" s="941"/>
      <c r="N141" s="10"/>
      <c r="O141" s="216">
        <v>0</v>
      </c>
      <c r="P141" s="798"/>
    </row>
    <row r="142" spans="1:16" s="5" customFormat="1" ht="29.25" customHeight="1" thickBot="1" x14ac:dyDescent="0.35">
      <c r="A142" s="832" t="s">
        <v>165</v>
      </c>
      <c r="B142" s="833"/>
      <c r="C142" s="833"/>
      <c r="D142" s="833"/>
      <c r="E142" s="833"/>
      <c r="F142" s="833"/>
      <c r="G142" s="833"/>
      <c r="H142" s="833"/>
      <c r="I142" s="833"/>
      <c r="J142" s="833"/>
      <c r="K142" s="833"/>
      <c r="L142" s="833"/>
      <c r="M142" s="833"/>
      <c r="N142" s="834"/>
      <c r="O142" s="14">
        <f>O143</f>
        <v>100</v>
      </c>
      <c r="P142" s="14">
        <f>P143</f>
        <v>0</v>
      </c>
    </row>
    <row r="143" spans="1:16" s="5" customFormat="1" ht="32.25" customHeight="1" thickBot="1" x14ac:dyDescent="0.35">
      <c r="A143" s="16" t="s">
        <v>345</v>
      </c>
      <c r="B143" s="952" t="s">
        <v>166</v>
      </c>
      <c r="C143" s="952"/>
      <c r="D143" s="952"/>
      <c r="E143" s="952"/>
      <c r="F143" s="952"/>
      <c r="G143" s="952"/>
      <c r="H143" s="952"/>
      <c r="I143" s="952"/>
      <c r="J143" s="952"/>
      <c r="K143" s="952"/>
      <c r="L143" s="952"/>
      <c r="M143" s="952"/>
      <c r="N143" s="952"/>
      <c r="O143" s="8">
        <v>100</v>
      </c>
      <c r="P143" s="8">
        <f>P146</f>
        <v>0</v>
      </c>
    </row>
    <row r="144" spans="1:16" ht="107.25" customHeight="1" thickBot="1" x14ac:dyDescent="0.35">
      <c r="A144" s="746" t="s">
        <v>1074</v>
      </c>
      <c r="B144" s="747"/>
      <c r="C144" s="747"/>
      <c r="D144" s="747"/>
      <c r="E144" s="747"/>
      <c r="F144" s="747"/>
      <c r="G144" s="747"/>
      <c r="H144" s="747"/>
      <c r="I144" s="748"/>
      <c r="J144" s="577" t="s">
        <v>486</v>
      </c>
      <c r="K144" s="577" t="s">
        <v>990</v>
      </c>
      <c r="L144" s="577" t="s">
        <v>167</v>
      </c>
      <c r="M144" s="577" t="s">
        <v>921</v>
      </c>
      <c r="N144" s="577" t="s">
        <v>476</v>
      </c>
      <c r="O144" s="586" t="s">
        <v>10</v>
      </c>
      <c r="P144" s="571" t="s">
        <v>20</v>
      </c>
    </row>
    <row r="145" spans="1:16" ht="24" customHeight="1" thickBot="1" x14ac:dyDescent="0.35">
      <c r="A145" s="809" t="s">
        <v>799</v>
      </c>
      <c r="B145" s="810"/>
      <c r="C145" s="810"/>
      <c r="D145" s="810"/>
      <c r="E145" s="810"/>
      <c r="F145" s="810"/>
      <c r="G145" s="810"/>
      <c r="H145" s="810"/>
      <c r="I145" s="602"/>
      <c r="J145" s="589"/>
      <c r="K145" s="508"/>
      <c r="L145" s="508"/>
      <c r="M145" s="508"/>
      <c r="N145" s="508"/>
      <c r="O145" s="509"/>
      <c r="P145" s="492"/>
    </row>
    <row r="146" spans="1:16" ht="19.5" thickBot="1" x14ac:dyDescent="0.35">
      <c r="A146" s="490" t="s">
        <v>169</v>
      </c>
      <c r="B146" s="806" t="s">
        <v>800</v>
      </c>
      <c r="C146" s="807"/>
      <c r="D146" s="807"/>
      <c r="E146" s="807"/>
      <c r="F146" s="807"/>
      <c r="G146" s="807"/>
      <c r="H146" s="807"/>
      <c r="I146" s="808"/>
      <c r="J146" s="483"/>
      <c r="K146" s="12"/>
      <c r="L146" s="12"/>
      <c r="M146" s="12"/>
      <c r="N146" s="12"/>
      <c r="O146" s="471"/>
      <c r="P146" s="472">
        <f>O146+O147+O148+O149+O155+O156+O157+O160+O161+O162</f>
        <v>0</v>
      </c>
    </row>
    <row r="147" spans="1:16" ht="19.5" thickBot="1" x14ac:dyDescent="0.35">
      <c r="A147" s="490" t="s">
        <v>170</v>
      </c>
      <c r="B147" s="806" t="s">
        <v>171</v>
      </c>
      <c r="C147" s="807"/>
      <c r="D147" s="807"/>
      <c r="E147" s="807"/>
      <c r="F147" s="807"/>
      <c r="G147" s="807"/>
      <c r="H147" s="807"/>
      <c r="I147" s="808"/>
      <c r="J147" s="483"/>
      <c r="K147" s="12"/>
      <c r="L147" s="12"/>
      <c r="M147" s="12"/>
      <c r="N147" s="12"/>
      <c r="O147" s="471"/>
      <c r="P147" s="472"/>
    </row>
    <row r="148" spans="1:16" ht="19.5" thickBot="1" x14ac:dyDescent="0.35">
      <c r="A148" s="490" t="s">
        <v>172</v>
      </c>
      <c r="B148" s="806" t="s">
        <v>173</v>
      </c>
      <c r="C148" s="807"/>
      <c r="D148" s="807"/>
      <c r="E148" s="807"/>
      <c r="F148" s="807"/>
      <c r="G148" s="807"/>
      <c r="H148" s="807"/>
      <c r="I148" s="808"/>
      <c r="J148" s="483"/>
      <c r="K148" s="12"/>
      <c r="L148" s="12"/>
      <c r="M148" s="12"/>
      <c r="N148" s="12"/>
      <c r="O148" s="471"/>
      <c r="P148" s="472"/>
    </row>
    <row r="149" spans="1:16" ht="19.5" thickBot="1" x14ac:dyDescent="0.35">
      <c r="A149" s="490" t="s">
        <v>174</v>
      </c>
      <c r="B149" s="806" t="s">
        <v>175</v>
      </c>
      <c r="C149" s="807"/>
      <c r="D149" s="807"/>
      <c r="E149" s="807"/>
      <c r="F149" s="807"/>
      <c r="G149" s="807"/>
      <c r="H149" s="807"/>
      <c r="I149" s="808"/>
      <c r="J149" s="483"/>
      <c r="K149" s="12"/>
      <c r="L149" s="12"/>
      <c r="M149" s="12"/>
      <c r="N149" s="12"/>
      <c r="O149" s="471"/>
      <c r="P149" s="472"/>
    </row>
    <row r="150" spans="1:16" ht="19.5" thickBot="1" x14ac:dyDescent="0.35">
      <c r="A150" s="490" t="s">
        <v>176</v>
      </c>
      <c r="B150" s="806" t="s">
        <v>177</v>
      </c>
      <c r="C150" s="807"/>
      <c r="D150" s="807"/>
      <c r="E150" s="807"/>
      <c r="F150" s="807"/>
      <c r="G150" s="807"/>
      <c r="H150" s="807"/>
      <c r="I150" s="808"/>
      <c r="J150" s="483"/>
      <c r="K150" s="12"/>
      <c r="L150" s="12"/>
      <c r="M150" s="12"/>
      <c r="N150" s="12"/>
      <c r="O150" s="562"/>
      <c r="P150" s="563"/>
    </row>
    <row r="151" spans="1:16" ht="19.5" thickBot="1" x14ac:dyDescent="0.35">
      <c r="A151" s="490" t="s">
        <v>178</v>
      </c>
      <c r="B151" s="806" t="s">
        <v>179</v>
      </c>
      <c r="C151" s="807"/>
      <c r="D151" s="807"/>
      <c r="E151" s="807"/>
      <c r="F151" s="807"/>
      <c r="G151" s="807"/>
      <c r="H151" s="807"/>
      <c r="I151" s="808"/>
      <c r="J151" s="483"/>
      <c r="K151" s="12"/>
      <c r="L151" s="12"/>
      <c r="M151" s="12"/>
      <c r="N151" s="12"/>
      <c r="O151" s="562"/>
      <c r="P151" s="563"/>
    </row>
    <row r="152" spans="1:16" ht="19.5" thickBot="1" x14ac:dyDescent="0.35">
      <c r="A152" s="490" t="s">
        <v>180</v>
      </c>
      <c r="B152" s="806" t="s">
        <v>181</v>
      </c>
      <c r="C152" s="807"/>
      <c r="D152" s="807"/>
      <c r="E152" s="807"/>
      <c r="F152" s="807"/>
      <c r="G152" s="807"/>
      <c r="H152" s="807"/>
      <c r="I152" s="808"/>
      <c r="J152" s="483"/>
      <c r="K152" s="12"/>
      <c r="L152" s="12"/>
      <c r="M152" s="12"/>
      <c r="N152" s="12"/>
      <c r="O152" s="562"/>
      <c r="P152" s="563"/>
    </row>
    <row r="153" spans="1:16" ht="19.5" thickBot="1" x14ac:dyDescent="0.35">
      <c r="A153" s="490" t="s">
        <v>182</v>
      </c>
      <c r="B153" s="806" t="s">
        <v>183</v>
      </c>
      <c r="C153" s="807"/>
      <c r="D153" s="807"/>
      <c r="E153" s="807"/>
      <c r="F153" s="807"/>
      <c r="G153" s="807"/>
      <c r="H153" s="807"/>
      <c r="I153" s="808"/>
      <c r="J153" s="483"/>
      <c r="K153" s="12"/>
      <c r="L153" s="12"/>
      <c r="M153" s="12"/>
      <c r="N153" s="12"/>
      <c r="O153" s="562"/>
      <c r="P153" s="563"/>
    </row>
    <row r="154" spans="1:16" ht="19.5" customHeight="1" thickBot="1" x14ac:dyDescent="0.35">
      <c r="A154" s="809" t="s">
        <v>891</v>
      </c>
      <c r="B154" s="810"/>
      <c r="C154" s="810"/>
      <c r="D154" s="810"/>
      <c r="E154" s="810"/>
      <c r="F154" s="810"/>
      <c r="G154" s="810"/>
      <c r="H154" s="810"/>
      <c r="I154" s="811"/>
      <c r="J154" s="483"/>
      <c r="K154" s="12"/>
      <c r="L154" s="12"/>
      <c r="M154" s="12"/>
      <c r="N154" s="12"/>
      <c r="O154" s="513"/>
      <c r="P154" s="494"/>
    </row>
    <row r="155" spans="1:16" ht="19.5" thickBot="1" x14ac:dyDescent="0.35">
      <c r="A155" s="490" t="s">
        <v>176</v>
      </c>
      <c r="B155" s="806" t="s">
        <v>185</v>
      </c>
      <c r="C155" s="807"/>
      <c r="D155" s="807"/>
      <c r="E155" s="807"/>
      <c r="F155" s="807"/>
      <c r="G155" s="807"/>
      <c r="H155" s="807"/>
      <c r="I155" s="808"/>
      <c r="J155" s="483"/>
      <c r="K155" s="12"/>
      <c r="L155" s="12"/>
      <c r="M155" s="12"/>
      <c r="N155" s="12"/>
      <c r="O155" s="471"/>
      <c r="P155" s="472"/>
    </row>
    <row r="156" spans="1:16" ht="19.5" thickBot="1" x14ac:dyDescent="0.35">
      <c r="A156" s="490" t="s">
        <v>178</v>
      </c>
      <c r="B156" s="806" t="s">
        <v>187</v>
      </c>
      <c r="C156" s="807"/>
      <c r="D156" s="807"/>
      <c r="E156" s="807"/>
      <c r="F156" s="807"/>
      <c r="G156" s="807"/>
      <c r="H156" s="807"/>
      <c r="I156" s="808"/>
      <c r="J156" s="483"/>
      <c r="K156" s="12"/>
      <c r="L156" s="12"/>
      <c r="M156" s="12"/>
      <c r="N156" s="12"/>
      <c r="O156" s="471"/>
      <c r="P156" s="472"/>
    </row>
    <row r="157" spans="1:16" ht="19.5" thickBot="1" x14ac:dyDescent="0.35">
      <c r="A157" s="490" t="s">
        <v>180</v>
      </c>
      <c r="B157" s="806" t="s">
        <v>818</v>
      </c>
      <c r="C157" s="807"/>
      <c r="D157" s="807"/>
      <c r="E157" s="807"/>
      <c r="F157" s="807"/>
      <c r="G157" s="807"/>
      <c r="H157" s="807"/>
      <c r="I157" s="808"/>
      <c r="J157" s="483"/>
      <c r="K157" s="12"/>
      <c r="L157" s="12"/>
      <c r="M157" s="12"/>
      <c r="N157" s="12"/>
      <c r="O157" s="471"/>
      <c r="P157" s="472"/>
    </row>
    <row r="158" spans="1:16" ht="19.5" thickBot="1" x14ac:dyDescent="0.35">
      <c r="A158" s="603" t="s">
        <v>182</v>
      </c>
      <c r="B158" s="806" t="s">
        <v>819</v>
      </c>
      <c r="C158" s="807"/>
      <c r="D158" s="807"/>
      <c r="E158" s="807"/>
      <c r="F158" s="807"/>
      <c r="G158" s="807"/>
      <c r="H158" s="807"/>
      <c r="I158" s="808"/>
      <c r="J158" s="483"/>
      <c r="K158" s="12"/>
      <c r="L158" s="12"/>
      <c r="M158" s="12"/>
      <c r="N158" s="12"/>
      <c r="O158" s="562"/>
      <c r="P158" s="563"/>
    </row>
    <row r="159" spans="1:16" ht="19.5" customHeight="1" thickBot="1" x14ac:dyDescent="0.35">
      <c r="A159" s="809" t="s">
        <v>946</v>
      </c>
      <c r="B159" s="810"/>
      <c r="C159" s="810"/>
      <c r="D159" s="810"/>
      <c r="E159" s="810"/>
      <c r="F159" s="810"/>
      <c r="G159" s="810"/>
      <c r="H159" s="810"/>
      <c r="I159" s="811"/>
      <c r="J159" s="483"/>
      <c r="K159" s="12"/>
      <c r="L159" s="12"/>
      <c r="M159" s="12"/>
      <c r="N159" s="12"/>
      <c r="O159" s="493"/>
      <c r="P159" s="494"/>
    </row>
    <row r="160" spans="1:16" ht="19.5" thickBot="1" x14ac:dyDescent="0.35">
      <c r="A160" s="603" t="s">
        <v>184</v>
      </c>
      <c r="B160" s="806" t="s">
        <v>820</v>
      </c>
      <c r="C160" s="807"/>
      <c r="D160" s="807"/>
      <c r="E160" s="807"/>
      <c r="F160" s="807"/>
      <c r="G160" s="807"/>
      <c r="H160" s="807"/>
      <c r="I160" s="808"/>
      <c r="J160" s="483"/>
      <c r="K160" s="12"/>
      <c r="L160" s="12"/>
      <c r="M160" s="12"/>
      <c r="N160" s="12"/>
      <c r="O160" s="471"/>
      <c r="P160" s="472"/>
    </row>
    <row r="161" spans="1:16" ht="19.5" thickBot="1" x14ac:dyDescent="0.35">
      <c r="A161" s="603" t="s">
        <v>849</v>
      </c>
      <c r="B161" s="806" t="s">
        <v>821</v>
      </c>
      <c r="C161" s="807"/>
      <c r="D161" s="807"/>
      <c r="E161" s="807"/>
      <c r="F161" s="807"/>
      <c r="G161" s="807"/>
      <c r="H161" s="807"/>
      <c r="I161" s="808"/>
      <c r="J161" s="483"/>
      <c r="K161" s="12"/>
      <c r="L161" s="12"/>
      <c r="M161" s="12"/>
      <c r="N161" s="12"/>
      <c r="O161" s="471"/>
      <c r="P161" s="472"/>
    </row>
    <row r="162" spans="1:16" ht="19.5" thickBot="1" x14ac:dyDescent="0.35">
      <c r="A162" s="603" t="s">
        <v>850</v>
      </c>
      <c r="B162" s="806" t="s">
        <v>822</v>
      </c>
      <c r="C162" s="807"/>
      <c r="D162" s="807"/>
      <c r="E162" s="807"/>
      <c r="F162" s="807"/>
      <c r="G162" s="807"/>
      <c r="H162" s="807"/>
      <c r="I162" s="808"/>
      <c r="J162" s="64"/>
      <c r="K162" s="64"/>
      <c r="L162" s="64"/>
      <c r="M162" s="64"/>
      <c r="N162" s="64"/>
      <c r="O162" s="474"/>
      <c r="P162" s="473"/>
    </row>
    <row r="163" spans="1:16" ht="19.5" thickBot="1" x14ac:dyDescent="0.35">
      <c r="A163" s="603" t="s">
        <v>851</v>
      </c>
      <c r="B163" s="806" t="s">
        <v>823</v>
      </c>
      <c r="C163" s="807"/>
      <c r="D163" s="807"/>
      <c r="E163" s="807"/>
      <c r="F163" s="807"/>
      <c r="G163" s="807"/>
      <c r="H163" s="807"/>
      <c r="I163" s="808"/>
      <c r="J163" s="12"/>
      <c r="K163" s="12"/>
      <c r="L163" s="12"/>
      <c r="M163" s="12"/>
      <c r="N163" s="12"/>
      <c r="O163" s="560"/>
      <c r="P163" s="561"/>
    </row>
    <row r="164" spans="1:16" ht="19.5" thickBot="1" x14ac:dyDescent="0.35">
      <c r="A164" s="809" t="s">
        <v>945</v>
      </c>
      <c r="B164" s="810"/>
      <c r="C164" s="810"/>
      <c r="D164" s="810"/>
      <c r="E164" s="810"/>
      <c r="F164" s="810"/>
      <c r="G164" s="810"/>
      <c r="H164" s="810"/>
      <c r="I164" s="811"/>
      <c r="J164" s="12"/>
      <c r="K164" s="12"/>
      <c r="L164" s="12"/>
      <c r="M164" s="12"/>
      <c r="N164" s="12"/>
      <c r="O164" s="614"/>
      <c r="P164" s="620"/>
    </row>
    <row r="165" spans="1:16" ht="19.5" thickBot="1" x14ac:dyDescent="0.35">
      <c r="A165" s="603" t="s">
        <v>852</v>
      </c>
      <c r="B165" s="740" t="s">
        <v>824</v>
      </c>
      <c r="C165" s="741"/>
      <c r="D165" s="741"/>
      <c r="E165" s="741"/>
      <c r="F165" s="741"/>
      <c r="G165" s="741"/>
      <c r="H165" s="741"/>
      <c r="I165" s="742"/>
      <c r="J165" s="12"/>
      <c r="K165" s="12"/>
      <c r="L165" s="12"/>
      <c r="M165" s="12"/>
      <c r="N165" s="12"/>
      <c r="O165" s="560"/>
      <c r="P165" s="561"/>
    </row>
    <row r="166" spans="1:16" ht="19.5" thickBot="1" x14ac:dyDescent="0.35">
      <c r="A166" s="603" t="s">
        <v>853</v>
      </c>
      <c r="B166" s="740" t="s">
        <v>825</v>
      </c>
      <c r="C166" s="741"/>
      <c r="D166" s="741"/>
      <c r="E166" s="741"/>
      <c r="F166" s="741"/>
      <c r="G166" s="741"/>
      <c r="H166" s="741"/>
      <c r="I166" s="742"/>
      <c r="J166" s="12"/>
      <c r="K166" s="12"/>
      <c r="L166" s="12"/>
      <c r="M166" s="12"/>
      <c r="N166" s="12"/>
      <c r="O166" s="560"/>
      <c r="P166" s="561"/>
    </row>
    <row r="167" spans="1:16" ht="19.5" thickBot="1" x14ac:dyDescent="0.35">
      <c r="A167" s="603" t="s">
        <v>854</v>
      </c>
      <c r="B167" s="740" t="s">
        <v>826</v>
      </c>
      <c r="C167" s="741"/>
      <c r="D167" s="741"/>
      <c r="E167" s="741"/>
      <c r="F167" s="741"/>
      <c r="G167" s="741"/>
      <c r="H167" s="741"/>
      <c r="I167" s="742"/>
      <c r="J167" s="12"/>
      <c r="K167" s="12"/>
      <c r="L167" s="12"/>
      <c r="M167" s="12"/>
      <c r="N167" s="12"/>
      <c r="O167" s="560"/>
      <c r="P167" s="561"/>
    </row>
    <row r="168" spans="1:16" ht="19.5" thickBot="1" x14ac:dyDescent="0.35">
      <c r="A168" s="603" t="s">
        <v>855</v>
      </c>
      <c r="B168" s="740" t="s">
        <v>827</v>
      </c>
      <c r="C168" s="741"/>
      <c r="D168" s="741"/>
      <c r="E168" s="741"/>
      <c r="F168" s="741"/>
      <c r="G168" s="741"/>
      <c r="H168" s="741"/>
      <c r="I168" s="742"/>
      <c r="J168" s="12"/>
      <c r="K168" s="12"/>
      <c r="L168" s="12"/>
      <c r="M168" s="12"/>
      <c r="N168" s="12"/>
      <c r="O168" s="560"/>
      <c r="P168" s="561"/>
    </row>
    <row r="169" spans="1:16" ht="19.5" thickBot="1" x14ac:dyDescent="0.35">
      <c r="A169" s="812" t="s">
        <v>380</v>
      </c>
      <c r="B169" s="813"/>
      <c r="C169" s="813"/>
      <c r="D169" s="813"/>
      <c r="E169" s="813"/>
      <c r="F169" s="813"/>
      <c r="G169" s="813"/>
      <c r="H169" s="813"/>
      <c r="I169" s="813"/>
      <c r="J169" s="813"/>
      <c r="K169" s="813"/>
      <c r="L169" s="813"/>
      <c r="M169" s="813"/>
      <c r="N169" s="814"/>
      <c r="O169" s="150">
        <f>O170+O178+O186+O191</f>
        <v>95</v>
      </c>
      <c r="P169" s="150">
        <f>P170+P178+P186+P191</f>
        <v>0</v>
      </c>
    </row>
    <row r="170" spans="1:16" ht="19.5" thickBot="1" x14ac:dyDescent="0.35">
      <c r="A170" s="101" t="s">
        <v>330</v>
      </c>
      <c r="B170" s="103" t="s">
        <v>188</v>
      </c>
      <c r="C170" s="104"/>
      <c r="D170" s="104"/>
      <c r="E170" s="104"/>
      <c r="F170" s="104"/>
      <c r="G170" s="104"/>
      <c r="H170" s="805"/>
      <c r="I170" s="805"/>
      <c r="J170" s="805"/>
      <c r="K170" s="805"/>
      <c r="L170" s="805"/>
      <c r="M170" s="104"/>
      <c r="N170" s="105"/>
      <c r="O170" s="102">
        <v>30</v>
      </c>
      <c r="P170" s="100">
        <f>P173</f>
        <v>0</v>
      </c>
    </row>
    <row r="171" spans="1:16" ht="33.75" customHeight="1" thickBot="1" x14ac:dyDescent="0.35">
      <c r="A171" s="864" t="s">
        <v>897</v>
      </c>
      <c r="B171" s="865"/>
      <c r="C171" s="865"/>
      <c r="D171" s="865"/>
      <c r="E171" s="865"/>
      <c r="F171" s="865"/>
      <c r="G171" s="865"/>
      <c r="H171" s="865"/>
      <c r="I171" s="865"/>
      <c r="J171" s="865"/>
      <c r="K171" s="865"/>
      <c r="L171" s="866"/>
      <c r="M171" s="94" t="s">
        <v>189</v>
      </c>
      <c r="N171" s="94" t="s">
        <v>190</v>
      </c>
      <c r="O171" s="94" t="s">
        <v>191</v>
      </c>
      <c r="P171" s="959" t="s">
        <v>20</v>
      </c>
    </row>
    <row r="172" spans="1:16" ht="22.5" customHeight="1" thickBot="1" x14ac:dyDescent="0.35">
      <c r="A172" s="867"/>
      <c r="B172" s="868"/>
      <c r="C172" s="868"/>
      <c r="D172" s="868"/>
      <c r="E172" s="868"/>
      <c r="F172" s="868"/>
      <c r="G172" s="868"/>
      <c r="H172" s="868"/>
      <c r="I172" s="868"/>
      <c r="J172" s="868"/>
      <c r="K172" s="868"/>
      <c r="L172" s="869"/>
      <c r="M172" s="95" t="s">
        <v>28</v>
      </c>
      <c r="N172" s="95" t="s">
        <v>28</v>
      </c>
      <c r="O172" s="95" t="s">
        <v>28</v>
      </c>
      <c r="P172" s="960"/>
    </row>
    <row r="173" spans="1:16" ht="19.5" thickBot="1" x14ac:dyDescent="0.35">
      <c r="A173" s="215" t="s">
        <v>192</v>
      </c>
      <c r="B173" s="961" t="s">
        <v>193</v>
      </c>
      <c r="C173" s="961"/>
      <c r="D173" s="961"/>
      <c r="E173" s="961"/>
      <c r="F173" s="961"/>
      <c r="G173" s="961"/>
      <c r="H173" s="961"/>
      <c r="I173" s="961"/>
      <c r="J173" s="961"/>
      <c r="K173" s="961"/>
      <c r="L173" s="961"/>
      <c r="M173" s="96"/>
      <c r="N173" s="97"/>
      <c r="O173" s="96"/>
      <c r="P173" s="962">
        <f>O177+N177+M177</f>
        <v>0</v>
      </c>
    </row>
    <row r="174" spans="1:16" ht="57" customHeight="1" thickBot="1" x14ac:dyDescent="0.35">
      <c r="A174" s="215" t="s">
        <v>194</v>
      </c>
      <c r="B174" s="965" t="s">
        <v>769</v>
      </c>
      <c r="C174" s="965"/>
      <c r="D174" s="965"/>
      <c r="E174" s="965"/>
      <c r="F174" s="965"/>
      <c r="G174" s="965"/>
      <c r="H174" s="965"/>
      <c r="I174" s="965"/>
      <c r="J174" s="965"/>
      <c r="K174" s="965"/>
      <c r="L174" s="965"/>
      <c r="M174" s="96"/>
      <c r="N174" s="97"/>
      <c r="O174" s="96"/>
      <c r="P174" s="963"/>
    </row>
    <row r="175" spans="1:16" ht="19.5" thickBot="1" x14ac:dyDescent="0.35">
      <c r="A175" s="215" t="s">
        <v>195</v>
      </c>
      <c r="B175" s="966" t="s">
        <v>1034</v>
      </c>
      <c r="C175" s="967"/>
      <c r="D175" s="967"/>
      <c r="E175" s="967"/>
      <c r="F175" s="967"/>
      <c r="G175" s="967"/>
      <c r="H175" s="967"/>
      <c r="I175" s="967"/>
      <c r="J175" s="967"/>
      <c r="K175" s="967"/>
      <c r="L175" s="967"/>
      <c r="M175" s="96"/>
      <c r="N175" s="97"/>
      <c r="O175" s="96"/>
      <c r="P175" s="963"/>
    </row>
    <row r="176" spans="1:16" ht="42" customHeight="1" thickBot="1" x14ac:dyDescent="0.35">
      <c r="A176" s="215" t="s">
        <v>196</v>
      </c>
      <c r="B176" s="968" t="s">
        <v>197</v>
      </c>
      <c r="C176" s="968"/>
      <c r="D176" s="968"/>
      <c r="E176" s="968"/>
      <c r="F176" s="968"/>
      <c r="G176" s="968"/>
      <c r="H176" s="968"/>
      <c r="I176" s="968"/>
      <c r="J176" s="968"/>
      <c r="K176" s="968"/>
      <c r="L176" s="968"/>
      <c r="M176" s="96"/>
      <c r="N176" s="96"/>
      <c r="O176" s="96"/>
      <c r="P176" s="963"/>
    </row>
    <row r="177" spans="1:16" ht="19.5" thickBot="1" x14ac:dyDescent="0.35">
      <c r="A177" s="93"/>
      <c r="B177" s="969" t="s">
        <v>781</v>
      </c>
      <c r="C177" s="969"/>
      <c r="D177" s="969"/>
      <c r="E177" s="969"/>
      <c r="F177" s="969"/>
      <c r="G177" s="969"/>
      <c r="H177" s="969"/>
      <c r="I177" s="969"/>
      <c r="J177" s="969"/>
      <c r="K177" s="969"/>
      <c r="L177" s="969"/>
      <c r="M177" s="98">
        <v>0</v>
      </c>
      <c r="N177" s="98">
        <v>0</v>
      </c>
      <c r="O177" s="98">
        <v>0</v>
      </c>
      <c r="P177" s="964"/>
    </row>
    <row r="178" spans="1:16" ht="19.5" thickBot="1" x14ac:dyDescent="0.35">
      <c r="A178" s="100" t="s">
        <v>331</v>
      </c>
      <c r="B178" s="108" t="s">
        <v>198</v>
      </c>
      <c r="C178" s="99"/>
      <c r="D178" s="99"/>
      <c r="E178" s="99"/>
      <c r="F178" s="99"/>
      <c r="G178" s="99"/>
      <c r="H178" s="800"/>
      <c r="I178" s="800"/>
      <c r="J178" s="800"/>
      <c r="K178" s="800"/>
      <c r="L178" s="99"/>
      <c r="M178" s="99"/>
      <c r="N178" s="99"/>
      <c r="O178" s="116">
        <v>60</v>
      </c>
      <c r="P178" s="604">
        <f>P181</f>
        <v>0</v>
      </c>
    </row>
    <row r="179" spans="1:16" ht="31.5" customHeight="1" thickBot="1" x14ac:dyDescent="0.35">
      <c r="A179" s="864" t="s">
        <v>844</v>
      </c>
      <c r="B179" s="865"/>
      <c r="C179" s="865"/>
      <c r="D179" s="865"/>
      <c r="E179" s="865"/>
      <c r="F179" s="865"/>
      <c r="G179" s="865"/>
      <c r="H179" s="865"/>
      <c r="I179" s="865"/>
      <c r="J179" s="865"/>
      <c r="K179" s="866"/>
      <c r="L179" s="109" t="s">
        <v>925</v>
      </c>
      <c r="M179" s="109" t="s">
        <v>925</v>
      </c>
      <c r="N179" s="109" t="s">
        <v>925</v>
      </c>
      <c r="O179" s="109" t="s">
        <v>925</v>
      </c>
      <c r="P179" s="959" t="s">
        <v>20</v>
      </c>
    </row>
    <row r="180" spans="1:16" ht="28.5" customHeight="1" thickBot="1" x14ac:dyDescent="0.35">
      <c r="A180" s="867"/>
      <c r="B180" s="868"/>
      <c r="C180" s="868"/>
      <c r="D180" s="868"/>
      <c r="E180" s="868"/>
      <c r="F180" s="868"/>
      <c r="G180" s="868"/>
      <c r="H180" s="868"/>
      <c r="I180" s="868"/>
      <c r="J180" s="868"/>
      <c r="K180" s="869"/>
      <c r="L180" s="107" t="s">
        <v>28</v>
      </c>
      <c r="M180" s="107" t="s">
        <v>28</v>
      </c>
      <c r="N180" s="107" t="s">
        <v>845</v>
      </c>
      <c r="O180" s="107" t="s">
        <v>845</v>
      </c>
      <c r="P180" s="960"/>
    </row>
    <row r="181" spans="1:16" ht="21.75" customHeight="1" thickBot="1" x14ac:dyDescent="0.35">
      <c r="A181" s="214" t="s">
        <v>199</v>
      </c>
      <c r="B181" s="984" t="s">
        <v>200</v>
      </c>
      <c r="C181" s="984"/>
      <c r="D181" s="984"/>
      <c r="E181" s="984"/>
      <c r="F181" s="984"/>
      <c r="G181" s="984"/>
      <c r="H181" s="984"/>
      <c r="I181" s="984"/>
      <c r="J181" s="984"/>
      <c r="K181" s="984"/>
      <c r="L181" s="96"/>
      <c r="M181" s="106"/>
      <c r="N181" s="12"/>
      <c r="O181" s="217"/>
      <c r="P181" s="985">
        <f>O185+N185+M185+L185</f>
        <v>0</v>
      </c>
    </row>
    <row r="182" spans="1:16" ht="22.5" customHeight="1" thickBot="1" x14ac:dyDescent="0.35">
      <c r="A182" s="214" t="s">
        <v>201</v>
      </c>
      <c r="B182" s="988" t="s">
        <v>202</v>
      </c>
      <c r="C182" s="988"/>
      <c r="D182" s="988"/>
      <c r="E182" s="988"/>
      <c r="F182" s="988"/>
      <c r="G182" s="988"/>
      <c r="H182" s="988"/>
      <c r="I182" s="988"/>
      <c r="J182" s="988"/>
      <c r="K182" s="988"/>
      <c r="L182" s="97"/>
      <c r="M182" s="106"/>
      <c r="N182" s="12"/>
      <c r="O182" s="217"/>
      <c r="P182" s="986"/>
    </row>
    <row r="183" spans="1:16" ht="41.25" customHeight="1" thickBot="1" x14ac:dyDescent="0.35">
      <c r="A183" s="214" t="s">
        <v>203</v>
      </c>
      <c r="B183" s="989" t="s">
        <v>759</v>
      </c>
      <c r="C183" s="989"/>
      <c r="D183" s="989"/>
      <c r="E183" s="989"/>
      <c r="F183" s="989"/>
      <c r="G183" s="989"/>
      <c r="H183" s="989"/>
      <c r="I183" s="989"/>
      <c r="J183" s="989"/>
      <c r="K183" s="989"/>
      <c r="L183" s="97"/>
      <c r="M183" s="106"/>
      <c r="N183" s="12"/>
      <c r="O183" s="217"/>
      <c r="P183" s="986"/>
    </row>
    <row r="184" spans="1:16" ht="27.75" customHeight="1" thickBot="1" x14ac:dyDescent="0.35">
      <c r="A184" s="214" t="s">
        <v>204</v>
      </c>
      <c r="B184" s="984" t="s">
        <v>994</v>
      </c>
      <c r="C184" s="984"/>
      <c r="D184" s="984"/>
      <c r="E184" s="984"/>
      <c r="F184" s="984"/>
      <c r="G184" s="984"/>
      <c r="H184" s="984"/>
      <c r="I184" s="984"/>
      <c r="J184" s="984"/>
      <c r="K184" s="984"/>
      <c r="L184" s="96"/>
      <c r="M184" s="106"/>
      <c r="N184" s="12"/>
      <c r="O184" s="217"/>
      <c r="P184" s="986"/>
    </row>
    <row r="185" spans="1:16" ht="19.5" thickBot="1" x14ac:dyDescent="0.35">
      <c r="A185" s="140"/>
      <c r="B185" s="990" t="s">
        <v>781</v>
      </c>
      <c r="C185" s="991"/>
      <c r="D185" s="991"/>
      <c r="E185" s="991"/>
      <c r="F185" s="991"/>
      <c r="G185" s="991"/>
      <c r="H185" s="991"/>
      <c r="I185" s="991"/>
      <c r="J185" s="991"/>
      <c r="K185" s="991"/>
      <c r="L185" s="146">
        <v>0</v>
      </c>
      <c r="M185" s="147">
        <v>0</v>
      </c>
      <c r="N185" s="148">
        <v>0</v>
      </c>
      <c r="O185" s="149">
        <v>0</v>
      </c>
      <c r="P185" s="987"/>
    </row>
    <row r="186" spans="1:16" ht="19.5" thickBot="1" x14ac:dyDescent="0.35">
      <c r="A186" s="141" t="s">
        <v>332</v>
      </c>
      <c r="B186" s="142" t="s">
        <v>205</v>
      </c>
      <c r="C186" s="143"/>
      <c r="D186" s="143"/>
      <c r="E186" s="143"/>
      <c r="F186" s="992"/>
      <c r="G186" s="992"/>
      <c r="H186" s="992"/>
      <c r="I186" s="992"/>
      <c r="J186" s="143"/>
      <c r="K186" s="143"/>
      <c r="L186" s="143"/>
      <c r="M186" s="143"/>
      <c r="N186" s="143"/>
      <c r="O186" s="145">
        <v>3</v>
      </c>
      <c r="P186" s="144">
        <f>P189</f>
        <v>0</v>
      </c>
    </row>
    <row r="187" spans="1:16" ht="24" customHeight="1" thickBot="1" x14ac:dyDescent="0.35">
      <c r="A187" s="864" t="s">
        <v>846</v>
      </c>
      <c r="B187" s="865"/>
      <c r="C187" s="865"/>
      <c r="D187" s="865"/>
      <c r="E187" s="865"/>
      <c r="F187" s="865"/>
      <c r="G187" s="865"/>
      <c r="H187" s="865"/>
      <c r="I187" s="866"/>
      <c r="J187" s="110" t="s">
        <v>959</v>
      </c>
      <c r="K187" s="110" t="s">
        <v>959</v>
      </c>
      <c r="L187" s="110" t="s">
        <v>959</v>
      </c>
      <c r="M187" s="110" t="s">
        <v>959</v>
      </c>
      <c r="N187" s="110" t="s">
        <v>959</v>
      </c>
      <c r="O187" s="1005" t="s">
        <v>206</v>
      </c>
      <c r="P187" s="959" t="s">
        <v>20</v>
      </c>
    </row>
    <row r="188" spans="1:16" ht="22.5" customHeight="1" thickBot="1" x14ac:dyDescent="0.35">
      <c r="A188" s="867"/>
      <c r="B188" s="868"/>
      <c r="C188" s="868"/>
      <c r="D188" s="868"/>
      <c r="E188" s="868"/>
      <c r="F188" s="868"/>
      <c r="G188" s="868"/>
      <c r="H188" s="868"/>
      <c r="I188" s="869"/>
      <c r="J188" s="95" t="s">
        <v>207</v>
      </c>
      <c r="K188" s="95" t="s">
        <v>207</v>
      </c>
      <c r="L188" s="95" t="s">
        <v>207</v>
      </c>
      <c r="M188" s="95" t="s">
        <v>207</v>
      </c>
      <c r="N188" s="95" t="s">
        <v>207</v>
      </c>
      <c r="O188" s="1006"/>
      <c r="P188" s="960"/>
    </row>
    <row r="189" spans="1:16" ht="39.75" customHeight="1" thickBot="1" x14ac:dyDescent="0.35">
      <c r="A189" s="214" t="s">
        <v>208</v>
      </c>
      <c r="B189" s="999" t="s">
        <v>771</v>
      </c>
      <c r="C189" s="1000"/>
      <c r="D189" s="1000"/>
      <c r="E189" s="1000"/>
      <c r="F189" s="1000"/>
      <c r="G189" s="1000"/>
      <c r="H189" s="1000"/>
      <c r="I189" s="1001"/>
      <c r="J189" s="106"/>
      <c r="K189" s="106"/>
      <c r="L189" s="106"/>
      <c r="M189" s="106"/>
      <c r="N189" s="106"/>
      <c r="O189" s="112">
        <v>0</v>
      </c>
      <c r="P189" s="970">
        <f>O189+O190</f>
        <v>0</v>
      </c>
    </row>
    <row r="190" spans="1:16" ht="46.5" customHeight="1" thickBot="1" x14ac:dyDescent="0.35">
      <c r="A190" s="214" t="s">
        <v>209</v>
      </c>
      <c r="B190" s="999" t="s">
        <v>772</v>
      </c>
      <c r="C190" s="1000"/>
      <c r="D190" s="1000"/>
      <c r="E190" s="1000"/>
      <c r="F190" s="1000"/>
      <c r="G190" s="1000"/>
      <c r="H190" s="1000"/>
      <c r="I190" s="1001"/>
      <c r="J190" s="113"/>
      <c r="K190" s="113"/>
      <c r="L190" s="113"/>
      <c r="M190" s="113"/>
      <c r="N190" s="113"/>
      <c r="O190" s="112">
        <v>0</v>
      </c>
      <c r="P190" s="1052"/>
    </row>
    <row r="191" spans="1:16" ht="19.5" thickBot="1" x14ac:dyDescent="0.35">
      <c r="A191" s="116" t="s">
        <v>346</v>
      </c>
      <c r="B191" s="1040" t="s">
        <v>922</v>
      </c>
      <c r="C191" s="1041"/>
      <c r="D191" s="1041"/>
      <c r="E191" s="1041"/>
      <c r="F191" s="1041"/>
      <c r="G191" s="1041"/>
      <c r="H191" s="1041"/>
      <c r="I191" s="1041"/>
      <c r="J191" s="1041"/>
      <c r="K191" s="1041"/>
      <c r="L191" s="1041"/>
      <c r="M191" s="1041"/>
      <c r="N191" s="1042"/>
      <c r="O191" s="111">
        <v>2</v>
      </c>
      <c r="P191" s="111">
        <f>P194</f>
        <v>0</v>
      </c>
    </row>
    <row r="192" spans="1:16" ht="36.75" customHeight="1" thickBot="1" x14ac:dyDescent="0.35">
      <c r="A192" s="993" t="s">
        <v>995</v>
      </c>
      <c r="B192" s="994"/>
      <c r="C192" s="994"/>
      <c r="D192" s="994"/>
      <c r="E192" s="994"/>
      <c r="F192" s="994"/>
      <c r="G192" s="994"/>
      <c r="H192" s="994"/>
      <c r="I192" s="994"/>
      <c r="J192" s="995"/>
      <c r="K192" s="646" t="s">
        <v>958</v>
      </c>
      <c r="L192" s="646" t="s">
        <v>958</v>
      </c>
      <c r="M192" s="646" t="s">
        <v>958</v>
      </c>
      <c r="N192" s="646" t="s">
        <v>958</v>
      </c>
      <c r="O192" s="646" t="s">
        <v>958</v>
      </c>
      <c r="P192" s="959" t="s">
        <v>20</v>
      </c>
    </row>
    <row r="193" spans="1:19" ht="23.25" customHeight="1" thickBot="1" x14ac:dyDescent="0.35">
      <c r="A193" s="996"/>
      <c r="B193" s="997"/>
      <c r="C193" s="997"/>
      <c r="D193" s="997"/>
      <c r="E193" s="997"/>
      <c r="F193" s="997"/>
      <c r="G193" s="997"/>
      <c r="H193" s="997"/>
      <c r="I193" s="997"/>
      <c r="J193" s="998"/>
      <c r="K193" s="114" t="s">
        <v>28</v>
      </c>
      <c r="L193" s="114" t="s">
        <v>28</v>
      </c>
      <c r="M193" s="114" t="s">
        <v>28</v>
      </c>
      <c r="N193" s="114" t="s">
        <v>28</v>
      </c>
      <c r="O193" s="114" t="s">
        <v>28</v>
      </c>
      <c r="P193" s="960"/>
    </row>
    <row r="194" spans="1:19" ht="21.75" customHeight="1" thickBot="1" x14ac:dyDescent="0.35">
      <c r="A194" s="214" t="s">
        <v>211</v>
      </c>
      <c r="B194" s="1043" t="s">
        <v>996</v>
      </c>
      <c r="C194" s="1044"/>
      <c r="D194" s="1044"/>
      <c r="E194" s="1044"/>
      <c r="F194" s="1044"/>
      <c r="G194" s="1044"/>
      <c r="H194" s="1044"/>
      <c r="I194" s="1044"/>
      <c r="J194" s="1045"/>
      <c r="K194" s="96"/>
      <c r="L194" s="96"/>
      <c r="M194" s="96"/>
      <c r="N194" s="96"/>
      <c r="O194" s="112"/>
      <c r="P194" s="970">
        <v>0</v>
      </c>
    </row>
    <row r="195" spans="1:19" ht="44.25" customHeight="1" thickBot="1" x14ac:dyDescent="0.35">
      <c r="A195" s="214" t="s">
        <v>212</v>
      </c>
      <c r="B195" s="1046" t="s">
        <v>1041</v>
      </c>
      <c r="C195" s="1047"/>
      <c r="D195" s="1047"/>
      <c r="E195" s="1047"/>
      <c r="F195" s="1047"/>
      <c r="G195" s="1047"/>
      <c r="H195" s="1047"/>
      <c r="I195" s="1047"/>
      <c r="J195" s="1048"/>
      <c r="K195" s="97"/>
      <c r="L195" s="97"/>
      <c r="M195" s="97"/>
      <c r="N195" s="97"/>
      <c r="O195" s="115"/>
      <c r="P195" s="971"/>
    </row>
    <row r="196" spans="1:19" s="5" customFormat="1" ht="37.5" customHeight="1" thickBot="1" x14ac:dyDescent="0.35">
      <c r="A196" s="953" t="s">
        <v>1035</v>
      </c>
      <c r="B196" s="954"/>
      <c r="C196" s="954"/>
      <c r="D196" s="954"/>
      <c r="E196" s="954"/>
      <c r="F196" s="954"/>
      <c r="G196" s="954"/>
      <c r="H196" s="954"/>
      <c r="I196" s="954"/>
      <c r="J196" s="954"/>
      <c r="K196" s="954"/>
      <c r="L196" s="954"/>
      <c r="M196" s="954"/>
      <c r="N196" s="955"/>
      <c r="O196" s="14">
        <f>O197+O215</f>
        <v>90</v>
      </c>
      <c r="P196" s="14">
        <f>P197+P215</f>
        <v>0</v>
      </c>
      <c r="R196" s="70"/>
      <c r="S196" s="70"/>
    </row>
    <row r="197" spans="1:19" ht="19.5" thickBot="1" x14ac:dyDescent="0.35">
      <c r="A197" s="18" t="s">
        <v>334</v>
      </c>
      <c r="B197" s="956" t="s">
        <v>675</v>
      </c>
      <c r="C197" s="957"/>
      <c r="D197" s="957"/>
      <c r="E197" s="957"/>
      <c r="F197" s="957"/>
      <c r="G197" s="957"/>
      <c r="H197" s="957"/>
      <c r="I197" s="957"/>
      <c r="J197" s="957"/>
      <c r="K197" s="957"/>
      <c r="L197" s="957"/>
      <c r="M197" s="957"/>
      <c r="N197" s="958"/>
      <c r="O197" s="11">
        <v>60</v>
      </c>
      <c r="P197" s="11">
        <f>P202</f>
        <v>0</v>
      </c>
      <c r="R197" s="71"/>
      <c r="S197" s="71"/>
    </row>
    <row r="198" spans="1:19" ht="19.5" customHeight="1" thickBot="1" x14ac:dyDescent="0.35">
      <c r="A198" s="746" t="s">
        <v>1036</v>
      </c>
      <c r="B198" s="747"/>
      <c r="C198" s="747"/>
      <c r="D198" s="747"/>
      <c r="E198" s="748"/>
      <c r="F198" s="972" t="s">
        <v>775</v>
      </c>
      <c r="G198" s="973"/>
      <c r="H198" s="973"/>
      <c r="I198" s="973"/>
      <c r="J198" s="973"/>
      <c r="K198" s="973"/>
      <c r="L198" s="973"/>
      <c r="M198" s="973"/>
      <c r="N198" s="973"/>
      <c r="O198" s="974"/>
      <c r="P198" s="1007" t="s">
        <v>20</v>
      </c>
      <c r="R198" s="71"/>
      <c r="S198" s="71"/>
    </row>
    <row r="199" spans="1:19" ht="96.75" customHeight="1" thickBot="1" x14ac:dyDescent="0.35">
      <c r="A199" s="749"/>
      <c r="B199" s="750"/>
      <c r="C199" s="750"/>
      <c r="D199" s="750"/>
      <c r="E199" s="751"/>
      <c r="F199" s="1002" t="s">
        <v>1003</v>
      </c>
      <c r="G199" s="1003"/>
      <c r="H199" s="1003"/>
      <c r="I199" s="1003"/>
      <c r="J199" s="1004"/>
      <c r="K199" s="1002" t="s">
        <v>1003</v>
      </c>
      <c r="L199" s="1003"/>
      <c r="M199" s="1003"/>
      <c r="N199" s="1003"/>
      <c r="O199" s="1004"/>
      <c r="P199" s="793"/>
      <c r="R199" s="71"/>
      <c r="S199" s="71"/>
    </row>
    <row r="200" spans="1:19" ht="39.75" customHeight="1" thickBot="1" x14ac:dyDescent="0.35">
      <c r="A200" s="749"/>
      <c r="B200" s="750"/>
      <c r="C200" s="750"/>
      <c r="D200" s="750"/>
      <c r="E200" s="751"/>
      <c r="F200" s="66" t="s">
        <v>924</v>
      </c>
      <c r="G200" s="66" t="s">
        <v>924</v>
      </c>
      <c r="H200" s="66" t="s">
        <v>942</v>
      </c>
      <c r="I200" s="66" t="s">
        <v>924</v>
      </c>
      <c r="J200" s="66" t="s">
        <v>942</v>
      </c>
      <c r="K200" s="66" t="s">
        <v>924</v>
      </c>
      <c r="L200" s="66" t="s">
        <v>924</v>
      </c>
      <c r="M200" s="66" t="s">
        <v>924</v>
      </c>
      <c r="N200" s="66" t="s">
        <v>942</v>
      </c>
      <c r="O200" s="66" t="s">
        <v>924</v>
      </c>
      <c r="P200" s="793"/>
      <c r="R200" s="71"/>
      <c r="S200" s="71"/>
    </row>
    <row r="201" spans="1:19" ht="24.75" customHeight="1" thickBot="1" x14ac:dyDescent="0.35">
      <c r="A201" s="752"/>
      <c r="B201" s="753"/>
      <c r="C201" s="753"/>
      <c r="D201" s="753"/>
      <c r="E201" s="754"/>
      <c r="F201" s="74" t="s">
        <v>28</v>
      </c>
      <c r="G201" s="74" t="s">
        <v>28</v>
      </c>
      <c r="H201" s="74" t="s">
        <v>28</v>
      </c>
      <c r="I201" s="74" t="s">
        <v>28</v>
      </c>
      <c r="J201" s="74" t="s">
        <v>28</v>
      </c>
      <c r="K201" s="74" t="s">
        <v>28</v>
      </c>
      <c r="L201" s="74" t="s">
        <v>28</v>
      </c>
      <c r="M201" s="74" t="s">
        <v>28</v>
      </c>
      <c r="N201" s="74" t="s">
        <v>28</v>
      </c>
      <c r="O201" s="74" t="s">
        <v>28</v>
      </c>
      <c r="P201" s="1039"/>
      <c r="R201" s="71"/>
      <c r="S201" s="71"/>
    </row>
    <row r="202" spans="1:19" ht="98.25" customHeight="1" thickBot="1" x14ac:dyDescent="0.35">
      <c r="A202" s="522" t="s">
        <v>848</v>
      </c>
      <c r="B202" s="740" t="s">
        <v>1040</v>
      </c>
      <c r="C202" s="741"/>
      <c r="D202" s="741"/>
      <c r="E202" s="742"/>
      <c r="F202" s="511"/>
      <c r="G202" s="37"/>
      <c r="H202" s="37"/>
      <c r="I202" s="37"/>
      <c r="J202" s="37"/>
      <c r="K202" s="517"/>
      <c r="L202" s="27"/>
      <c r="M202" s="37"/>
      <c r="N202" s="37"/>
      <c r="O202" s="37"/>
      <c r="P202" s="1007">
        <f>N214+G214+H214+N214+J214+K214+L214+M214+N214+O214</f>
        <v>0</v>
      </c>
    </row>
    <row r="203" spans="1:19" ht="121.5" customHeight="1" thickBot="1" x14ac:dyDescent="0.35">
      <c r="A203" s="518" t="s">
        <v>216</v>
      </c>
      <c r="B203" s="740" t="s">
        <v>1045</v>
      </c>
      <c r="C203" s="741"/>
      <c r="D203" s="741"/>
      <c r="E203" s="742"/>
      <c r="F203" s="511"/>
      <c r="G203" s="37"/>
      <c r="H203" s="37"/>
      <c r="I203" s="37"/>
      <c r="J203" s="37"/>
      <c r="K203" s="517"/>
      <c r="L203" s="37"/>
      <c r="M203" s="37"/>
      <c r="N203" s="37"/>
      <c r="O203" s="37"/>
      <c r="P203" s="793"/>
    </row>
    <row r="204" spans="1:19" ht="60.75" customHeight="1" thickBot="1" x14ac:dyDescent="0.35">
      <c r="A204" s="518" t="s">
        <v>218</v>
      </c>
      <c r="B204" s="740" t="s">
        <v>1038</v>
      </c>
      <c r="C204" s="741"/>
      <c r="D204" s="741"/>
      <c r="E204" s="742"/>
      <c r="F204" s="511"/>
      <c r="G204" s="37"/>
      <c r="H204" s="37"/>
      <c r="I204" s="37"/>
      <c r="J204" s="37"/>
      <c r="K204" s="517"/>
      <c r="L204" s="37"/>
      <c r="M204" s="37"/>
      <c r="N204" s="37"/>
      <c r="O204" s="37"/>
      <c r="P204" s="793"/>
    </row>
    <row r="205" spans="1:19" ht="24" customHeight="1" thickBot="1" x14ac:dyDescent="0.35">
      <c r="A205" s="518" t="s">
        <v>220</v>
      </c>
      <c r="B205" s="740" t="s">
        <v>1037</v>
      </c>
      <c r="C205" s="741"/>
      <c r="D205" s="741"/>
      <c r="E205" s="742"/>
      <c r="F205" s="38"/>
      <c r="G205" s="37"/>
      <c r="H205" s="37"/>
      <c r="I205" s="37"/>
      <c r="J205" s="37"/>
      <c r="K205" s="517"/>
      <c r="L205" s="27"/>
      <c r="M205" s="37"/>
      <c r="N205" s="27"/>
      <c r="O205" s="37"/>
      <c r="P205" s="793"/>
    </row>
    <row r="206" spans="1:19" ht="40.5" customHeight="1" thickBot="1" x14ac:dyDescent="0.35">
      <c r="A206" s="518" t="s">
        <v>222</v>
      </c>
      <c r="B206" s="740" t="s">
        <v>1059</v>
      </c>
      <c r="C206" s="741"/>
      <c r="D206" s="741"/>
      <c r="E206" s="742"/>
      <c r="F206" s="38"/>
      <c r="G206" s="37"/>
      <c r="H206" s="37"/>
      <c r="I206" s="37"/>
      <c r="J206" s="37"/>
      <c r="K206" s="521"/>
      <c r="L206" s="27"/>
      <c r="M206" s="37"/>
      <c r="N206" s="27"/>
      <c r="O206" s="37"/>
      <c r="P206" s="793"/>
    </row>
    <row r="207" spans="1:19" ht="26.25" customHeight="1" thickBot="1" x14ac:dyDescent="0.35">
      <c r="A207" s="518" t="s">
        <v>224</v>
      </c>
      <c r="B207" s="740" t="s">
        <v>1051</v>
      </c>
      <c r="C207" s="741"/>
      <c r="D207" s="741"/>
      <c r="E207" s="742"/>
      <c r="F207" s="511"/>
      <c r="G207" s="37"/>
      <c r="H207" s="37"/>
      <c r="I207" s="37"/>
      <c r="J207" s="37"/>
      <c r="K207" s="517"/>
      <c r="L207" s="37"/>
      <c r="M207" s="37"/>
      <c r="N207" s="37"/>
      <c r="O207" s="37"/>
      <c r="P207" s="793"/>
    </row>
    <row r="208" spans="1:19" ht="40.5" customHeight="1" thickBot="1" x14ac:dyDescent="0.35">
      <c r="A208" s="518" t="s">
        <v>226</v>
      </c>
      <c r="B208" s="740" t="s">
        <v>806</v>
      </c>
      <c r="C208" s="741"/>
      <c r="D208" s="741"/>
      <c r="E208" s="742"/>
      <c r="F208" s="536"/>
      <c r="G208" s="536"/>
      <c r="H208" s="536"/>
      <c r="I208" s="536"/>
      <c r="J208" s="491"/>
      <c r="K208" s="37"/>
      <c r="L208" s="37"/>
      <c r="M208" s="37"/>
      <c r="N208" s="37"/>
      <c r="O208" s="378"/>
      <c r="P208" s="793"/>
    </row>
    <row r="209" spans="1:16" ht="42" customHeight="1" thickBot="1" x14ac:dyDescent="0.35">
      <c r="A209" s="518" t="s">
        <v>228</v>
      </c>
      <c r="B209" s="740" t="s">
        <v>815</v>
      </c>
      <c r="C209" s="741"/>
      <c r="D209" s="741"/>
      <c r="E209" s="742"/>
      <c r="F209" s="520"/>
      <c r="G209" s="37"/>
      <c r="H209" s="37"/>
      <c r="I209" s="37"/>
      <c r="J209" s="37"/>
      <c r="K209" s="521"/>
      <c r="L209" s="37"/>
      <c r="M209" s="37"/>
      <c r="N209" s="37"/>
      <c r="O209" s="37"/>
      <c r="P209" s="793"/>
    </row>
    <row r="210" spans="1:16" ht="40.5" customHeight="1" thickBot="1" x14ac:dyDescent="0.35">
      <c r="A210" s="518" t="s">
        <v>230</v>
      </c>
      <c r="B210" s="740" t="s">
        <v>828</v>
      </c>
      <c r="C210" s="741"/>
      <c r="D210" s="741"/>
      <c r="E210" s="742"/>
      <c r="F210" s="516"/>
      <c r="G210" s="37"/>
      <c r="H210" s="37"/>
      <c r="I210" s="37"/>
      <c r="J210" s="37"/>
      <c r="K210" s="517"/>
      <c r="L210" s="37"/>
      <c r="M210" s="37"/>
      <c r="N210" s="37"/>
      <c r="O210" s="37"/>
      <c r="P210" s="793"/>
    </row>
    <row r="211" spans="1:16" ht="57.75" customHeight="1" thickBot="1" x14ac:dyDescent="0.35">
      <c r="A211" s="518" t="s">
        <v>231</v>
      </c>
      <c r="B211" s="740" t="s">
        <v>1039</v>
      </c>
      <c r="C211" s="741"/>
      <c r="D211" s="741"/>
      <c r="E211" s="742"/>
      <c r="F211" s="511"/>
      <c r="G211" s="37"/>
      <c r="H211" s="37"/>
      <c r="I211" s="37"/>
      <c r="J211" s="37"/>
      <c r="K211" s="517"/>
      <c r="L211" s="37"/>
      <c r="M211" s="37"/>
      <c r="N211" s="37"/>
      <c r="O211" s="37"/>
      <c r="P211" s="793"/>
    </row>
    <row r="212" spans="1:16" ht="24.75" customHeight="1" thickBot="1" x14ac:dyDescent="0.35">
      <c r="A212" s="518" t="s">
        <v>233</v>
      </c>
      <c r="B212" s="740" t="s">
        <v>829</v>
      </c>
      <c r="C212" s="741"/>
      <c r="D212" s="741"/>
      <c r="E212" s="742"/>
      <c r="F212" s="511"/>
      <c r="G212" s="37"/>
      <c r="H212" s="37"/>
      <c r="I212" s="37"/>
      <c r="J212" s="37"/>
      <c r="K212" s="517"/>
      <c r="L212" s="27"/>
      <c r="M212" s="37"/>
      <c r="N212" s="27"/>
      <c r="O212" s="37"/>
      <c r="P212" s="793"/>
    </row>
    <row r="213" spans="1:16" ht="24" customHeight="1" thickBot="1" x14ac:dyDescent="0.35">
      <c r="A213" s="518" t="s">
        <v>856</v>
      </c>
      <c r="B213" s="740" t="s">
        <v>830</v>
      </c>
      <c r="C213" s="741"/>
      <c r="D213" s="741"/>
      <c r="E213" s="742"/>
      <c r="F213" s="511"/>
      <c r="G213" s="37"/>
      <c r="H213" s="37"/>
      <c r="I213" s="37"/>
      <c r="J213" s="37"/>
      <c r="K213" s="517"/>
      <c r="L213" s="27"/>
      <c r="M213" s="37"/>
      <c r="N213" s="27"/>
      <c r="O213" s="37"/>
      <c r="P213" s="793"/>
    </row>
    <row r="214" spans="1:16" ht="27" customHeight="1" thickBot="1" x14ac:dyDescent="0.35">
      <c r="A214" s="853" t="s">
        <v>1000</v>
      </c>
      <c r="B214" s="853"/>
      <c r="C214" s="853"/>
      <c r="D214" s="853"/>
      <c r="E214" s="854"/>
      <c r="F214" s="692"/>
      <c r="G214" s="84"/>
      <c r="H214" s="84"/>
      <c r="I214" s="693"/>
      <c r="J214" s="84"/>
      <c r="K214" s="85"/>
      <c r="L214" s="694"/>
      <c r="M214" s="84"/>
      <c r="N214" s="694"/>
      <c r="O214" s="695"/>
      <c r="P214" s="514"/>
    </row>
    <row r="215" spans="1:16" ht="20.25" customHeight="1" thickBot="1" x14ac:dyDescent="0.4">
      <c r="A215" s="588" t="s">
        <v>235</v>
      </c>
      <c r="B215" s="821" t="s">
        <v>926</v>
      </c>
      <c r="C215" s="822"/>
      <c r="D215" s="822"/>
      <c r="E215" s="822"/>
      <c r="F215" s="822"/>
      <c r="G215" s="822"/>
      <c r="H215" s="822"/>
      <c r="I215" s="822"/>
      <c r="J215" s="822"/>
      <c r="K215" s="822"/>
      <c r="L215" s="822"/>
      <c r="M215" s="822"/>
      <c r="N215" s="823"/>
      <c r="O215" s="68">
        <v>30</v>
      </c>
      <c r="P215" s="152">
        <f>P217</f>
        <v>0</v>
      </c>
    </row>
    <row r="216" spans="1:16" ht="59.25" customHeight="1" thickBot="1" x14ac:dyDescent="0.35">
      <c r="A216" s="815" t="s">
        <v>999</v>
      </c>
      <c r="B216" s="816"/>
      <c r="C216" s="816"/>
      <c r="D216" s="816"/>
      <c r="E216" s="816"/>
      <c r="F216" s="816"/>
      <c r="G216" s="816"/>
      <c r="H216" s="816"/>
      <c r="I216" s="816"/>
      <c r="J216" s="816"/>
      <c r="K216" s="816"/>
      <c r="L216" s="816"/>
      <c r="M216" s="816"/>
      <c r="N216" s="817"/>
      <c r="O216" s="484" t="s">
        <v>28</v>
      </c>
      <c r="P216" s="213" t="s">
        <v>20</v>
      </c>
    </row>
    <row r="217" spans="1:16" s="5" customFormat="1" ht="31.5" customHeight="1" thickBot="1" x14ac:dyDescent="0.35">
      <c r="A217" s="218" t="s">
        <v>286</v>
      </c>
      <c r="B217" s="729" t="s">
        <v>969</v>
      </c>
      <c r="C217" s="730"/>
      <c r="D217" s="730"/>
      <c r="E217" s="730"/>
      <c r="F217" s="730"/>
      <c r="G217" s="730"/>
      <c r="H217" s="730"/>
      <c r="I217" s="730"/>
      <c r="J217" s="730"/>
      <c r="K217" s="730"/>
      <c r="L217" s="730"/>
      <c r="M217" s="730"/>
      <c r="N217" s="730"/>
      <c r="O217" s="485"/>
      <c r="P217" s="153">
        <v>0</v>
      </c>
    </row>
    <row r="218" spans="1:16" s="5" customFormat="1" ht="20.25" customHeight="1" thickBot="1" x14ac:dyDescent="0.4">
      <c r="A218" s="850" t="s">
        <v>1042</v>
      </c>
      <c r="B218" s="851"/>
      <c r="C218" s="851"/>
      <c r="D218" s="851"/>
      <c r="E218" s="851"/>
      <c r="F218" s="851"/>
      <c r="G218" s="851"/>
      <c r="H218" s="851"/>
      <c r="I218" s="851"/>
      <c r="J218" s="851"/>
      <c r="K218" s="851"/>
      <c r="L218" s="851"/>
      <c r="M218" s="851"/>
      <c r="N218" s="852"/>
      <c r="O218" s="707">
        <f>O219+O229+O244+N262</f>
        <v>180</v>
      </c>
      <c r="P218" s="706"/>
    </row>
    <row r="219" spans="1:16" ht="19.5" thickBot="1" x14ac:dyDescent="0.35">
      <c r="A219" s="11" t="s">
        <v>236</v>
      </c>
      <c r="B219" s="821" t="s">
        <v>676</v>
      </c>
      <c r="C219" s="822"/>
      <c r="D219" s="822"/>
      <c r="E219" s="822"/>
      <c r="F219" s="822"/>
      <c r="G219" s="822"/>
      <c r="H219" s="822"/>
      <c r="I219" s="822"/>
      <c r="J219" s="822"/>
      <c r="K219" s="822"/>
      <c r="L219" s="822"/>
      <c r="M219" s="822"/>
      <c r="N219" s="823"/>
      <c r="O219" s="11">
        <v>35</v>
      </c>
      <c r="P219" s="11">
        <f>P223</f>
        <v>0</v>
      </c>
    </row>
    <row r="220" spans="1:16" ht="21" customHeight="1" thickBot="1" x14ac:dyDescent="0.35">
      <c r="A220" s="975" t="s">
        <v>1043</v>
      </c>
      <c r="B220" s="976"/>
      <c r="C220" s="976"/>
      <c r="D220" s="976"/>
      <c r="E220" s="976"/>
      <c r="F220" s="976"/>
      <c r="G220" s="976"/>
      <c r="H220" s="976"/>
      <c r="I220" s="976"/>
      <c r="J220" s="977"/>
      <c r="K220" s="972" t="s">
        <v>998</v>
      </c>
      <c r="L220" s="973"/>
      <c r="M220" s="973"/>
      <c r="N220" s="973"/>
      <c r="O220" s="973"/>
      <c r="P220" s="1038" t="s">
        <v>20</v>
      </c>
    </row>
    <row r="221" spans="1:16" ht="29.25" customHeight="1" thickBot="1" x14ac:dyDescent="0.35">
      <c r="A221" s="978"/>
      <c r="B221" s="979"/>
      <c r="C221" s="979"/>
      <c r="D221" s="979"/>
      <c r="E221" s="979"/>
      <c r="F221" s="979"/>
      <c r="G221" s="979"/>
      <c r="H221" s="979"/>
      <c r="I221" s="979"/>
      <c r="J221" s="980"/>
      <c r="K221" s="66" t="s">
        <v>924</v>
      </c>
      <c r="L221" s="66" t="s">
        <v>924</v>
      </c>
      <c r="M221" s="66" t="s">
        <v>924</v>
      </c>
      <c r="N221" s="66" t="s">
        <v>924</v>
      </c>
      <c r="O221" s="66" t="s">
        <v>924</v>
      </c>
      <c r="P221" s="1038"/>
    </row>
    <row r="222" spans="1:16" ht="19.5" customHeight="1" thickBot="1" x14ac:dyDescent="0.35">
      <c r="A222" s="981"/>
      <c r="B222" s="982"/>
      <c r="C222" s="982"/>
      <c r="D222" s="982"/>
      <c r="E222" s="982"/>
      <c r="F222" s="982"/>
      <c r="G222" s="982"/>
      <c r="H222" s="982"/>
      <c r="I222" s="982"/>
      <c r="J222" s="983"/>
      <c r="K222" s="43" t="s">
        <v>28</v>
      </c>
      <c r="L222" s="43" t="s">
        <v>28</v>
      </c>
      <c r="M222" s="43" t="s">
        <v>28</v>
      </c>
      <c r="N222" s="43" t="s">
        <v>28</v>
      </c>
      <c r="O222" s="43" t="s">
        <v>28</v>
      </c>
      <c r="P222" s="1038"/>
    </row>
    <row r="223" spans="1:16" ht="63" customHeight="1" thickBot="1" x14ac:dyDescent="0.35">
      <c r="A223" s="522" t="s">
        <v>241</v>
      </c>
      <c r="B223" s="740" t="s">
        <v>1044</v>
      </c>
      <c r="C223" s="741"/>
      <c r="D223" s="741"/>
      <c r="E223" s="741"/>
      <c r="F223" s="741"/>
      <c r="G223" s="741"/>
      <c r="H223" s="741"/>
      <c r="I223" s="741"/>
      <c r="J223" s="742"/>
      <c r="K223" s="517"/>
      <c r="L223" s="27"/>
      <c r="M223" s="37"/>
      <c r="N223" s="37"/>
      <c r="O223" s="37"/>
      <c r="P223" s="843">
        <f>K228+L228+M228+N228+O228</f>
        <v>0</v>
      </c>
    </row>
    <row r="224" spans="1:16" ht="60.75" customHeight="1" thickBot="1" x14ac:dyDescent="0.35">
      <c r="A224" s="522" t="s">
        <v>243</v>
      </c>
      <c r="B224" s="740" t="s">
        <v>927</v>
      </c>
      <c r="C224" s="741"/>
      <c r="D224" s="741"/>
      <c r="E224" s="741"/>
      <c r="F224" s="741"/>
      <c r="G224" s="741"/>
      <c r="H224" s="741"/>
      <c r="I224" s="741"/>
      <c r="J224" s="742"/>
      <c r="K224" s="527"/>
      <c r="L224" s="37"/>
      <c r="M224" s="37"/>
      <c r="N224" s="37"/>
      <c r="O224" s="37"/>
      <c r="P224" s="844"/>
    </row>
    <row r="225" spans="1:16" ht="60.75" customHeight="1" thickBot="1" x14ac:dyDescent="0.35">
      <c r="A225" s="522" t="s">
        <v>245</v>
      </c>
      <c r="B225" s="740" t="s">
        <v>892</v>
      </c>
      <c r="C225" s="741"/>
      <c r="D225" s="741"/>
      <c r="E225" s="741"/>
      <c r="F225" s="741"/>
      <c r="G225" s="741"/>
      <c r="H225" s="741"/>
      <c r="I225" s="741"/>
      <c r="J225" s="742"/>
      <c r="K225" s="517"/>
      <c r="L225" s="37"/>
      <c r="M225" s="37"/>
      <c r="N225" s="37"/>
      <c r="O225" s="37"/>
      <c r="P225" s="844"/>
    </row>
    <row r="226" spans="1:16" s="5" customFormat="1" ht="47.25" customHeight="1" thickBot="1" x14ac:dyDescent="0.35">
      <c r="A226" s="522" t="s">
        <v>247</v>
      </c>
      <c r="B226" s="740" t="s">
        <v>807</v>
      </c>
      <c r="C226" s="741"/>
      <c r="D226" s="741"/>
      <c r="E226" s="741"/>
      <c r="F226" s="741"/>
      <c r="G226" s="741"/>
      <c r="H226" s="741"/>
      <c r="I226" s="741"/>
      <c r="J226" s="742"/>
      <c r="K226" s="37"/>
      <c r="L226" s="37"/>
      <c r="M226" s="37"/>
      <c r="N226" s="37"/>
      <c r="O226" s="510"/>
      <c r="P226" s="844"/>
    </row>
    <row r="227" spans="1:16" s="503" customFormat="1" ht="27" customHeight="1" thickBot="1" x14ac:dyDescent="0.35">
      <c r="A227" s="522" t="s">
        <v>248</v>
      </c>
      <c r="B227" s="855" t="s">
        <v>832</v>
      </c>
      <c r="C227" s="856"/>
      <c r="D227" s="856"/>
      <c r="E227" s="856"/>
      <c r="F227" s="856"/>
      <c r="G227" s="856"/>
      <c r="H227" s="856"/>
      <c r="I227" s="856"/>
      <c r="J227" s="857"/>
      <c r="K227" s="529"/>
      <c r="L227" s="530"/>
      <c r="M227" s="528"/>
      <c r="N227" s="530"/>
      <c r="O227" s="531"/>
      <c r="P227" s="844"/>
    </row>
    <row r="228" spans="1:16" s="5" customFormat="1" ht="19.5" thickBot="1" x14ac:dyDescent="0.35">
      <c r="A228" s="39"/>
      <c r="B228" s="847" t="s">
        <v>776</v>
      </c>
      <c r="C228" s="848"/>
      <c r="D228" s="848"/>
      <c r="E228" s="848"/>
      <c r="F228" s="848"/>
      <c r="G228" s="848"/>
      <c r="H228" s="848"/>
      <c r="I228" s="848"/>
      <c r="J228" s="849"/>
      <c r="K228" s="40">
        <v>0</v>
      </c>
      <c r="L228" s="41">
        <v>0</v>
      </c>
      <c r="M228" s="40">
        <v>0</v>
      </c>
      <c r="N228" s="41">
        <v>0</v>
      </c>
      <c r="O228" s="39">
        <v>0</v>
      </c>
      <c r="P228" s="515"/>
    </row>
    <row r="229" spans="1:16" ht="19.5" thickBot="1" x14ac:dyDescent="0.35">
      <c r="A229" s="11">
        <v>6.2</v>
      </c>
      <c r="B229" s="821" t="s">
        <v>677</v>
      </c>
      <c r="C229" s="822"/>
      <c r="D229" s="822"/>
      <c r="E229" s="822"/>
      <c r="F229" s="822"/>
      <c r="G229" s="822"/>
      <c r="H229" s="822"/>
      <c r="I229" s="822"/>
      <c r="J229" s="822"/>
      <c r="K229" s="822"/>
      <c r="L229" s="822"/>
      <c r="M229" s="822"/>
      <c r="N229" s="823"/>
      <c r="O229" s="11">
        <v>75</v>
      </c>
      <c r="P229" s="11">
        <f>P233</f>
        <v>0</v>
      </c>
    </row>
    <row r="230" spans="1:16" ht="17.25" customHeight="1" thickBot="1" x14ac:dyDescent="0.35">
      <c r="A230" s="975" t="s">
        <v>1025</v>
      </c>
      <c r="B230" s="976"/>
      <c r="C230" s="976"/>
      <c r="D230" s="976"/>
      <c r="E230" s="976"/>
      <c r="F230" s="976"/>
      <c r="G230" s="976"/>
      <c r="H230" s="976"/>
      <c r="I230" s="976"/>
      <c r="J230" s="977"/>
      <c r="K230" s="972" t="s">
        <v>998</v>
      </c>
      <c r="L230" s="973"/>
      <c r="M230" s="973"/>
      <c r="N230" s="973"/>
      <c r="O230" s="973"/>
      <c r="P230" s="1038" t="s">
        <v>20</v>
      </c>
    </row>
    <row r="231" spans="1:16" ht="31.5" customHeight="1" thickBot="1" x14ac:dyDescent="0.35">
      <c r="A231" s="978"/>
      <c r="B231" s="979"/>
      <c r="C231" s="979"/>
      <c r="D231" s="979"/>
      <c r="E231" s="979"/>
      <c r="F231" s="979"/>
      <c r="G231" s="979"/>
      <c r="H231" s="979"/>
      <c r="I231" s="979"/>
      <c r="J231" s="980"/>
      <c r="K231" s="66" t="s">
        <v>924</v>
      </c>
      <c r="L231" s="66" t="s">
        <v>924</v>
      </c>
      <c r="M231" s="66" t="s">
        <v>924</v>
      </c>
      <c r="N231" s="66" t="s">
        <v>924</v>
      </c>
      <c r="O231" s="66" t="s">
        <v>924</v>
      </c>
      <c r="P231" s="1038"/>
    </row>
    <row r="232" spans="1:16" ht="23.25" customHeight="1" thickBot="1" x14ac:dyDescent="0.35">
      <c r="A232" s="981"/>
      <c r="B232" s="982"/>
      <c r="C232" s="982"/>
      <c r="D232" s="982"/>
      <c r="E232" s="982"/>
      <c r="F232" s="982"/>
      <c r="G232" s="982"/>
      <c r="H232" s="982"/>
      <c r="I232" s="982"/>
      <c r="J232" s="983"/>
      <c r="K232" s="46" t="s">
        <v>28</v>
      </c>
      <c r="L232" s="46" t="s">
        <v>28</v>
      </c>
      <c r="M232" s="46" t="s">
        <v>28</v>
      </c>
      <c r="N232" s="46" t="s">
        <v>28</v>
      </c>
      <c r="O232" s="46" t="s">
        <v>28</v>
      </c>
      <c r="P232" s="1038"/>
    </row>
    <row r="233" spans="1:16" ht="65.25" customHeight="1" thickBot="1" x14ac:dyDescent="0.35">
      <c r="A233" s="522" t="s">
        <v>252</v>
      </c>
      <c r="B233" s="740" t="s">
        <v>1046</v>
      </c>
      <c r="C233" s="741"/>
      <c r="D233" s="741"/>
      <c r="E233" s="741"/>
      <c r="F233" s="741"/>
      <c r="G233" s="741"/>
      <c r="H233" s="741"/>
      <c r="I233" s="741"/>
      <c r="J233" s="742"/>
      <c r="K233" s="596"/>
      <c r="L233" s="27"/>
      <c r="M233" s="37"/>
      <c r="N233" s="37"/>
      <c r="O233" s="37"/>
      <c r="P233" s="843"/>
    </row>
    <row r="234" spans="1:16" ht="81" customHeight="1" thickBot="1" x14ac:dyDescent="0.35">
      <c r="A234" s="522" t="s">
        <v>253</v>
      </c>
      <c r="B234" s="740" t="s">
        <v>1047</v>
      </c>
      <c r="C234" s="741"/>
      <c r="D234" s="741"/>
      <c r="E234" s="741"/>
      <c r="F234" s="741"/>
      <c r="G234" s="741"/>
      <c r="H234" s="741"/>
      <c r="I234" s="741"/>
      <c r="J234" s="742"/>
      <c r="K234" s="596"/>
      <c r="L234" s="37"/>
      <c r="M234" s="37"/>
      <c r="N234" s="37"/>
      <c r="O234" s="37"/>
      <c r="P234" s="844"/>
    </row>
    <row r="235" spans="1:16" ht="60.75" customHeight="1" thickBot="1" x14ac:dyDescent="0.35">
      <c r="A235" s="522" t="s">
        <v>255</v>
      </c>
      <c r="B235" s="740" t="s">
        <v>892</v>
      </c>
      <c r="C235" s="741"/>
      <c r="D235" s="741"/>
      <c r="E235" s="741"/>
      <c r="F235" s="741"/>
      <c r="G235" s="741"/>
      <c r="H235" s="741"/>
      <c r="I235" s="741"/>
      <c r="J235" s="742"/>
      <c r="K235" s="596"/>
      <c r="L235" s="37"/>
      <c r="M235" s="37"/>
      <c r="N235" s="37"/>
      <c r="O235" s="37"/>
      <c r="P235" s="844"/>
    </row>
    <row r="236" spans="1:16" ht="25.5" customHeight="1" thickBot="1" x14ac:dyDescent="0.35">
      <c r="A236" s="522" t="s">
        <v>256</v>
      </c>
      <c r="B236" s="740" t="s">
        <v>903</v>
      </c>
      <c r="C236" s="741"/>
      <c r="D236" s="741"/>
      <c r="E236" s="741"/>
      <c r="F236" s="741"/>
      <c r="G236" s="741"/>
      <c r="H236" s="741"/>
      <c r="I236" s="741"/>
      <c r="J236" s="742"/>
      <c r="K236" s="596"/>
      <c r="L236" s="27"/>
      <c r="M236" s="37"/>
      <c r="N236" s="27"/>
      <c r="O236" s="37"/>
      <c r="P236" s="844"/>
    </row>
    <row r="237" spans="1:16" ht="25.5" customHeight="1" thickBot="1" x14ac:dyDescent="0.35">
      <c r="A237" s="522" t="s">
        <v>258</v>
      </c>
      <c r="B237" s="740" t="s">
        <v>1059</v>
      </c>
      <c r="C237" s="741"/>
      <c r="D237" s="741"/>
      <c r="E237" s="741"/>
      <c r="F237" s="741"/>
      <c r="G237" s="741"/>
      <c r="H237" s="741"/>
      <c r="I237" s="741"/>
      <c r="J237" s="742"/>
      <c r="K237" s="596"/>
      <c r="L237" s="27"/>
      <c r="M237" s="37"/>
      <c r="N237" s="27"/>
      <c r="O237" s="37"/>
      <c r="P237" s="844"/>
    </row>
    <row r="238" spans="1:16" ht="23.25" customHeight="1" thickBot="1" x14ac:dyDescent="0.35">
      <c r="A238" s="522" t="s">
        <v>259</v>
      </c>
      <c r="B238" s="740" t="s">
        <v>1061</v>
      </c>
      <c r="C238" s="741"/>
      <c r="D238" s="741"/>
      <c r="E238" s="741"/>
      <c r="F238" s="741"/>
      <c r="G238" s="741"/>
      <c r="H238" s="741"/>
      <c r="I238" s="741"/>
      <c r="J238" s="742"/>
      <c r="K238" s="596"/>
      <c r="L238" s="37"/>
      <c r="M238" s="37"/>
      <c r="N238" s="37"/>
      <c r="O238" s="37"/>
      <c r="P238" s="844"/>
    </row>
    <row r="239" spans="1:16" ht="24.75" customHeight="1" thickBot="1" x14ac:dyDescent="0.35">
      <c r="A239" s="522" t="s">
        <v>260</v>
      </c>
      <c r="B239" s="740" t="s">
        <v>815</v>
      </c>
      <c r="C239" s="741"/>
      <c r="D239" s="741"/>
      <c r="E239" s="741"/>
      <c r="F239" s="741"/>
      <c r="G239" s="741"/>
      <c r="H239" s="741"/>
      <c r="I239" s="741"/>
      <c r="J239" s="742"/>
      <c r="K239" s="596"/>
      <c r="L239" s="37"/>
      <c r="M239" s="37"/>
      <c r="N239" s="37"/>
      <c r="O239" s="37"/>
      <c r="P239" s="844"/>
    </row>
    <row r="240" spans="1:16" ht="45.75" customHeight="1" thickBot="1" x14ac:dyDescent="0.35">
      <c r="A240" s="522" t="s">
        <v>787</v>
      </c>
      <c r="B240" s="740" t="s">
        <v>1039</v>
      </c>
      <c r="C240" s="741"/>
      <c r="D240" s="741"/>
      <c r="E240" s="741"/>
      <c r="F240" s="741"/>
      <c r="G240" s="741"/>
      <c r="H240" s="741"/>
      <c r="I240" s="741"/>
      <c r="J240" s="742"/>
      <c r="K240" s="596"/>
      <c r="L240" s="37"/>
      <c r="M240" s="37"/>
      <c r="N240" s="37"/>
      <c r="O240" s="37"/>
      <c r="P240" s="844"/>
    </row>
    <row r="241" spans="1:17" ht="45" customHeight="1" thickBot="1" x14ac:dyDescent="0.35">
      <c r="A241" s="522" t="s">
        <v>797</v>
      </c>
      <c r="B241" s="740" t="s">
        <v>808</v>
      </c>
      <c r="C241" s="741"/>
      <c r="D241" s="741"/>
      <c r="E241" s="741"/>
      <c r="F241" s="741"/>
      <c r="G241" s="741"/>
      <c r="H241" s="741"/>
      <c r="I241" s="741"/>
      <c r="J241" s="742"/>
      <c r="K241" s="37"/>
      <c r="L241" s="37"/>
      <c r="M241" s="37"/>
      <c r="N241" s="37"/>
      <c r="O241" s="378"/>
      <c r="P241" s="844"/>
    </row>
    <row r="242" spans="1:17" s="503" customFormat="1" ht="27" customHeight="1" thickBot="1" x14ac:dyDescent="0.35">
      <c r="A242" s="522" t="s">
        <v>809</v>
      </c>
      <c r="B242" s="855" t="s">
        <v>832</v>
      </c>
      <c r="C242" s="856"/>
      <c r="D242" s="856"/>
      <c r="E242" s="856"/>
      <c r="F242" s="856"/>
      <c r="G242" s="856"/>
      <c r="H242" s="856"/>
      <c r="I242" s="856"/>
      <c r="J242" s="857"/>
      <c r="K242" s="529"/>
      <c r="L242" s="530"/>
      <c r="M242" s="528"/>
      <c r="N242" s="530"/>
      <c r="O242" s="531"/>
      <c r="P242" s="844"/>
    </row>
    <row r="243" spans="1:17" s="5" customFormat="1" ht="19.5" thickBot="1" x14ac:dyDescent="0.35">
      <c r="A243" s="47"/>
      <c r="B243" s="847" t="s">
        <v>776</v>
      </c>
      <c r="C243" s="848"/>
      <c r="D243" s="848"/>
      <c r="E243" s="848"/>
      <c r="F243" s="848"/>
      <c r="G243" s="848"/>
      <c r="H243" s="848"/>
      <c r="I243" s="848"/>
      <c r="J243" s="849"/>
      <c r="K243" s="48">
        <v>0</v>
      </c>
      <c r="L243" s="48">
        <v>0</v>
      </c>
      <c r="M243" s="48">
        <v>0</v>
      </c>
      <c r="N243" s="48">
        <v>0</v>
      </c>
      <c r="O243" s="379">
        <v>0</v>
      </c>
      <c r="P243" s="537"/>
    </row>
    <row r="244" spans="1:17" ht="30.75" customHeight="1" thickBot="1" x14ac:dyDescent="0.35">
      <c r="A244" s="11" t="s">
        <v>292</v>
      </c>
      <c r="B244" s="1049" t="s">
        <v>678</v>
      </c>
      <c r="C244" s="1050"/>
      <c r="D244" s="1050"/>
      <c r="E244" s="1050"/>
      <c r="F244" s="1050"/>
      <c r="G244" s="1050"/>
      <c r="H244" s="1050"/>
      <c r="I244" s="1050"/>
      <c r="J244" s="1050"/>
      <c r="K244" s="1050"/>
      <c r="L244" s="1050"/>
      <c r="M244" s="1050"/>
      <c r="N244" s="1051"/>
      <c r="O244" s="31">
        <v>40</v>
      </c>
      <c r="P244" s="539">
        <f>P248</f>
        <v>0</v>
      </c>
    </row>
    <row r="245" spans="1:17" ht="35.25" customHeight="1" thickBot="1" x14ac:dyDescent="0.35">
      <c r="A245" s="746" t="s">
        <v>1067</v>
      </c>
      <c r="B245" s="747"/>
      <c r="C245" s="747"/>
      <c r="D245" s="747"/>
      <c r="E245" s="747"/>
      <c r="F245" s="747"/>
      <c r="G245" s="747"/>
      <c r="H245" s="747"/>
      <c r="I245" s="747"/>
      <c r="J245" s="747"/>
      <c r="K245" s="748"/>
      <c r="L245" s="972" t="s">
        <v>998</v>
      </c>
      <c r="M245" s="973"/>
      <c r="N245" s="973"/>
      <c r="O245" s="973"/>
      <c r="P245" s="843" t="s">
        <v>20</v>
      </c>
      <c r="Q245" s="708"/>
    </row>
    <row r="246" spans="1:17" ht="31.5" customHeight="1" thickBot="1" x14ac:dyDescent="0.35">
      <c r="A246" s="749"/>
      <c r="B246" s="750"/>
      <c r="C246" s="750"/>
      <c r="D246" s="750"/>
      <c r="E246" s="750"/>
      <c r="F246" s="750"/>
      <c r="G246" s="750"/>
      <c r="H246" s="750"/>
      <c r="I246" s="750"/>
      <c r="J246" s="750"/>
      <c r="K246" s="751"/>
      <c r="L246" s="66" t="s">
        <v>924</v>
      </c>
      <c r="M246" s="66" t="s">
        <v>924</v>
      </c>
      <c r="N246" s="66" t="s">
        <v>924</v>
      </c>
      <c r="O246" s="66" t="s">
        <v>924</v>
      </c>
      <c r="P246" s="844"/>
      <c r="Q246" s="605"/>
    </row>
    <row r="247" spans="1:17" ht="26.25" customHeight="1" thickBot="1" x14ac:dyDescent="0.35">
      <c r="A247" s="752"/>
      <c r="B247" s="753"/>
      <c r="C247" s="753"/>
      <c r="D247" s="753"/>
      <c r="E247" s="753"/>
      <c r="F247" s="753"/>
      <c r="G247" s="753"/>
      <c r="H247" s="753"/>
      <c r="I247" s="753"/>
      <c r="J247" s="753"/>
      <c r="K247" s="754"/>
      <c r="L247" s="44" t="s">
        <v>28</v>
      </c>
      <c r="M247" s="500" t="s">
        <v>28</v>
      </c>
      <c r="N247" s="501" t="s">
        <v>28</v>
      </c>
      <c r="O247" s="498" t="s">
        <v>28</v>
      </c>
      <c r="P247" s="942"/>
    </row>
    <row r="248" spans="1:17" ht="63.75" customHeight="1" thickBot="1" x14ac:dyDescent="0.35">
      <c r="A248" s="522" t="s">
        <v>263</v>
      </c>
      <c r="B248" s="740" t="s">
        <v>1048</v>
      </c>
      <c r="C248" s="741"/>
      <c r="D248" s="741"/>
      <c r="E248" s="741"/>
      <c r="F248" s="741"/>
      <c r="G248" s="741"/>
      <c r="H248" s="741"/>
      <c r="I248" s="741"/>
      <c r="J248" s="741"/>
      <c r="K248" s="742"/>
      <c r="L248" s="27"/>
      <c r="M248" s="37"/>
      <c r="N248" s="37"/>
      <c r="O248" s="37"/>
      <c r="P248" s="792">
        <f>L261+M261+N261+O261</f>
        <v>0</v>
      </c>
    </row>
    <row r="249" spans="1:17" ht="78.75" customHeight="1" thickBot="1" x14ac:dyDescent="0.35">
      <c r="A249" s="522" t="s">
        <v>264</v>
      </c>
      <c r="B249" s="740" t="s">
        <v>1049</v>
      </c>
      <c r="C249" s="741"/>
      <c r="D249" s="741"/>
      <c r="E249" s="741"/>
      <c r="F249" s="741"/>
      <c r="G249" s="741"/>
      <c r="H249" s="741"/>
      <c r="I249" s="741"/>
      <c r="J249" s="741"/>
      <c r="K249" s="742"/>
      <c r="L249" s="37"/>
      <c r="M249" s="37"/>
      <c r="N249" s="37"/>
      <c r="O249" s="37"/>
      <c r="P249" s="793"/>
    </row>
    <row r="250" spans="1:17" ht="42.75" customHeight="1" thickBot="1" x14ac:dyDescent="0.35">
      <c r="A250" s="522" t="s">
        <v>265</v>
      </c>
      <c r="B250" s="740" t="s">
        <v>892</v>
      </c>
      <c r="C250" s="741"/>
      <c r="D250" s="741"/>
      <c r="E250" s="741"/>
      <c r="F250" s="741"/>
      <c r="G250" s="741"/>
      <c r="H250" s="741"/>
      <c r="I250" s="741"/>
      <c r="J250" s="741"/>
      <c r="K250" s="742"/>
      <c r="L250" s="37"/>
      <c r="M250" s="37"/>
      <c r="N250" s="37"/>
      <c r="O250" s="37"/>
      <c r="P250" s="793"/>
    </row>
    <row r="251" spans="1:17" ht="27" customHeight="1" thickBot="1" x14ac:dyDescent="0.35">
      <c r="A251" s="522" t="s">
        <v>267</v>
      </c>
      <c r="B251" s="740" t="s">
        <v>903</v>
      </c>
      <c r="C251" s="741"/>
      <c r="D251" s="741"/>
      <c r="E251" s="741"/>
      <c r="F251" s="741"/>
      <c r="G251" s="741"/>
      <c r="H251" s="741"/>
      <c r="I251" s="741"/>
      <c r="J251" s="741"/>
      <c r="K251" s="742"/>
      <c r="L251" s="27"/>
      <c r="M251" s="37"/>
      <c r="N251" s="27"/>
      <c r="O251" s="37"/>
      <c r="P251" s="793"/>
    </row>
    <row r="252" spans="1:17" ht="26.25" customHeight="1" thickBot="1" x14ac:dyDescent="0.35">
      <c r="A252" s="522" t="s">
        <v>268</v>
      </c>
      <c r="B252" s="740" t="s">
        <v>1059</v>
      </c>
      <c r="C252" s="741"/>
      <c r="D252" s="741"/>
      <c r="E252" s="741"/>
      <c r="F252" s="741"/>
      <c r="G252" s="741"/>
      <c r="H252" s="741"/>
      <c r="I252" s="741"/>
      <c r="J252" s="741"/>
      <c r="K252" s="742"/>
      <c r="L252" s="27"/>
      <c r="M252" s="37"/>
      <c r="N252" s="27"/>
      <c r="O252" s="37"/>
      <c r="P252" s="793"/>
    </row>
    <row r="253" spans="1:17" ht="24" customHeight="1" thickBot="1" x14ac:dyDescent="0.35">
      <c r="A253" s="522" t="s">
        <v>269</v>
      </c>
      <c r="B253" s="740" t="s">
        <v>1051</v>
      </c>
      <c r="C253" s="741"/>
      <c r="D253" s="741"/>
      <c r="E253" s="741"/>
      <c r="F253" s="741"/>
      <c r="G253" s="741"/>
      <c r="H253" s="741"/>
      <c r="I253" s="741"/>
      <c r="J253" s="741"/>
      <c r="K253" s="742"/>
      <c r="L253" s="37"/>
      <c r="M253" s="37"/>
      <c r="N253" s="37"/>
      <c r="O253" s="37"/>
      <c r="P253" s="793"/>
    </row>
    <row r="254" spans="1:17" ht="24.75" customHeight="1" thickBot="1" x14ac:dyDescent="0.35">
      <c r="A254" s="522" t="s">
        <v>270</v>
      </c>
      <c r="B254" s="740" t="s">
        <v>806</v>
      </c>
      <c r="C254" s="741"/>
      <c r="D254" s="741"/>
      <c r="E254" s="741"/>
      <c r="F254" s="741"/>
      <c r="G254" s="741"/>
      <c r="H254" s="741"/>
      <c r="I254" s="741"/>
      <c r="J254" s="741"/>
      <c r="K254" s="742"/>
      <c r="L254" s="37"/>
      <c r="M254" s="37"/>
      <c r="N254" s="37"/>
      <c r="O254" s="378"/>
      <c r="P254" s="793"/>
    </row>
    <row r="255" spans="1:17" ht="27" customHeight="1" thickBot="1" x14ac:dyDescent="0.35">
      <c r="A255" s="522" t="s">
        <v>272</v>
      </c>
      <c r="B255" s="740" t="s">
        <v>815</v>
      </c>
      <c r="C255" s="741"/>
      <c r="D255" s="741"/>
      <c r="E255" s="741"/>
      <c r="F255" s="741"/>
      <c r="G255" s="741"/>
      <c r="H255" s="741"/>
      <c r="I255" s="741"/>
      <c r="J255" s="741"/>
      <c r="K255" s="742"/>
      <c r="L255" s="37"/>
      <c r="M255" s="37"/>
      <c r="N255" s="37"/>
      <c r="O255" s="37"/>
      <c r="P255" s="793"/>
    </row>
    <row r="256" spans="1:17" ht="23.25" customHeight="1" thickBot="1" x14ac:dyDescent="0.35">
      <c r="A256" s="522" t="s">
        <v>273</v>
      </c>
      <c r="B256" s="740" t="s">
        <v>828</v>
      </c>
      <c r="C256" s="741"/>
      <c r="D256" s="741"/>
      <c r="E256" s="741"/>
      <c r="F256" s="741"/>
      <c r="G256" s="741"/>
      <c r="H256" s="741"/>
      <c r="I256" s="741"/>
      <c r="J256" s="741"/>
      <c r="K256" s="742"/>
      <c r="L256" s="37"/>
      <c r="M256" s="37"/>
      <c r="N256" s="37"/>
      <c r="O256" s="37"/>
      <c r="P256" s="793"/>
    </row>
    <row r="257" spans="1:21" ht="42.75" customHeight="1" thickBot="1" x14ac:dyDescent="0.35">
      <c r="A257" s="522" t="s">
        <v>274</v>
      </c>
      <c r="B257" s="740" t="s">
        <v>1039</v>
      </c>
      <c r="C257" s="741"/>
      <c r="D257" s="741"/>
      <c r="E257" s="741"/>
      <c r="F257" s="741"/>
      <c r="G257" s="741"/>
      <c r="H257" s="741"/>
      <c r="I257" s="741"/>
      <c r="J257" s="741"/>
      <c r="K257" s="742"/>
      <c r="L257" s="37"/>
      <c r="M257" s="37"/>
      <c r="N257" s="37"/>
      <c r="O257" s="37"/>
      <c r="P257" s="793"/>
      <c r="Q257" s="642"/>
      <c r="R257" s="643"/>
      <c r="S257" s="643"/>
      <c r="T257" s="643"/>
      <c r="U257" s="643"/>
    </row>
    <row r="258" spans="1:21" ht="45" customHeight="1" thickBot="1" x14ac:dyDescent="0.35">
      <c r="A258" s="522" t="s">
        <v>275</v>
      </c>
      <c r="B258" s="740" t="s">
        <v>808</v>
      </c>
      <c r="C258" s="741"/>
      <c r="D258" s="741"/>
      <c r="E258" s="741"/>
      <c r="F258" s="741"/>
      <c r="G258" s="741"/>
      <c r="H258" s="741"/>
      <c r="I258" s="741"/>
      <c r="J258" s="741"/>
      <c r="K258" s="742"/>
      <c r="L258" s="37"/>
      <c r="M258" s="37"/>
      <c r="N258" s="37"/>
      <c r="O258" s="378"/>
      <c r="P258" s="793"/>
    </row>
    <row r="259" spans="1:21" ht="24.75" customHeight="1" thickBot="1" x14ac:dyDescent="0.35">
      <c r="A259" s="522" t="s">
        <v>904</v>
      </c>
      <c r="B259" s="740" t="s">
        <v>829</v>
      </c>
      <c r="C259" s="741"/>
      <c r="D259" s="741"/>
      <c r="E259" s="741"/>
      <c r="F259" s="741"/>
      <c r="G259" s="741"/>
      <c r="H259" s="741"/>
      <c r="I259" s="741"/>
      <c r="J259" s="741"/>
      <c r="K259" s="742"/>
      <c r="L259" s="27"/>
      <c r="M259" s="37"/>
      <c r="N259" s="27"/>
      <c r="O259" s="37"/>
      <c r="P259" s="793"/>
    </row>
    <row r="260" spans="1:21" ht="24" customHeight="1" thickBot="1" x14ac:dyDescent="0.35">
      <c r="A260" s="522" t="s">
        <v>905</v>
      </c>
      <c r="B260" s="740" t="s">
        <v>830</v>
      </c>
      <c r="C260" s="741"/>
      <c r="D260" s="741"/>
      <c r="E260" s="741"/>
      <c r="F260" s="741"/>
      <c r="G260" s="741"/>
      <c r="H260" s="741"/>
      <c r="I260" s="741"/>
      <c r="J260" s="741"/>
      <c r="K260" s="742"/>
      <c r="L260" s="27"/>
      <c r="M260" s="37"/>
      <c r="N260" s="27"/>
      <c r="O260" s="37"/>
      <c r="P260" s="793"/>
    </row>
    <row r="261" spans="1:21" s="503" customFormat="1" ht="27" customHeight="1" thickBot="1" x14ac:dyDescent="0.35">
      <c r="A261" s="690"/>
      <c r="B261" s="1110" t="s">
        <v>776</v>
      </c>
      <c r="C261" s="1111"/>
      <c r="D261" s="1111"/>
      <c r="E261" s="1111"/>
      <c r="F261" s="1111"/>
      <c r="G261" s="1111"/>
      <c r="H261" s="1111"/>
      <c r="I261" s="1111"/>
      <c r="J261" s="1111"/>
      <c r="K261" s="1112"/>
      <c r="L261" s="691"/>
      <c r="M261" s="691"/>
      <c r="N261" s="691"/>
      <c r="O261" s="691"/>
      <c r="P261" s="593"/>
    </row>
    <row r="262" spans="1:21" ht="39.75" customHeight="1" thickBot="1" x14ac:dyDescent="0.35">
      <c r="A262" s="11" t="s">
        <v>295</v>
      </c>
      <c r="B262" s="1034" t="s">
        <v>276</v>
      </c>
      <c r="C262" s="1035"/>
      <c r="D262" s="1035"/>
      <c r="E262" s="1035"/>
      <c r="F262" s="1035"/>
      <c r="G262" s="1035"/>
      <c r="H262" s="1035"/>
      <c r="I262" s="1035"/>
      <c r="J262" s="1035"/>
      <c r="K262" s="1035"/>
      <c r="L262" s="1035"/>
      <c r="M262" s="1036"/>
      <c r="N262" s="1037">
        <v>30</v>
      </c>
      <c r="O262" s="1037"/>
      <c r="P262" s="31">
        <f>P264</f>
        <v>0</v>
      </c>
    </row>
    <row r="263" spans="1:21" ht="81" customHeight="1" thickBot="1" x14ac:dyDescent="0.35">
      <c r="A263" s="729" t="s">
        <v>929</v>
      </c>
      <c r="B263" s="730"/>
      <c r="C263" s="730"/>
      <c r="D263" s="730"/>
      <c r="E263" s="730"/>
      <c r="F263" s="730"/>
      <c r="G263" s="730"/>
      <c r="H263" s="730"/>
      <c r="I263" s="730"/>
      <c r="J263" s="730"/>
      <c r="K263" s="730"/>
      <c r="L263" s="730"/>
      <c r="M263" s="731"/>
      <c r="N263" s="1109" t="s">
        <v>71</v>
      </c>
      <c r="O263" s="1109"/>
      <c r="P263" s="202" t="s">
        <v>20</v>
      </c>
    </row>
    <row r="264" spans="1:21" s="5" customFormat="1" ht="63" customHeight="1" thickBot="1" x14ac:dyDescent="0.35">
      <c r="A264" s="606" t="s">
        <v>928</v>
      </c>
      <c r="B264" s="729" t="s">
        <v>970</v>
      </c>
      <c r="C264" s="730"/>
      <c r="D264" s="730"/>
      <c r="E264" s="730"/>
      <c r="F264" s="730"/>
      <c r="G264" s="730"/>
      <c r="H264" s="730"/>
      <c r="I264" s="730"/>
      <c r="J264" s="730"/>
      <c r="K264" s="730"/>
      <c r="L264" s="730"/>
      <c r="M264" s="731"/>
      <c r="N264" s="1114"/>
      <c r="O264" s="1115"/>
      <c r="P264" s="204">
        <v>0</v>
      </c>
    </row>
    <row r="265" spans="1:21" s="5" customFormat="1" ht="41.25" customHeight="1" thickBot="1" x14ac:dyDescent="0.35">
      <c r="A265" s="1113" t="s">
        <v>1050</v>
      </c>
      <c r="B265" s="1070"/>
      <c r="C265" s="1070"/>
      <c r="D265" s="1070"/>
      <c r="E265" s="1070"/>
      <c r="F265" s="1070"/>
      <c r="G265" s="1070"/>
      <c r="H265" s="1070"/>
      <c r="I265" s="1070"/>
      <c r="J265" s="1070"/>
      <c r="K265" s="1070"/>
      <c r="L265" s="1070"/>
      <c r="M265" s="1070"/>
      <c r="N265" s="773">
        <f>N266+N279+N282+N295+N309</f>
        <v>190</v>
      </c>
      <c r="O265" s="774"/>
      <c r="P265" s="550"/>
    </row>
    <row r="266" spans="1:21" ht="22.5" customHeight="1" thickBot="1" x14ac:dyDescent="0.35">
      <c r="A266" s="8" t="s">
        <v>337</v>
      </c>
      <c r="B266" s="80" t="s">
        <v>935</v>
      </c>
      <c r="C266" s="81"/>
      <c r="D266" s="81"/>
      <c r="E266" s="81"/>
      <c r="F266" s="81"/>
      <c r="G266" s="81"/>
      <c r="H266" s="81"/>
      <c r="I266" s="81"/>
      <c r="J266" s="81"/>
      <c r="K266" s="81"/>
      <c r="L266" s="81"/>
      <c r="M266" s="81"/>
      <c r="N266" s="468">
        <v>30</v>
      </c>
      <c r="O266" s="547"/>
      <c r="P266" s="8">
        <f>N266</f>
        <v>30</v>
      </c>
    </row>
    <row r="267" spans="1:21" ht="22.5" customHeight="1" thickBot="1" x14ac:dyDescent="0.35">
      <c r="A267" s="746" t="s">
        <v>1066</v>
      </c>
      <c r="B267" s="747"/>
      <c r="C267" s="747"/>
      <c r="D267" s="747"/>
      <c r="E267" s="747"/>
      <c r="F267" s="747"/>
      <c r="G267" s="747"/>
      <c r="H267" s="747"/>
      <c r="I267" s="747"/>
      <c r="J267" s="777"/>
      <c r="K267" s="786" t="s">
        <v>1001</v>
      </c>
      <c r="L267" s="1107"/>
      <c r="M267" s="1107"/>
      <c r="N267" s="1107"/>
      <c r="O267" s="1108"/>
      <c r="P267" s="682" t="s">
        <v>20</v>
      </c>
    </row>
    <row r="268" spans="1:21" ht="30" customHeight="1" thickBot="1" x14ac:dyDescent="0.35">
      <c r="A268" s="749"/>
      <c r="B268" s="750"/>
      <c r="C268" s="750"/>
      <c r="D268" s="750"/>
      <c r="E268" s="750"/>
      <c r="F268" s="750"/>
      <c r="G268" s="750"/>
      <c r="H268" s="750"/>
      <c r="I268" s="750"/>
      <c r="J268" s="780"/>
      <c r="K268" s="651" t="s">
        <v>924</v>
      </c>
      <c r="L268" s="133" t="s">
        <v>924</v>
      </c>
      <c r="M268" s="133" t="s">
        <v>941</v>
      </c>
      <c r="N268" s="133" t="s">
        <v>941</v>
      </c>
      <c r="O268" s="133" t="s">
        <v>924</v>
      </c>
      <c r="P268" s="683"/>
    </row>
    <row r="269" spans="1:21" ht="18" customHeight="1" thickBot="1" x14ac:dyDescent="0.35">
      <c r="A269" s="752"/>
      <c r="B269" s="753"/>
      <c r="C269" s="753"/>
      <c r="D269" s="753"/>
      <c r="E269" s="753"/>
      <c r="F269" s="753"/>
      <c r="G269" s="753"/>
      <c r="H269" s="753"/>
      <c r="I269" s="753"/>
      <c r="J269" s="783"/>
      <c r="K269" s="44" t="s">
        <v>28</v>
      </c>
      <c r="L269" s="44" t="s">
        <v>28</v>
      </c>
      <c r="M269" s="44" t="s">
        <v>28</v>
      </c>
      <c r="N269" s="44" t="s">
        <v>28</v>
      </c>
      <c r="O269" s="44" t="s">
        <v>28</v>
      </c>
      <c r="P269" s="684"/>
    </row>
    <row r="270" spans="1:21" ht="56.25" customHeight="1" thickBot="1" x14ac:dyDescent="0.35">
      <c r="A270" s="771" t="s">
        <v>306</v>
      </c>
      <c r="B270" s="775" t="s">
        <v>1065</v>
      </c>
      <c r="C270" s="776"/>
      <c r="D270" s="776"/>
      <c r="E270" s="776"/>
      <c r="F270" s="776"/>
      <c r="G270" s="776"/>
      <c r="H270" s="776"/>
      <c r="I270" s="776"/>
      <c r="J270" s="777"/>
      <c r="K270" s="732"/>
      <c r="L270" s="735"/>
      <c r="M270" s="1063"/>
      <c r="N270" s="735"/>
      <c r="O270" s="735"/>
      <c r="P270" s="639"/>
    </row>
    <row r="271" spans="1:21" s="5" customFormat="1" ht="19.5" thickBot="1" x14ac:dyDescent="0.35">
      <c r="A271" s="772"/>
      <c r="B271" s="778"/>
      <c r="C271" s="779"/>
      <c r="D271" s="779"/>
      <c r="E271" s="779"/>
      <c r="F271" s="779"/>
      <c r="G271" s="779"/>
      <c r="H271" s="779"/>
      <c r="I271" s="779"/>
      <c r="J271" s="780"/>
      <c r="K271" s="733"/>
      <c r="L271" s="736"/>
      <c r="M271" s="1064"/>
      <c r="N271" s="736"/>
      <c r="O271" s="736"/>
      <c r="P271" s="639"/>
    </row>
    <row r="272" spans="1:21" s="5" customFormat="1" ht="9" customHeight="1" thickBot="1" x14ac:dyDescent="0.35">
      <c r="A272" s="772"/>
      <c r="B272" s="781"/>
      <c r="C272" s="782"/>
      <c r="D272" s="782"/>
      <c r="E272" s="782"/>
      <c r="F272" s="782"/>
      <c r="G272" s="782"/>
      <c r="H272" s="782"/>
      <c r="I272" s="782"/>
      <c r="J272" s="783"/>
      <c r="K272" s="734"/>
      <c r="L272" s="737"/>
      <c r="M272" s="1065"/>
      <c r="N272" s="737"/>
      <c r="O272" s="737"/>
      <c r="P272" s="639"/>
    </row>
    <row r="273" spans="1:20" s="5" customFormat="1" ht="60" customHeight="1" thickBot="1" x14ac:dyDescent="0.35">
      <c r="A273" s="489" t="s">
        <v>307</v>
      </c>
      <c r="B273" s="740" t="s">
        <v>940</v>
      </c>
      <c r="C273" s="741"/>
      <c r="D273" s="741"/>
      <c r="E273" s="741"/>
      <c r="F273" s="741"/>
      <c r="G273" s="741"/>
      <c r="H273" s="741"/>
      <c r="I273" s="741"/>
      <c r="J273" s="784"/>
      <c r="K273" s="544"/>
      <c r="L273" s="524"/>
      <c r="M273" s="524"/>
      <c r="N273" s="524"/>
      <c r="O273" s="524"/>
      <c r="P273" s="639"/>
    </row>
    <row r="274" spans="1:20" ht="24" customHeight="1" thickBot="1" x14ac:dyDescent="0.35">
      <c r="A274" s="489" t="s">
        <v>810</v>
      </c>
      <c r="B274" s="740" t="s">
        <v>1059</v>
      </c>
      <c r="C274" s="741"/>
      <c r="D274" s="741"/>
      <c r="E274" s="741"/>
      <c r="F274" s="741"/>
      <c r="G274" s="741"/>
      <c r="H274" s="741"/>
      <c r="I274" s="741"/>
      <c r="J274" s="784"/>
      <c r="K274" s="536"/>
      <c r="L274" s="37"/>
      <c r="M274" s="37"/>
      <c r="N274" s="37"/>
      <c r="O274" s="37"/>
      <c r="P274" s="639"/>
    </row>
    <row r="275" spans="1:20" ht="27.75" customHeight="1" thickBot="1" x14ac:dyDescent="0.35">
      <c r="A275" s="489" t="s">
        <v>857</v>
      </c>
      <c r="B275" s="740" t="s">
        <v>1068</v>
      </c>
      <c r="C275" s="741"/>
      <c r="D275" s="741"/>
      <c r="E275" s="741"/>
      <c r="F275" s="741"/>
      <c r="G275" s="741"/>
      <c r="H275" s="741"/>
      <c r="I275" s="741"/>
      <c r="J275" s="784"/>
      <c r="K275" s="536"/>
      <c r="L275" s="37"/>
      <c r="M275" s="37"/>
      <c r="N275" s="37"/>
      <c r="O275" s="37"/>
      <c r="P275" s="639"/>
      <c r="Q275" s="642"/>
      <c r="R275" s="643"/>
      <c r="S275" s="643"/>
      <c r="T275" s="643"/>
    </row>
    <row r="276" spans="1:20" ht="39" customHeight="1" thickBot="1" x14ac:dyDescent="0.35">
      <c r="A276" s="489" t="s">
        <v>811</v>
      </c>
      <c r="B276" s="740" t="s">
        <v>931</v>
      </c>
      <c r="C276" s="741"/>
      <c r="D276" s="741"/>
      <c r="E276" s="741"/>
      <c r="F276" s="741"/>
      <c r="G276" s="741"/>
      <c r="H276" s="741"/>
      <c r="I276" s="741"/>
      <c r="J276" s="784"/>
      <c r="K276" s="38"/>
      <c r="L276" s="37"/>
      <c r="M276" s="37"/>
      <c r="N276" s="37"/>
      <c r="O276" s="37"/>
      <c r="P276" s="639"/>
    </row>
    <row r="277" spans="1:20" s="5" customFormat="1" ht="41.25" customHeight="1" thickBot="1" x14ac:dyDescent="0.35">
      <c r="A277" s="489" t="s">
        <v>858</v>
      </c>
      <c r="B277" s="740" t="s">
        <v>907</v>
      </c>
      <c r="C277" s="741"/>
      <c r="D277" s="741"/>
      <c r="E277" s="741"/>
      <c r="F277" s="741"/>
      <c r="G277" s="741"/>
      <c r="H277" s="741"/>
      <c r="I277" s="741"/>
      <c r="J277" s="784"/>
      <c r="K277" s="523"/>
      <c r="L277" s="524"/>
      <c r="M277" s="524"/>
      <c r="N277" s="524"/>
      <c r="O277" s="534"/>
      <c r="P277" s="639"/>
    </row>
    <row r="278" spans="1:20" s="5" customFormat="1" ht="27" customHeight="1" thickBot="1" x14ac:dyDescent="0.35">
      <c r="A278" s="688"/>
      <c r="B278" s="755" t="s">
        <v>932</v>
      </c>
      <c r="C278" s="756"/>
      <c r="D278" s="756"/>
      <c r="E278" s="756"/>
      <c r="F278" s="756"/>
      <c r="G278" s="756"/>
      <c r="H278" s="756"/>
      <c r="I278" s="756"/>
      <c r="J278" s="757"/>
      <c r="K278" s="689"/>
      <c r="L278" s="689"/>
      <c r="M278" s="689"/>
      <c r="N278" s="689"/>
      <c r="O278" s="383"/>
      <c r="P278" s="641"/>
    </row>
    <row r="279" spans="1:20" ht="36" customHeight="1" thickBot="1" x14ac:dyDescent="0.35">
      <c r="A279" s="8" t="s">
        <v>338</v>
      </c>
      <c r="B279" s="765" t="s">
        <v>547</v>
      </c>
      <c r="C279" s="766"/>
      <c r="D279" s="766"/>
      <c r="E279" s="766"/>
      <c r="F279" s="766"/>
      <c r="G279" s="766"/>
      <c r="H279" s="766"/>
      <c r="I279" s="766"/>
      <c r="J279" s="766"/>
      <c r="K279" s="766"/>
      <c r="L279" s="766"/>
      <c r="M279" s="767"/>
      <c r="N279" s="546">
        <v>30</v>
      </c>
      <c r="O279" s="547"/>
      <c r="P279" s="8">
        <f>P281</f>
        <v>0</v>
      </c>
    </row>
    <row r="280" spans="1:20" ht="32.25" customHeight="1" thickBot="1" x14ac:dyDescent="0.35">
      <c r="A280" s="762" t="s">
        <v>901</v>
      </c>
      <c r="B280" s="763"/>
      <c r="C280" s="763"/>
      <c r="D280" s="763"/>
      <c r="E280" s="763"/>
      <c r="F280" s="763"/>
      <c r="G280" s="763"/>
      <c r="H280" s="763"/>
      <c r="I280" s="763"/>
      <c r="J280" s="763"/>
      <c r="K280" s="763"/>
      <c r="L280" s="763"/>
      <c r="M280" s="764"/>
      <c r="N280" s="758" t="s">
        <v>71</v>
      </c>
      <c r="O280" s="759"/>
      <c r="P280" s="525"/>
    </row>
    <row r="281" spans="1:20" s="5" customFormat="1" ht="63" customHeight="1" thickBot="1" x14ac:dyDescent="0.35">
      <c r="A281" s="78" t="s">
        <v>282</v>
      </c>
      <c r="B281" s="740" t="s">
        <v>930</v>
      </c>
      <c r="C281" s="741"/>
      <c r="D281" s="741"/>
      <c r="E281" s="741"/>
      <c r="F281" s="741"/>
      <c r="G281" s="741"/>
      <c r="H281" s="741"/>
      <c r="I281" s="741"/>
      <c r="J281" s="741"/>
      <c r="K281" s="741"/>
      <c r="L281" s="741"/>
      <c r="M281" s="741"/>
      <c r="N281" s="760">
        <v>0</v>
      </c>
      <c r="O281" s="761"/>
      <c r="P281" s="203">
        <f>N281</f>
        <v>0</v>
      </c>
    </row>
    <row r="282" spans="1:20" ht="39" customHeight="1" thickBot="1" x14ac:dyDescent="0.35">
      <c r="A282" s="8" t="s">
        <v>339</v>
      </c>
      <c r="B282" s="768" t="s">
        <v>936</v>
      </c>
      <c r="C282" s="769"/>
      <c r="D282" s="769"/>
      <c r="E282" s="769"/>
      <c r="F282" s="769"/>
      <c r="G282" s="769"/>
      <c r="H282" s="769"/>
      <c r="I282" s="769"/>
      <c r="J282" s="769"/>
      <c r="K282" s="769"/>
      <c r="L282" s="769"/>
      <c r="M282" s="770"/>
      <c r="N282" s="468">
        <v>50</v>
      </c>
      <c r="O282" s="469"/>
      <c r="P282" s="8">
        <f>P286+P287+P288+P289+P290+P291+P292+P293</f>
        <v>0</v>
      </c>
    </row>
    <row r="283" spans="1:20" ht="19.5" customHeight="1" thickBot="1" x14ac:dyDescent="0.35">
      <c r="A283" s="746" t="s">
        <v>947</v>
      </c>
      <c r="B283" s="747"/>
      <c r="C283" s="747"/>
      <c r="D283" s="747"/>
      <c r="E283" s="748"/>
      <c r="F283" s="785" t="s">
        <v>552</v>
      </c>
      <c r="G283" s="786"/>
      <c r="H283" s="786"/>
      <c r="I283" s="786"/>
      <c r="J283" s="786"/>
      <c r="K283" s="786"/>
      <c r="L283" s="786"/>
      <c r="M283" s="786"/>
      <c r="N283" s="786"/>
      <c r="O283" s="787"/>
      <c r="P283" s="1076" t="s">
        <v>20</v>
      </c>
    </row>
    <row r="284" spans="1:20" ht="23.25" customHeight="1" thickBot="1" x14ac:dyDescent="0.35">
      <c r="A284" s="749"/>
      <c r="B284" s="750"/>
      <c r="C284" s="750"/>
      <c r="D284" s="750"/>
      <c r="E284" s="751"/>
      <c r="F284" s="65" t="s">
        <v>924</v>
      </c>
      <c r="G284" s="65" t="s">
        <v>924</v>
      </c>
      <c r="H284" s="65" t="s">
        <v>924</v>
      </c>
      <c r="I284" s="65" t="s">
        <v>924</v>
      </c>
      <c r="J284" s="65" t="s">
        <v>924</v>
      </c>
      <c r="K284" s="65" t="s">
        <v>924</v>
      </c>
      <c r="L284" s="65" t="s">
        <v>924</v>
      </c>
      <c r="M284" s="65" t="s">
        <v>924</v>
      </c>
      <c r="N284" s="65" t="s">
        <v>924</v>
      </c>
      <c r="O284" s="65" t="s">
        <v>924</v>
      </c>
      <c r="P284" s="1077"/>
    </row>
    <row r="285" spans="1:20" ht="39.75" customHeight="1" thickBot="1" x14ac:dyDescent="0.35">
      <c r="A285" s="752"/>
      <c r="B285" s="753"/>
      <c r="C285" s="753"/>
      <c r="D285" s="753"/>
      <c r="E285" s="754"/>
      <c r="F285" s="82" t="s">
        <v>28</v>
      </c>
      <c r="G285" s="82" t="s">
        <v>28</v>
      </c>
      <c r="H285" s="82" t="s">
        <v>28</v>
      </c>
      <c r="I285" s="82" t="s">
        <v>28</v>
      </c>
      <c r="J285" s="82" t="s">
        <v>28</v>
      </c>
      <c r="K285" s="82" t="s">
        <v>28</v>
      </c>
      <c r="L285" s="82" t="s">
        <v>28</v>
      </c>
      <c r="M285" s="82" t="s">
        <v>28</v>
      </c>
      <c r="N285" s="82" t="s">
        <v>28</v>
      </c>
      <c r="O285" s="82" t="s">
        <v>28</v>
      </c>
      <c r="P285" s="1078"/>
    </row>
    <row r="286" spans="1:20" ht="80.25" customHeight="1" thickBot="1" x14ac:dyDescent="0.35">
      <c r="A286" s="522" t="s">
        <v>566</v>
      </c>
      <c r="B286" s="740" t="s">
        <v>1064</v>
      </c>
      <c r="C286" s="741"/>
      <c r="D286" s="741"/>
      <c r="E286" s="742"/>
      <c r="F286" s="532"/>
      <c r="G286" s="37"/>
      <c r="H286" s="37"/>
      <c r="I286" s="37"/>
      <c r="J286" s="37"/>
      <c r="K286" s="533"/>
      <c r="L286" s="27"/>
      <c r="M286" s="37"/>
      <c r="N286" s="37"/>
      <c r="O286" s="37"/>
      <c r="P286" s="789">
        <f>F294+G294+H294+I294+J294+K294+L294+M294+N294+O294</f>
        <v>0</v>
      </c>
    </row>
    <row r="287" spans="1:20" ht="115.5" customHeight="1" thickBot="1" x14ac:dyDescent="0.35">
      <c r="A287" s="522" t="s">
        <v>565</v>
      </c>
      <c r="B287" s="740" t="s">
        <v>934</v>
      </c>
      <c r="C287" s="741"/>
      <c r="D287" s="741"/>
      <c r="E287" s="742"/>
      <c r="F287" s="532"/>
      <c r="G287" s="37"/>
      <c r="H287" s="37"/>
      <c r="I287" s="37"/>
      <c r="J287" s="37"/>
      <c r="K287" s="533"/>
      <c r="L287" s="37"/>
      <c r="M287" s="37"/>
      <c r="N287" s="37"/>
      <c r="O287" s="37"/>
      <c r="P287" s="790"/>
    </row>
    <row r="288" spans="1:20" ht="81" customHeight="1" thickBot="1" x14ac:dyDescent="0.35">
      <c r="A288" s="522" t="s">
        <v>563</v>
      </c>
      <c r="B288" s="740" t="s">
        <v>933</v>
      </c>
      <c r="C288" s="741"/>
      <c r="D288" s="741"/>
      <c r="E288" s="742"/>
      <c r="F288" s="532"/>
      <c r="G288" s="37"/>
      <c r="H288" s="37"/>
      <c r="I288" s="37"/>
      <c r="J288" s="37"/>
      <c r="K288" s="533"/>
      <c r="L288" s="37"/>
      <c r="M288" s="37"/>
      <c r="N288" s="37"/>
      <c r="O288" s="37"/>
      <c r="P288" s="790"/>
    </row>
    <row r="289" spans="1:17" ht="44.25" customHeight="1" thickBot="1" x14ac:dyDescent="0.35">
      <c r="A289" s="522" t="s">
        <v>562</v>
      </c>
      <c r="B289" s="740" t="s">
        <v>835</v>
      </c>
      <c r="C289" s="741"/>
      <c r="D289" s="741"/>
      <c r="E289" s="742"/>
      <c r="F289" s="38"/>
      <c r="G289" s="37"/>
      <c r="H289" s="37"/>
      <c r="I289" s="37"/>
      <c r="J289" s="37"/>
      <c r="K289" s="533"/>
      <c r="L289" s="27"/>
      <c r="M289" s="37"/>
      <c r="N289" s="27"/>
      <c r="O289" s="37"/>
      <c r="P289" s="790"/>
    </row>
    <row r="290" spans="1:17" ht="46.5" customHeight="1" thickBot="1" x14ac:dyDescent="0.35">
      <c r="A290" s="522" t="s">
        <v>560</v>
      </c>
      <c r="B290" s="743" t="s">
        <v>1060</v>
      </c>
      <c r="C290" s="744"/>
      <c r="D290" s="744"/>
      <c r="E290" s="745"/>
      <c r="F290" s="532"/>
      <c r="G290" s="37"/>
      <c r="H290" s="37"/>
      <c r="I290" s="37"/>
      <c r="J290" s="37"/>
      <c r="K290" s="533"/>
      <c r="L290" s="37"/>
      <c r="M290" s="37"/>
      <c r="N290" s="37"/>
      <c r="O290" s="37"/>
      <c r="P290" s="790"/>
    </row>
    <row r="291" spans="1:17" ht="24.75" customHeight="1" thickBot="1" x14ac:dyDescent="0.35">
      <c r="A291" s="522" t="s">
        <v>558</v>
      </c>
      <c r="B291" s="740" t="s">
        <v>1051</v>
      </c>
      <c r="C291" s="744"/>
      <c r="D291" s="744"/>
      <c r="E291" s="745"/>
      <c r="F291" s="536"/>
      <c r="G291" s="536"/>
      <c r="H291" s="536"/>
      <c r="I291" s="536"/>
      <c r="J291" s="491"/>
      <c r="K291" s="37"/>
      <c r="L291" s="37"/>
      <c r="M291" s="37"/>
      <c r="N291" s="37"/>
      <c r="O291" s="378"/>
      <c r="P291" s="790"/>
    </row>
    <row r="292" spans="1:17" ht="61.5" customHeight="1" thickBot="1" x14ac:dyDescent="0.35">
      <c r="A292" s="522" t="s">
        <v>859</v>
      </c>
      <c r="B292" s="740" t="s">
        <v>814</v>
      </c>
      <c r="C292" s="741"/>
      <c r="D292" s="741"/>
      <c r="E292" s="742"/>
      <c r="F292" s="532"/>
      <c r="G292" s="37"/>
      <c r="H292" s="37"/>
      <c r="I292" s="37"/>
      <c r="J292" s="37"/>
      <c r="K292" s="533"/>
      <c r="L292" s="37"/>
      <c r="M292" s="37"/>
      <c r="N292" s="37"/>
      <c r="O292" s="37"/>
      <c r="P292" s="790"/>
    </row>
    <row r="293" spans="1:17" ht="63" customHeight="1" thickBot="1" x14ac:dyDescent="0.35">
      <c r="A293" s="522" t="s">
        <v>860</v>
      </c>
      <c r="B293" s="740" t="s">
        <v>908</v>
      </c>
      <c r="C293" s="741"/>
      <c r="D293" s="741"/>
      <c r="E293" s="742"/>
      <c r="F293" s="10"/>
      <c r="G293" s="10"/>
      <c r="H293" s="10"/>
      <c r="I293" s="10"/>
      <c r="J293" s="10"/>
      <c r="K293" s="10"/>
      <c r="L293" s="10"/>
      <c r="M293" s="10"/>
      <c r="N293" s="10"/>
      <c r="O293" s="526"/>
      <c r="P293" s="790"/>
      <c r="Q293" s="709" t="s">
        <v>833</v>
      </c>
    </row>
    <row r="294" spans="1:17" ht="21.75" customHeight="1" thickBot="1" x14ac:dyDescent="0.35">
      <c r="A294" s="83"/>
      <c r="B294" s="1092" t="s">
        <v>932</v>
      </c>
      <c r="C294" s="1092"/>
      <c r="D294" s="1092"/>
      <c r="E294" s="1092"/>
      <c r="F294" s="84">
        <v>0</v>
      </c>
      <c r="G294" s="84">
        <v>0</v>
      </c>
      <c r="H294" s="84">
        <v>0</v>
      </c>
      <c r="I294" s="84">
        <v>0</v>
      </c>
      <c r="J294" s="84">
        <v>0</v>
      </c>
      <c r="K294" s="84">
        <v>0</v>
      </c>
      <c r="L294" s="84">
        <v>0</v>
      </c>
      <c r="M294" s="84">
        <v>0</v>
      </c>
      <c r="N294" s="84">
        <v>0</v>
      </c>
      <c r="O294" s="85">
        <v>0</v>
      </c>
      <c r="P294" s="791"/>
    </row>
    <row r="295" spans="1:17" ht="24.75" customHeight="1" thickBot="1" x14ac:dyDescent="0.35">
      <c r="A295" s="134" t="s">
        <v>340</v>
      </c>
      <c r="B295" s="794" t="s">
        <v>1062</v>
      </c>
      <c r="C295" s="795"/>
      <c r="D295" s="795"/>
      <c r="E295" s="795"/>
      <c r="F295" s="795"/>
      <c r="G295" s="795"/>
      <c r="H295" s="795"/>
      <c r="I295" s="795"/>
      <c r="J295" s="795"/>
      <c r="K295" s="795"/>
      <c r="L295" s="795"/>
      <c r="M295" s="796"/>
      <c r="N295" s="738">
        <v>50</v>
      </c>
      <c r="O295" s="739"/>
      <c r="P295" s="11">
        <f>P300</f>
        <v>0</v>
      </c>
    </row>
    <row r="296" spans="1:17" ht="19.5" customHeight="1" thickBot="1" x14ac:dyDescent="0.35">
      <c r="A296" s="1093" t="s">
        <v>1063</v>
      </c>
      <c r="B296" s="1094"/>
      <c r="C296" s="1094"/>
      <c r="D296" s="1094"/>
      <c r="E296" s="1095"/>
      <c r="F296" s="1102" t="s">
        <v>777</v>
      </c>
      <c r="G296" s="1103"/>
      <c r="H296" s="1103"/>
      <c r="I296" s="1103"/>
      <c r="J296" s="1103"/>
      <c r="K296" s="1103"/>
      <c r="L296" s="1103"/>
      <c r="M296" s="1103"/>
      <c r="N296" s="1103"/>
      <c r="O296" s="1104"/>
      <c r="P296" s="788" t="s">
        <v>20</v>
      </c>
    </row>
    <row r="297" spans="1:17" ht="19.5" customHeight="1" thickBot="1" x14ac:dyDescent="0.35">
      <c r="A297" s="1096"/>
      <c r="B297" s="1097"/>
      <c r="C297" s="1097"/>
      <c r="D297" s="1097"/>
      <c r="E297" s="1098"/>
      <c r="F297" s="785" t="s">
        <v>1002</v>
      </c>
      <c r="G297" s="786"/>
      <c r="H297" s="786"/>
      <c r="I297" s="786"/>
      <c r="J297" s="787"/>
      <c r="K297" s="785" t="s">
        <v>1002</v>
      </c>
      <c r="L297" s="786"/>
      <c r="M297" s="786"/>
      <c r="N297" s="786"/>
      <c r="O297" s="787"/>
      <c r="P297" s="788"/>
    </row>
    <row r="298" spans="1:17" ht="71.25" customHeight="1" thickBot="1" x14ac:dyDescent="0.35">
      <c r="A298" s="1096"/>
      <c r="B298" s="1097"/>
      <c r="C298" s="1097"/>
      <c r="D298" s="1097"/>
      <c r="E298" s="1098"/>
      <c r="F298" s="487" t="s">
        <v>924</v>
      </c>
      <c r="G298" s="487" t="s">
        <v>924</v>
      </c>
      <c r="H298" s="487" t="s">
        <v>942</v>
      </c>
      <c r="I298" s="487" t="s">
        <v>924</v>
      </c>
      <c r="J298" s="487" t="s">
        <v>942</v>
      </c>
      <c r="K298" s="487" t="s">
        <v>924</v>
      </c>
      <c r="L298" s="487" t="s">
        <v>924</v>
      </c>
      <c r="M298" s="487" t="s">
        <v>924</v>
      </c>
      <c r="N298" s="487" t="s">
        <v>942</v>
      </c>
      <c r="O298" s="487" t="s">
        <v>942</v>
      </c>
      <c r="P298" s="788"/>
    </row>
    <row r="299" spans="1:17" ht="43.5" customHeight="1" thickBot="1" x14ac:dyDescent="0.35">
      <c r="A299" s="1099"/>
      <c r="B299" s="1100"/>
      <c r="C299" s="1100"/>
      <c r="D299" s="1100"/>
      <c r="E299" s="1101"/>
      <c r="F299" s="486" t="s">
        <v>28</v>
      </c>
      <c r="G299" s="486" t="s">
        <v>28</v>
      </c>
      <c r="H299" s="486" t="s">
        <v>28</v>
      </c>
      <c r="I299" s="486" t="s">
        <v>28</v>
      </c>
      <c r="J299" s="486" t="s">
        <v>28</v>
      </c>
      <c r="K299" s="486" t="s">
        <v>28</v>
      </c>
      <c r="L299" s="486" t="s">
        <v>28</v>
      </c>
      <c r="M299" s="486" t="s">
        <v>28</v>
      </c>
      <c r="N299" s="486" t="s">
        <v>28</v>
      </c>
      <c r="O299" s="486" t="s">
        <v>28</v>
      </c>
      <c r="P299" s="788"/>
    </row>
    <row r="300" spans="1:17" ht="90" customHeight="1" thickBot="1" x14ac:dyDescent="0.35">
      <c r="A300" s="522" t="s">
        <v>909</v>
      </c>
      <c r="B300" s="740" t="s">
        <v>1069</v>
      </c>
      <c r="C300" s="741"/>
      <c r="D300" s="741"/>
      <c r="E300" s="742"/>
      <c r="F300" s="592"/>
      <c r="G300" s="37"/>
      <c r="H300" s="37"/>
      <c r="I300" s="37"/>
      <c r="J300" s="37"/>
      <c r="K300" s="596"/>
      <c r="L300" s="27"/>
      <c r="M300" s="37"/>
      <c r="N300" s="37"/>
      <c r="O300" s="37"/>
      <c r="P300" s="1007">
        <f>F308+G308+H308+I308+J308+K308+L308+M308+N308+O308</f>
        <v>0</v>
      </c>
    </row>
    <row r="301" spans="1:17" ht="105.75" customHeight="1" thickBot="1" x14ac:dyDescent="0.35">
      <c r="A301" s="522" t="s">
        <v>910</v>
      </c>
      <c r="B301" s="740" t="s">
        <v>944</v>
      </c>
      <c r="C301" s="741"/>
      <c r="D301" s="741"/>
      <c r="E301" s="742"/>
      <c r="F301" s="592"/>
      <c r="G301" s="37"/>
      <c r="H301" s="37"/>
      <c r="I301" s="37"/>
      <c r="J301" s="37"/>
      <c r="K301" s="596"/>
      <c r="L301" s="37"/>
      <c r="M301" s="37"/>
      <c r="N301" s="37"/>
      <c r="O301" s="37"/>
      <c r="P301" s="793"/>
    </row>
    <row r="302" spans="1:17" ht="61.5" customHeight="1" thickBot="1" x14ac:dyDescent="0.35">
      <c r="A302" s="522" t="s">
        <v>911</v>
      </c>
      <c r="B302" s="740" t="s">
        <v>906</v>
      </c>
      <c r="C302" s="741"/>
      <c r="D302" s="741"/>
      <c r="E302" s="742"/>
      <c r="F302" s="592"/>
      <c r="G302" s="37"/>
      <c r="H302" s="37"/>
      <c r="I302" s="37"/>
      <c r="J302" s="37"/>
      <c r="K302" s="596"/>
      <c r="L302" s="37"/>
      <c r="M302" s="37"/>
      <c r="N302" s="37"/>
      <c r="O302" s="37"/>
      <c r="P302" s="793"/>
    </row>
    <row r="303" spans="1:17" ht="44.25" customHeight="1" thickBot="1" x14ac:dyDescent="0.35">
      <c r="A303" s="522" t="s">
        <v>912</v>
      </c>
      <c r="B303" s="740" t="s">
        <v>835</v>
      </c>
      <c r="C303" s="741"/>
      <c r="D303" s="741"/>
      <c r="E303" s="742"/>
      <c r="F303" s="38"/>
      <c r="G303" s="37"/>
      <c r="H303" s="37"/>
      <c r="I303" s="37"/>
      <c r="J303" s="37"/>
      <c r="K303" s="596"/>
      <c r="L303" s="27"/>
      <c r="M303" s="37"/>
      <c r="N303" s="27"/>
      <c r="O303" s="37"/>
      <c r="P303" s="793"/>
    </row>
    <row r="304" spans="1:17" ht="30" customHeight="1" thickBot="1" x14ac:dyDescent="0.35">
      <c r="A304" s="522" t="s">
        <v>913</v>
      </c>
      <c r="B304" s="740" t="s">
        <v>1052</v>
      </c>
      <c r="C304" s="741"/>
      <c r="D304" s="741"/>
      <c r="E304" s="742"/>
      <c r="F304" s="592"/>
      <c r="G304" s="37"/>
      <c r="H304" s="37"/>
      <c r="I304" s="37"/>
      <c r="J304" s="37"/>
      <c r="K304" s="596"/>
      <c r="L304" s="37"/>
      <c r="M304" s="37"/>
      <c r="N304" s="37"/>
      <c r="O304" s="37"/>
      <c r="P304" s="793"/>
    </row>
    <row r="305" spans="1:18" ht="24.75" customHeight="1" thickBot="1" x14ac:dyDescent="0.35">
      <c r="A305" s="522" t="s">
        <v>914</v>
      </c>
      <c r="B305" s="740" t="s">
        <v>1051</v>
      </c>
      <c r="C305" s="741"/>
      <c r="D305" s="741"/>
      <c r="E305" s="742"/>
      <c r="F305" s="536"/>
      <c r="G305" s="536"/>
      <c r="H305" s="536"/>
      <c r="I305" s="536"/>
      <c r="J305" s="491"/>
      <c r="K305" s="37"/>
      <c r="L305" s="37"/>
      <c r="M305" s="37"/>
      <c r="N305" s="37"/>
      <c r="O305" s="378"/>
      <c r="P305" s="793"/>
    </row>
    <row r="306" spans="1:18" ht="49.5" customHeight="1" thickBot="1" x14ac:dyDescent="0.35">
      <c r="A306" s="522" t="s">
        <v>915</v>
      </c>
      <c r="B306" s="740" t="s">
        <v>814</v>
      </c>
      <c r="C306" s="741"/>
      <c r="D306" s="741"/>
      <c r="E306" s="742"/>
      <c r="F306" s="592"/>
      <c r="G306" s="37"/>
      <c r="H306" s="37"/>
      <c r="I306" s="37"/>
      <c r="J306" s="37"/>
      <c r="K306" s="596"/>
      <c r="L306" s="37"/>
      <c r="M306" s="37"/>
      <c r="N306" s="37"/>
      <c r="O306" s="37"/>
      <c r="P306" s="793"/>
    </row>
    <row r="307" spans="1:18" ht="29.25" customHeight="1" thickBot="1" x14ac:dyDescent="0.35">
      <c r="A307" s="522" t="s">
        <v>916</v>
      </c>
      <c r="B307" s="740" t="s">
        <v>937</v>
      </c>
      <c r="C307" s="741"/>
      <c r="D307" s="741"/>
      <c r="E307" s="742"/>
      <c r="F307" s="608"/>
      <c r="G307" s="608"/>
      <c r="H307" s="608"/>
      <c r="I307" s="608"/>
      <c r="J307" s="608"/>
      <c r="K307" s="608"/>
      <c r="L307" s="608"/>
      <c r="M307" s="608"/>
      <c r="N307" s="608"/>
      <c r="O307" s="597"/>
      <c r="P307" s="594"/>
      <c r="Q307" s="724"/>
      <c r="R307" s="725"/>
    </row>
    <row r="308" spans="1:18" ht="23.25" customHeight="1" thickBot="1" x14ac:dyDescent="0.35">
      <c r="A308" s="535"/>
      <c r="B308" s="1092" t="s">
        <v>938</v>
      </c>
      <c r="C308" s="1092"/>
      <c r="D308" s="1092"/>
      <c r="E308" s="1105"/>
      <c r="F308" s="84"/>
      <c r="G308" s="84"/>
      <c r="H308" s="84"/>
      <c r="I308" s="84"/>
      <c r="J308" s="84"/>
      <c r="K308" s="84"/>
      <c r="L308" s="84"/>
      <c r="M308" s="84"/>
      <c r="N308" s="84"/>
      <c r="O308" s="687"/>
      <c r="P308" s="607"/>
    </row>
    <row r="309" spans="1:18" ht="25.5" customHeight="1" thickBot="1" x14ac:dyDescent="0.35">
      <c r="A309" s="11" t="s">
        <v>497</v>
      </c>
      <c r="B309" s="899" t="s">
        <v>1070</v>
      </c>
      <c r="C309" s="795"/>
      <c r="D309" s="795"/>
      <c r="E309" s="795"/>
      <c r="F309" s="1087"/>
      <c r="G309" s="1087"/>
      <c r="H309" s="1087"/>
      <c r="I309" s="1087"/>
      <c r="J309" s="1087"/>
      <c r="K309" s="1087"/>
      <c r="L309" s="1087"/>
      <c r="M309" s="1088"/>
      <c r="N309" s="609">
        <v>30</v>
      </c>
      <c r="O309" s="610"/>
      <c r="P309" s="11">
        <f>P312</f>
        <v>0</v>
      </c>
    </row>
    <row r="310" spans="1:18" ht="23.25" customHeight="1" thickBot="1" x14ac:dyDescent="0.35">
      <c r="A310" s="746" t="s">
        <v>902</v>
      </c>
      <c r="B310" s="747"/>
      <c r="C310" s="747"/>
      <c r="D310" s="747"/>
      <c r="E310" s="747"/>
      <c r="F310" s="747"/>
      <c r="G310" s="747"/>
      <c r="H310" s="747"/>
      <c r="I310" s="747"/>
      <c r="J310" s="747"/>
      <c r="K310" s="747"/>
      <c r="L310" s="747"/>
      <c r="M310" s="747"/>
      <c r="N310" s="748"/>
      <c r="O310" s="932" t="s">
        <v>207</v>
      </c>
      <c r="P310" s="1062" t="s">
        <v>20</v>
      </c>
    </row>
    <row r="311" spans="1:18" ht="22.5" customHeight="1" thickBot="1" x14ac:dyDescent="0.35">
      <c r="A311" s="752"/>
      <c r="B311" s="753"/>
      <c r="C311" s="753"/>
      <c r="D311" s="753"/>
      <c r="E311" s="753"/>
      <c r="F311" s="753"/>
      <c r="G311" s="753"/>
      <c r="H311" s="753"/>
      <c r="I311" s="753"/>
      <c r="J311" s="753"/>
      <c r="K311" s="753"/>
      <c r="L311" s="753"/>
      <c r="M311" s="753"/>
      <c r="N311" s="754"/>
      <c r="O311" s="932"/>
      <c r="P311" s="1062"/>
    </row>
    <row r="312" spans="1:18" ht="60" customHeight="1" thickBot="1" x14ac:dyDescent="0.35">
      <c r="A312" s="78" t="s">
        <v>499</v>
      </c>
      <c r="B312" s="1089" t="s">
        <v>971</v>
      </c>
      <c r="C312" s="1090"/>
      <c r="D312" s="1090"/>
      <c r="E312" s="1090"/>
      <c r="F312" s="1090"/>
      <c r="G312" s="1090"/>
      <c r="H312" s="1090"/>
      <c r="I312" s="1090"/>
      <c r="J312" s="1090"/>
      <c r="K312" s="1090"/>
      <c r="L312" s="1090"/>
      <c r="M312" s="1091"/>
      <c r="N312" s="931"/>
      <c r="O312" s="217">
        <v>0</v>
      </c>
      <c r="P312" s="222">
        <f>O312</f>
        <v>0</v>
      </c>
    </row>
    <row r="313" spans="1:18" ht="25.5" customHeight="1" thickBot="1" x14ac:dyDescent="0.35">
      <c r="A313" s="1069" t="s">
        <v>1071</v>
      </c>
      <c r="B313" s="1070"/>
      <c r="C313" s="1070"/>
      <c r="D313" s="1070"/>
      <c r="E313" s="1070"/>
      <c r="F313" s="1070"/>
      <c r="G313" s="1070"/>
      <c r="H313" s="1070"/>
      <c r="I313" s="1070"/>
      <c r="J313" s="1070"/>
      <c r="K313" s="1070"/>
      <c r="L313" s="1070"/>
      <c r="M313" s="1070"/>
      <c r="N313" s="1071"/>
      <c r="O313" s="151">
        <f>O314+N327</f>
        <v>100</v>
      </c>
      <c r="P313" s="151">
        <f>P314+O327</f>
        <v>0</v>
      </c>
    </row>
    <row r="314" spans="1:18" ht="31.5" customHeight="1" thickBot="1" x14ac:dyDescent="0.35">
      <c r="A314" s="11" t="s">
        <v>400</v>
      </c>
      <c r="B314" s="1072" t="s">
        <v>537</v>
      </c>
      <c r="C314" s="1072"/>
      <c r="D314" s="1072"/>
      <c r="E314" s="1072"/>
      <c r="F314" s="1072"/>
      <c r="G314" s="1072"/>
      <c r="H314" s="1072"/>
      <c r="I314" s="1072"/>
      <c r="J314" s="1072"/>
      <c r="K314" s="1072"/>
      <c r="L314" s="1072"/>
      <c r="M314" s="1072"/>
      <c r="N314" s="1072"/>
      <c r="O314" s="207">
        <v>80</v>
      </c>
      <c r="P314" s="11">
        <f>P318</f>
        <v>0</v>
      </c>
    </row>
    <row r="315" spans="1:18" ht="18.75" customHeight="1" thickBot="1" x14ac:dyDescent="0.35">
      <c r="A315" s="1093" t="s">
        <v>1072</v>
      </c>
      <c r="B315" s="1094"/>
      <c r="C315" s="1094"/>
      <c r="D315" s="1094"/>
      <c r="E315" s="1095"/>
      <c r="F315" s="1073" t="s">
        <v>775</v>
      </c>
      <c r="G315" s="1073"/>
      <c r="H315" s="1073"/>
      <c r="I315" s="1073"/>
      <c r="J315" s="1073"/>
      <c r="K315" s="1073"/>
      <c r="L315" s="1073"/>
      <c r="M315" s="1073"/>
      <c r="N315" s="1073"/>
      <c r="O315" s="1073"/>
      <c r="P315" s="726" t="s">
        <v>20</v>
      </c>
    </row>
    <row r="316" spans="1:18" ht="96" customHeight="1" thickBot="1" x14ac:dyDescent="0.35">
      <c r="A316" s="1096"/>
      <c r="B316" s="1097"/>
      <c r="C316" s="1097"/>
      <c r="D316" s="1097"/>
      <c r="E316" s="1098"/>
      <c r="F316" s="487" t="s">
        <v>924</v>
      </c>
      <c r="G316" s="487" t="s">
        <v>924</v>
      </c>
      <c r="H316" s="487" t="s">
        <v>942</v>
      </c>
      <c r="I316" s="487" t="s">
        <v>924</v>
      </c>
      <c r="J316" s="487" t="s">
        <v>942</v>
      </c>
      <c r="K316" s="487" t="s">
        <v>924</v>
      </c>
      <c r="L316" s="487" t="s">
        <v>924</v>
      </c>
      <c r="M316" s="487" t="s">
        <v>924</v>
      </c>
      <c r="N316" s="487" t="s">
        <v>942</v>
      </c>
      <c r="O316" s="487" t="s">
        <v>942</v>
      </c>
      <c r="P316" s="727"/>
    </row>
    <row r="317" spans="1:18" ht="37.5" customHeight="1" thickBot="1" x14ac:dyDescent="0.35">
      <c r="A317" s="1099"/>
      <c r="B317" s="1100"/>
      <c r="C317" s="1100"/>
      <c r="D317" s="1100"/>
      <c r="E317" s="1101"/>
      <c r="F317" s="72" t="s">
        <v>28</v>
      </c>
      <c r="G317" s="72" t="s">
        <v>28</v>
      </c>
      <c r="H317" s="72" t="s">
        <v>28</v>
      </c>
      <c r="I317" s="72" t="s">
        <v>28</v>
      </c>
      <c r="J317" s="72" t="s">
        <v>28</v>
      </c>
      <c r="K317" s="72" t="s">
        <v>28</v>
      </c>
      <c r="L317" s="72" t="s">
        <v>28</v>
      </c>
      <c r="M317" s="72" t="s">
        <v>28</v>
      </c>
      <c r="N317" s="72" t="s">
        <v>28</v>
      </c>
      <c r="O317" s="72" t="s">
        <v>28</v>
      </c>
      <c r="P317" s="728"/>
    </row>
    <row r="318" spans="1:18" ht="99" customHeight="1" thickBot="1" x14ac:dyDescent="0.35">
      <c r="A318" s="522" t="s">
        <v>861</v>
      </c>
      <c r="B318" s="740" t="s">
        <v>1073</v>
      </c>
      <c r="C318" s="741"/>
      <c r="D318" s="741"/>
      <c r="E318" s="742"/>
      <c r="F318" s="592"/>
      <c r="G318" s="592"/>
      <c r="H318" s="592"/>
      <c r="I318" s="592"/>
      <c r="J318" s="592"/>
      <c r="K318" s="596"/>
      <c r="L318" s="27"/>
      <c r="M318" s="37"/>
      <c r="N318" s="37"/>
      <c r="O318" s="37"/>
      <c r="P318" s="726">
        <f>F326+G326+H326+I326+J326+L326+M326+N326+O326</f>
        <v>0</v>
      </c>
    </row>
    <row r="319" spans="1:18" ht="115.5" customHeight="1" thickBot="1" x14ac:dyDescent="0.35">
      <c r="A319" s="522" t="s">
        <v>862</v>
      </c>
      <c r="B319" s="740" t="s">
        <v>939</v>
      </c>
      <c r="C319" s="741"/>
      <c r="D319" s="741"/>
      <c r="E319" s="742"/>
      <c r="F319" s="38"/>
      <c r="G319" s="38"/>
      <c r="H319" s="38"/>
      <c r="I319" s="38"/>
      <c r="J319" s="595"/>
      <c r="K319" s="596"/>
      <c r="L319" s="37"/>
      <c r="M319" s="37"/>
      <c r="N319" s="37"/>
      <c r="O319" s="37"/>
      <c r="P319" s="727"/>
    </row>
    <row r="320" spans="1:18" ht="80.25" customHeight="1" thickBot="1" x14ac:dyDescent="0.35">
      <c r="A320" s="522" t="s">
        <v>863</v>
      </c>
      <c r="B320" s="740" t="s">
        <v>906</v>
      </c>
      <c r="C320" s="741"/>
      <c r="D320" s="741"/>
      <c r="E320" s="742"/>
      <c r="F320" s="38"/>
      <c r="G320" s="38"/>
      <c r="H320" s="38"/>
      <c r="I320" s="38"/>
      <c r="J320" s="599"/>
      <c r="K320" s="598"/>
      <c r="L320" s="37"/>
      <c r="M320" s="37"/>
      <c r="N320" s="37"/>
      <c r="O320" s="37"/>
      <c r="P320" s="727"/>
    </row>
    <row r="321" spans="1:16" ht="23.25" customHeight="1" thickBot="1" x14ac:dyDescent="0.35">
      <c r="A321" s="19" t="s">
        <v>405</v>
      </c>
      <c r="B321" s="937" t="s">
        <v>917</v>
      </c>
      <c r="C321" s="938"/>
      <c r="D321" s="938"/>
      <c r="E321" s="939"/>
      <c r="F321" s="600"/>
      <c r="G321" s="600"/>
      <c r="H321" s="600"/>
      <c r="I321" s="600"/>
      <c r="J321" s="601"/>
      <c r="K321" s="27"/>
      <c r="L321" s="27"/>
      <c r="M321" s="27"/>
      <c r="N321" s="27"/>
      <c r="O321" s="591"/>
      <c r="P321" s="727"/>
    </row>
    <row r="322" spans="1:16" ht="38.25" customHeight="1" thickBot="1" x14ac:dyDescent="0.35">
      <c r="A322" s="522" t="s">
        <v>864</v>
      </c>
      <c r="B322" s="740" t="s">
        <v>1052</v>
      </c>
      <c r="C322" s="741"/>
      <c r="D322" s="741"/>
      <c r="E322" s="742"/>
      <c r="F322" s="536"/>
      <c r="G322" s="536"/>
      <c r="H322" s="536"/>
      <c r="I322" s="536"/>
      <c r="J322" s="536"/>
      <c r="K322" s="37"/>
      <c r="L322" s="37"/>
      <c r="M322" s="37"/>
      <c r="N322" s="37"/>
      <c r="O322" s="591"/>
      <c r="P322" s="727"/>
    </row>
    <row r="323" spans="1:16" ht="42.75" customHeight="1" thickBot="1" x14ac:dyDescent="0.35">
      <c r="A323" s="522" t="s">
        <v>865</v>
      </c>
      <c r="B323" s="1074" t="s">
        <v>1051</v>
      </c>
      <c r="C323" s="782"/>
      <c r="D323" s="782"/>
      <c r="E323" s="1075"/>
      <c r="F323" s="536"/>
      <c r="G323" s="536"/>
      <c r="H323" s="536"/>
      <c r="I323" s="536"/>
      <c r="J323" s="536"/>
      <c r="K323" s="554"/>
      <c r="L323" s="37"/>
      <c r="M323" s="37"/>
      <c r="N323" s="553"/>
      <c r="O323" s="591"/>
      <c r="P323" s="727"/>
    </row>
    <row r="324" spans="1:16" ht="40.5" customHeight="1" thickBot="1" x14ac:dyDescent="0.35">
      <c r="A324" s="522" t="s">
        <v>866</v>
      </c>
      <c r="B324" s="740" t="s">
        <v>1053</v>
      </c>
      <c r="C324" s="741"/>
      <c r="D324" s="741"/>
      <c r="E324" s="742"/>
      <c r="F324" s="38"/>
      <c r="G324" s="38"/>
      <c r="H324" s="38"/>
      <c r="I324" s="38"/>
      <c r="J324" s="595"/>
      <c r="K324" s="37"/>
      <c r="L324" s="37"/>
      <c r="M324" s="37"/>
      <c r="N324" s="37"/>
      <c r="O324" s="591"/>
      <c r="P324" s="727"/>
    </row>
    <row r="325" spans="1:16" s="503" customFormat="1" ht="27" customHeight="1" thickBot="1" x14ac:dyDescent="0.35">
      <c r="A325" s="522" t="s">
        <v>867</v>
      </c>
      <c r="B325" s="855" t="s">
        <v>918</v>
      </c>
      <c r="C325" s="856"/>
      <c r="D325" s="856"/>
      <c r="E325" s="857"/>
      <c r="F325" s="552"/>
      <c r="G325" s="552"/>
      <c r="H325" s="552"/>
      <c r="I325" s="552"/>
      <c r="J325" s="551"/>
      <c r="K325" s="540"/>
      <c r="L325" s="541"/>
      <c r="M325" s="542"/>
      <c r="N325" s="541"/>
      <c r="O325" s="543"/>
      <c r="P325" s="727"/>
    </row>
    <row r="326" spans="1:16" ht="26.25" customHeight="1" thickBot="1" x14ac:dyDescent="0.35">
      <c r="A326" s="217"/>
      <c r="B326" s="1066" t="s">
        <v>778</v>
      </c>
      <c r="C326" s="1067"/>
      <c r="D326" s="1067"/>
      <c r="E326" s="1068"/>
      <c r="F326" s="48"/>
      <c r="G326" s="48"/>
      <c r="H326" s="48"/>
      <c r="I326" s="48"/>
      <c r="J326" s="48"/>
      <c r="K326" s="48"/>
      <c r="L326" s="48"/>
      <c r="M326" s="48"/>
      <c r="N326" s="48"/>
      <c r="O326" s="87"/>
      <c r="P326" s="728"/>
    </row>
    <row r="327" spans="1:16" ht="30" customHeight="1" thickBot="1" x14ac:dyDescent="0.35">
      <c r="A327" s="11" t="s">
        <v>410</v>
      </c>
      <c r="B327" s="1079" t="s">
        <v>752</v>
      </c>
      <c r="C327" s="1080"/>
      <c r="D327" s="1080"/>
      <c r="E327" s="1080"/>
      <c r="F327" s="1080"/>
      <c r="G327" s="1080"/>
      <c r="H327" s="1080"/>
      <c r="I327" s="1080"/>
      <c r="J327" s="1080"/>
      <c r="K327" s="1080"/>
      <c r="L327" s="1080"/>
      <c r="M327" s="1081"/>
      <c r="N327" s="548">
        <v>20</v>
      </c>
      <c r="O327" s="549"/>
      <c r="P327" s="11">
        <f>P329</f>
        <v>0</v>
      </c>
    </row>
    <row r="328" spans="1:16" ht="30" customHeight="1" thickBot="1" x14ac:dyDescent="0.35">
      <c r="A328" s="1082" t="s">
        <v>888</v>
      </c>
      <c r="B328" s="1083"/>
      <c r="C328" s="1083"/>
      <c r="D328" s="1083"/>
      <c r="E328" s="1083"/>
      <c r="F328" s="1083"/>
      <c r="G328" s="1083"/>
      <c r="H328" s="1083"/>
      <c r="I328" s="1083"/>
      <c r="J328" s="1083"/>
      <c r="K328" s="1083"/>
      <c r="L328" s="1083"/>
      <c r="M328" s="1083"/>
      <c r="N328" s="1084"/>
      <c r="O328" s="201" t="s">
        <v>207</v>
      </c>
      <c r="P328" s="130" t="s">
        <v>20</v>
      </c>
    </row>
    <row r="329" spans="1:16" ht="39.75" customHeight="1" thickBot="1" x14ac:dyDescent="0.35">
      <c r="A329" s="78" t="s">
        <v>411</v>
      </c>
      <c r="B329" s="828" t="s">
        <v>972</v>
      </c>
      <c r="C329" s="829"/>
      <c r="D329" s="829"/>
      <c r="E329" s="829"/>
      <c r="F329" s="829"/>
      <c r="G329" s="829"/>
      <c r="H329" s="829"/>
      <c r="I329" s="829"/>
      <c r="J329" s="829"/>
      <c r="K329" s="829"/>
      <c r="L329" s="829"/>
      <c r="M329" s="1085"/>
      <c r="N329" s="1086"/>
      <c r="O329" s="135"/>
      <c r="P329" s="222"/>
    </row>
    <row r="330" spans="1:16" ht="19.5" thickBot="1" x14ac:dyDescent="0.35">
      <c r="A330" s="1053"/>
      <c r="B330" s="1054"/>
      <c r="C330" s="89"/>
      <c r="D330" s="89"/>
      <c r="E330" s="89"/>
      <c r="F330" s="89"/>
      <c r="G330" s="89"/>
      <c r="H330" s="89"/>
      <c r="I330" s="89"/>
      <c r="J330" s="89"/>
      <c r="K330" s="89"/>
      <c r="L330" s="89"/>
      <c r="M330" s="89"/>
      <c r="N330" s="89"/>
      <c r="O330" s="90"/>
      <c r="P330" s="91"/>
    </row>
    <row r="331" spans="1:16" ht="36" customHeight="1" thickBot="1" x14ac:dyDescent="0.35">
      <c r="A331" s="1055" t="s">
        <v>779</v>
      </c>
      <c r="B331" s="1056"/>
      <c r="C331" s="1056"/>
      <c r="D331" s="1056"/>
      <c r="E331" s="1056"/>
      <c r="F331" s="1056"/>
      <c r="G331" s="1056"/>
      <c r="H331" s="1056"/>
      <c r="I331" s="1056"/>
      <c r="J331" s="1056"/>
      <c r="K331" s="1056"/>
      <c r="L331" s="1056"/>
      <c r="M331" s="164"/>
      <c r="N331" s="1057"/>
      <c r="O331" s="1058"/>
      <c r="P331" s="371"/>
    </row>
    <row r="332" spans="1:16" ht="19.5" thickBot="1" x14ac:dyDescent="0.35">
      <c r="A332" s="1059" t="s">
        <v>420</v>
      </c>
      <c r="B332" s="1060"/>
      <c r="C332" s="1059"/>
      <c r="D332" s="1061"/>
      <c r="E332" s="1061"/>
      <c r="F332" s="1061"/>
      <c r="G332" s="1061"/>
      <c r="H332" s="1061"/>
      <c r="I332" s="1061"/>
      <c r="J332" s="1061"/>
      <c r="K332" s="1061"/>
      <c r="L332" s="1061"/>
      <c r="M332" s="1061"/>
      <c r="N332" s="1061"/>
      <c r="O332" s="1061"/>
      <c r="P332" s="1061"/>
    </row>
    <row r="333" spans="1:16" ht="19.5" thickBot="1" x14ac:dyDescent="0.35">
      <c r="A333" s="1018" t="s">
        <v>421</v>
      </c>
      <c r="B333" s="1019"/>
      <c r="C333" s="1020"/>
      <c r="D333" s="1021"/>
      <c r="E333" s="1021"/>
      <c r="F333" s="1021"/>
      <c r="G333" s="1021"/>
      <c r="H333" s="1021"/>
      <c r="I333" s="1021"/>
      <c r="J333" s="1021"/>
      <c r="K333" s="1021"/>
      <c r="L333" s="1021"/>
      <c r="M333" s="1021"/>
      <c r="N333" s="1022"/>
      <c r="O333" s="1023"/>
      <c r="P333" s="1024"/>
    </row>
    <row r="334" spans="1:16" ht="19.5" thickBot="1" x14ac:dyDescent="0.35">
      <c r="A334" s="1011" t="s">
        <v>3</v>
      </c>
      <c r="B334" s="1012"/>
      <c r="C334" s="1012"/>
      <c r="D334" s="1012"/>
      <c r="E334" s="1012"/>
      <c r="F334" s="1012"/>
      <c r="G334" s="1012"/>
      <c r="H334" s="1012"/>
      <c r="I334" s="1012"/>
      <c r="J334" s="1012"/>
      <c r="K334" s="1012"/>
      <c r="L334" s="1012"/>
      <c r="M334" s="1012"/>
      <c r="N334" s="1012"/>
      <c r="O334" s="1012"/>
      <c r="P334" s="1012"/>
    </row>
    <row r="335" spans="1:16" ht="20.25" thickTop="1" thickBot="1" x14ac:dyDescent="0.35">
      <c r="A335" s="117"/>
      <c r="B335" s="50"/>
      <c r="C335" s="50"/>
      <c r="D335" s="50"/>
      <c r="E335" s="50"/>
      <c r="F335" s="50"/>
      <c r="G335" s="50"/>
      <c r="H335" s="50"/>
      <c r="I335" s="50"/>
      <c r="J335" s="50"/>
      <c r="K335" s="50"/>
      <c r="L335" s="50"/>
      <c r="M335" s="50"/>
      <c r="N335" s="50"/>
      <c r="O335" s="117"/>
      <c r="P335" s="117"/>
    </row>
    <row r="336" spans="1:16" ht="19.5" thickTop="1" x14ac:dyDescent="0.3">
      <c r="A336" s="118" t="s">
        <v>422</v>
      </c>
      <c r="B336" s="119"/>
      <c r="C336" s="119"/>
      <c r="D336" s="119"/>
      <c r="E336" s="119"/>
      <c r="F336" s="119"/>
      <c r="G336" s="119"/>
      <c r="H336" s="119"/>
      <c r="I336" s="119"/>
      <c r="J336" s="119"/>
      <c r="K336" s="119"/>
      <c r="L336" s="119"/>
      <c r="M336" s="119"/>
      <c r="N336" s="119"/>
      <c r="O336" s="119"/>
      <c r="P336" s="154"/>
    </row>
    <row r="337" spans="1:16" ht="19.5" thickBot="1" x14ac:dyDescent="0.35">
      <c r="A337" s="120"/>
      <c r="B337" s="51"/>
      <c r="C337" s="51"/>
      <c r="D337" s="51"/>
      <c r="E337" s="51"/>
      <c r="F337" s="51"/>
      <c r="G337" s="51"/>
      <c r="H337" s="51"/>
      <c r="I337" s="51"/>
      <c r="J337" s="51"/>
      <c r="K337" s="51"/>
      <c r="L337" s="51"/>
      <c r="M337" s="51"/>
      <c r="N337" s="51"/>
      <c r="O337" s="121"/>
      <c r="P337" s="121"/>
    </row>
    <row r="338" spans="1:16" ht="19.5" thickTop="1" x14ac:dyDescent="0.3">
      <c r="A338" s="1013" t="s">
        <v>541</v>
      </c>
      <c r="B338" s="1014"/>
      <c r="C338" s="1014"/>
      <c r="D338" s="1014"/>
      <c r="E338" s="1014"/>
      <c r="F338" s="1014"/>
      <c r="G338" s="1014"/>
      <c r="H338" s="1014"/>
      <c r="I338" s="1014"/>
      <c r="J338" s="1014"/>
      <c r="K338" s="1014"/>
      <c r="L338" s="1014"/>
      <c r="M338" s="1014"/>
      <c r="N338" s="1014"/>
      <c r="O338" s="1014"/>
      <c r="P338" s="1014"/>
    </row>
    <row r="339" spans="1:16" ht="19.5" thickBot="1" x14ac:dyDescent="0.35">
      <c r="A339" s="120"/>
      <c r="B339" s="51"/>
      <c r="C339" s="51"/>
      <c r="D339" s="51"/>
      <c r="E339" s="51"/>
      <c r="F339" s="51"/>
      <c r="G339" s="51"/>
      <c r="H339" s="51"/>
      <c r="I339" s="51"/>
      <c r="J339" s="51"/>
      <c r="K339" s="51"/>
      <c r="L339" s="51"/>
      <c r="M339" s="51"/>
      <c r="N339" s="51"/>
      <c r="O339" s="121"/>
      <c r="P339" s="121"/>
    </row>
    <row r="340" spans="1:16" ht="19.5" thickTop="1" x14ac:dyDescent="0.3">
      <c r="A340" s="122" t="s">
        <v>780</v>
      </c>
      <c r="B340" s="50"/>
      <c r="C340" s="50"/>
      <c r="D340" s="50"/>
      <c r="E340" s="50"/>
      <c r="F340" s="50"/>
      <c r="G340" s="50"/>
      <c r="H340" s="50"/>
      <c r="I340" s="50"/>
      <c r="J340" s="50"/>
      <c r="K340" s="50"/>
      <c r="L340" s="50"/>
      <c r="M340" s="50"/>
      <c r="N340" s="50"/>
      <c r="O340" s="117"/>
      <c r="P340" s="117"/>
    </row>
    <row r="341" spans="1:16" x14ac:dyDescent="0.3">
      <c r="A341" s="123">
        <v>1</v>
      </c>
      <c r="B341" s="124"/>
      <c r="C341" s="1015"/>
      <c r="D341" s="1016"/>
      <c r="E341" s="1016"/>
      <c r="F341" s="1016"/>
      <c r="G341" s="1016"/>
      <c r="H341" s="1016"/>
      <c r="I341" s="1016"/>
      <c r="J341" s="1016"/>
      <c r="K341" s="1016"/>
      <c r="L341" s="1016"/>
      <c r="M341" s="1016"/>
      <c r="N341" s="1016"/>
      <c r="O341" s="1017"/>
      <c r="P341" s="155"/>
    </row>
    <row r="342" spans="1:16" x14ac:dyDescent="0.3">
      <c r="A342" s="33">
        <v>2</v>
      </c>
      <c r="B342" s="7"/>
      <c r="C342" s="1008"/>
      <c r="D342" s="1009"/>
      <c r="E342" s="1009"/>
      <c r="F342" s="1009"/>
      <c r="G342" s="1009"/>
      <c r="H342" s="1009"/>
      <c r="I342" s="1009"/>
      <c r="J342" s="1009"/>
      <c r="K342" s="1009"/>
      <c r="L342" s="1009"/>
      <c r="M342" s="1009"/>
      <c r="N342" s="1009"/>
      <c r="O342" s="1010"/>
      <c r="P342" s="55"/>
    </row>
    <row r="343" spans="1:16" x14ac:dyDescent="0.3">
      <c r="A343" s="33">
        <v>3</v>
      </c>
      <c r="B343" s="7"/>
      <c r="C343" s="1008"/>
      <c r="D343" s="1009"/>
      <c r="E343" s="1009"/>
      <c r="F343" s="1009"/>
      <c r="G343" s="1009"/>
      <c r="H343" s="1009"/>
      <c r="I343" s="1009"/>
      <c r="J343" s="1009"/>
      <c r="K343" s="1009"/>
      <c r="L343" s="1009"/>
      <c r="M343" s="1009"/>
      <c r="N343" s="1009"/>
      <c r="O343" s="1010"/>
      <c r="P343" s="15"/>
    </row>
    <row r="344" spans="1:16" x14ac:dyDescent="0.3">
      <c r="A344" s="33">
        <v>4</v>
      </c>
      <c r="B344" s="7"/>
      <c r="C344" s="1008"/>
      <c r="D344" s="1009"/>
      <c r="E344" s="1009"/>
      <c r="F344" s="1009"/>
      <c r="G344" s="1009"/>
      <c r="H344" s="1009"/>
      <c r="I344" s="1009"/>
      <c r="J344" s="1009"/>
      <c r="K344" s="1009"/>
      <c r="L344" s="1009"/>
      <c r="M344" s="1009"/>
      <c r="N344" s="1009"/>
      <c r="O344" s="1010"/>
      <c r="P344" s="15"/>
    </row>
    <row r="345" spans="1:16" x14ac:dyDescent="0.3">
      <c r="A345" s="33">
        <v>5</v>
      </c>
      <c r="B345" s="7"/>
      <c r="C345" s="1008"/>
      <c r="D345" s="1009"/>
      <c r="E345" s="1009"/>
      <c r="F345" s="1009"/>
      <c r="G345" s="1009"/>
      <c r="H345" s="1009"/>
      <c r="I345" s="1009"/>
      <c r="J345" s="1009"/>
      <c r="K345" s="1009"/>
      <c r="L345" s="1009"/>
      <c r="M345" s="1009"/>
      <c r="N345" s="1009"/>
      <c r="O345" s="1010"/>
      <c r="P345" s="15"/>
    </row>
    <row r="346" spans="1:16" x14ac:dyDescent="0.3">
      <c r="A346" s="33">
        <v>6</v>
      </c>
      <c r="B346" s="7"/>
      <c r="C346" s="1008"/>
      <c r="D346" s="1009"/>
      <c r="E346" s="1009"/>
      <c r="F346" s="1009"/>
      <c r="G346" s="1009"/>
      <c r="H346" s="1009"/>
      <c r="I346" s="1009"/>
      <c r="J346" s="1009"/>
      <c r="K346" s="1009"/>
      <c r="L346" s="1009"/>
      <c r="M346" s="1009"/>
      <c r="N346" s="1009"/>
      <c r="O346" s="1010"/>
      <c r="P346" s="15"/>
    </row>
    <row r="347" spans="1:16" x14ac:dyDescent="0.3">
      <c r="A347" s="33">
        <v>7</v>
      </c>
      <c r="B347" s="7"/>
      <c r="C347" s="1008"/>
      <c r="D347" s="1009"/>
      <c r="E347" s="1009"/>
      <c r="F347" s="1009"/>
      <c r="G347" s="1009"/>
      <c r="H347" s="1009"/>
      <c r="I347" s="1009"/>
      <c r="J347" s="1009"/>
      <c r="K347" s="1009"/>
      <c r="L347" s="1009"/>
      <c r="M347" s="1009"/>
      <c r="N347" s="1009"/>
      <c r="O347" s="1010"/>
      <c r="P347" s="57"/>
    </row>
    <row r="348" spans="1:16" x14ac:dyDescent="0.3">
      <c r="A348" s="33">
        <v>8</v>
      </c>
      <c r="B348" s="7"/>
      <c r="C348" s="1008"/>
      <c r="D348" s="1009"/>
      <c r="E348" s="1009"/>
      <c r="F348" s="1009"/>
      <c r="G348" s="1009"/>
      <c r="H348" s="1009"/>
      <c r="I348" s="1009"/>
      <c r="J348" s="1009"/>
      <c r="K348" s="1009"/>
      <c r="L348" s="1009"/>
      <c r="M348" s="1009"/>
      <c r="N348" s="1009"/>
      <c r="O348" s="1010"/>
      <c r="P348" s="15"/>
    </row>
    <row r="349" spans="1:16" x14ac:dyDescent="0.3">
      <c r="A349" s="33">
        <v>9</v>
      </c>
      <c r="B349" s="7"/>
      <c r="C349" s="52"/>
      <c r="D349" s="53"/>
      <c r="E349" s="53"/>
      <c r="F349" s="53"/>
      <c r="G349" s="53"/>
      <c r="H349" s="53"/>
      <c r="I349" s="53"/>
      <c r="J349" s="53"/>
      <c r="K349" s="53"/>
      <c r="L349" s="53"/>
      <c r="M349" s="53"/>
      <c r="N349" s="53"/>
      <c r="O349" s="15"/>
      <c r="P349" s="15"/>
    </row>
    <row r="350" spans="1:16" x14ac:dyDescent="0.3">
      <c r="A350" s="33">
        <v>10</v>
      </c>
      <c r="B350" s="7"/>
      <c r="C350" s="54"/>
      <c r="D350" s="73"/>
      <c r="E350" s="73"/>
      <c r="O350" s="15"/>
      <c r="P350" s="15"/>
    </row>
    <row r="351" spans="1:16" x14ac:dyDescent="0.3">
      <c r="A351" s="33">
        <v>11</v>
      </c>
      <c r="B351" s="7"/>
      <c r="C351" s="1008"/>
      <c r="D351" s="1009"/>
      <c r="E351" s="1009"/>
      <c r="F351" s="1009"/>
      <c r="G351" s="1009"/>
      <c r="H351" s="1009"/>
      <c r="I351" s="1009"/>
      <c r="J351" s="1009"/>
      <c r="K351" s="1009"/>
      <c r="L351" s="1009"/>
      <c r="M351" s="1009"/>
      <c r="N351" s="1009"/>
      <c r="O351" s="1010"/>
      <c r="P351" s="33"/>
    </row>
    <row r="352" spans="1:16" x14ac:dyDescent="0.3">
      <c r="A352" s="33">
        <v>12</v>
      </c>
      <c r="B352" s="7"/>
      <c r="C352" s="54"/>
      <c r="D352" s="73"/>
      <c r="E352" s="73"/>
      <c r="O352" s="55"/>
      <c r="P352" s="57"/>
    </row>
    <row r="353" spans="1:16" x14ac:dyDescent="0.3">
      <c r="A353" s="33">
        <v>13</v>
      </c>
      <c r="B353" s="7"/>
      <c r="C353" s="52"/>
      <c r="D353" s="53"/>
      <c r="E353" s="53"/>
      <c r="F353" s="53"/>
      <c r="G353" s="53"/>
      <c r="H353" s="53"/>
      <c r="I353" s="53"/>
      <c r="J353" s="53"/>
      <c r="K353" s="53"/>
      <c r="L353" s="53"/>
      <c r="M353" s="53"/>
      <c r="N353" s="56"/>
      <c r="O353" s="57"/>
      <c r="P353" s="57"/>
    </row>
    <row r="354" spans="1:16" x14ac:dyDescent="0.3">
      <c r="A354" s="33">
        <v>14</v>
      </c>
      <c r="B354" s="7"/>
      <c r="C354" s="52"/>
      <c r="D354" s="53"/>
      <c r="E354" s="53"/>
      <c r="F354" s="53"/>
      <c r="G354" s="53"/>
      <c r="H354" s="53"/>
      <c r="I354" s="53"/>
      <c r="J354" s="53"/>
      <c r="K354" s="53"/>
      <c r="L354" s="53"/>
      <c r="M354" s="53"/>
      <c r="N354" s="53"/>
      <c r="O354" s="15"/>
      <c r="P354" s="15"/>
    </row>
  </sheetData>
  <mergeCells count="415">
    <mergeCell ref="K1:P1"/>
    <mergeCell ref="K230:O230"/>
    <mergeCell ref="L245:O245"/>
    <mergeCell ref="K267:O267"/>
    <mergeCell ref="A267:J269"/>
    <mergeCell ref="B207:E207"/>
    <mergeCell ref="B224:J224"/>
    <mergeCell ref="A216:N216"/>
    <mergeCell ref="B217:N217"/>
    <mergeCell ref="B215:N215"/>
    <mergeCell ref="B233:J233"/>
    <mergeCell ref="B234:J234"/>
    <mergeCell ref="B235:J235"/>
    <mergeCell ref="B236:J236"/>
    <mergeCell ref="B237:J237"/>
    <mergeCell ref="B238:J238"/>
    <mergeCell ref="A263:M263"/>
    <mergeCell ref="N263:O263"/>
    <mergeCell ref="B261:K261"/>
    <mergeCell ref="A265:M265"/>
    <mergeCell ref="N264:O264"/>
    <mergeCell ref="B136:H136"/>
    <mergeCell ref="J132:J136"/>
    <mergeCell ref="L132:L136"/>
    <mergeCell ref="A328:N328"/>
    <mergeCell ref="B329:N329"/>
    <mergeCell ref="B309:M309"/>
    <mergeCell ref="O310:O311"/>
    <mergeCell ref="B312:N312"/>
    <mergeCell ref="B294:E294"/>
    <mergeCell ref="B322:E322"/>
    <mergeCell ref="B318:E318"/>
    <mergeCell ref="B319:E319"/>
    <mergeCell ref="A296:E299"/>
    <mergeCell ref="A310:N311"/>
    <mergeCell ref="A315:E317"/>
    <mergeCell ref="B320:E320"/>
    <mergeCell ref="B307:E307"/>
    <mergeCell ref="B300:E300"/>
    <mergeCell ref="F296:O296"/>
    <mergeCell ref="B308:E308"/>
    <mergeCell ref="F297:J297"/>
    <mergeCell ref="B301:E301"/>
    <mergeCell ref="B302:E302"/>
    <mergeCell ref="B303:E303"/>
    <mergeCell ref="B304:E304"/>
    <mergeCell ref="B305:E305"/>
    <mergeCell ref="B306:E306"/>
    <mergeCell ref="A330:B330"/>
    <mergeCell ref="A331:L331"/>
    <mergeCell ref="N331:O331"/>
    <mergeCell ref="A332:B332"/>
    <mergeCell ref="C332:P332"/>
    <mergeCell ref="P315:P317"/>
    <mergeCell ref="P310:P311"/>
    <mergeCell ref="M270:M272"/>
    <mergeCell ref="B321:E321"/>
    <mergeCell ref="B325:E325"/>
    <mergeCell ref="B326:E326"/>
    <mergeCell ref="B324:E324"/>
    <mergeCell ref="A313:N313"/>
    <mergeCell ref="B314:N314"/>
    <mergeCell ref="F315:O315"/>
    <mergeCell ref="B323:E323"/>
    <mergeCell ref="P283:P285"/>
    <mergeCell ref="K297:O297"/>
    <mergeCell ref="B286:E286"/>
    <mergeCell ref="B287:E287"/>
    <mergeCell ref="B291:E291"/>
    <mergeCell ref="B292:E292"/>
    <mergeCell ref="P300:P306"/>
    <mergeCell ref="B327:M327"/>
    <mergeCell ref="N132:N136"/>
    <mergeCell ref="O132:O136"/>
    <mergeCell ref="P129:P136"/>
    <mergeCell ref="B262:M262"/>
    <mergeCell ref="N262:O262"/>
    <mergeCell ref="A145:H145"/>
    <mergeCell ref="P230:P232"/>
    <mergeCell ref="P245:P247"/>
    <mergeCell ref="P198:P201"/>
    <mergeCell ref="B191:N191"/>
    <mergeCell ref="P192:P193"/>
    <mergeCell ref="B194:J194"/>
    <mergeCell ref="B195:J195"/>
    <mergeCell ref="B225:J225"/>
    <mergeCell ref="B243:J243"/>
    <mergeCell ref="B244:N244"/>
    <mergeCell ref="P189:P190"/>
    <mergeCell ref="B190:I190"/>
    <mergeCell ref="B242:J242"/>
    <mergeCell ref="B229:N229"/>
    <mergeCell ref="K220:O220"/>
    <mergeCell ref="P223:P227"/>
    <mergeCell ref="P220:P222"/>
    <mergeCell ref="A220:J222"/>
    <mergeCell ref="C348:O348"/>
    <mergeCell ref="C351:O351"/>
    <mergeCell ref="A334:P334"/>
    <mergeCell ref="A338:P338"/>
    <mergeCell ref="C341:O341"/>
    <mergeCell ref="C342:O342"/>
    <mergeCell ref="C343:O343"/>
    <mergeCell ref="C344:O344"/>
    <mergeCell ref="A333:B333"/>
    <mergeCell ref="C333:N333"/>
    <mergeCell ref="C345:O345"/>
    <mergeCell ref="C346:O346"/>
    <mergeCell ref="C347:O347"/>
    <mergeCell ref="O333:P333"/>
    <mergeCell ref="A230:J232"/>
    <mergeCell ref="B241:J241"/>
    <mergeCell ref="P179:P180"/>
    <mergeCell ref="B181:K181"/>
    <mergeCell ref="P181:P185"/>
    <mergeCell ref="B182:K182"/>
    <mergeCell ref="B183:K183"/>
    <mergeCell ref="B184:K184"/>
    <mergeCell ref="B185:K185"/>
    <mergeCell ref="P187:P188"/>
    <mergeCell ref="F186:I186"/>
    <mergeCell ref="A198:E201"/>
    <mergeCell ref="B208:E208"/>
    <mergeCell ref="B213:E213"/>
    <mergeCell ref="A179:K180"/>
    <mergeCell ref="A187:I188"/>
    <mergeCell ref="A192:J193"/>
    <mergeCell ref="B189:I189"/>
    <mergeCell ref="F199:J199"/>
    <mergeCell ref="K199:O199"/>
    <mergeCell ref="O187:O188"/>
    <mergeCell ref="B203:E203"/>
    <mergeCell ref="B206:E206"/>
    <mergeCell ref="P202:P213"/>
    <mergeCell ref="P171:P172"/>
    <mergeCell ref="B173:L173"/>
    <mergeCell ref="P173:P177"/>
    <mergeCell ref="B174:L174"/>
    <mergeCell ref="B175:L175"/>
    <mergeCell ref="B176:L176"/>
    <mergeCell ref="B177:L177"/>
    <mergeCell ref="P194:P195"/>
    <mergeCell ref="F198:O198"/>
    <mergeCell ref="B204:E204"/>
    <mergeCell ref="B205:E205"/>
    <mergeCell ref="A196:N196"/>
    <mergeCell ref="B197:N197"/>
    <mergeCell ref="B202:E202"/>
    <mergeCell ref="B155:I155"/>
    <mergeCell ref="B156:I156"/>
    <mergeCell ref="B157:I157"/>
    <mergeCell ref="B167:I167"/>
    <mergeCell ref="B163:I163"/>
    <mergeCell ref="P139:P141"/>
    <mergeCell ref="B140:M140"/>
    <mergeCell ref="B141:M141"/>
    <mergeCell ref="A142:N142"/>
    <mergeCell ref="B143:N143"/>
    <mergeCell ref="B162:I162"/>
    <mergeCell ref="A144:I144"/>
    <mergeCell ref="B146:I146"/>
    <mergeCell ref="B147:I147"/>
    <mergeCell ref="B148:I148"/>
    <mergeCell ref="B149:I149"/>
    <mergeCell ref="B152:I152"/>
    <mergeCell ref="B153:I153"/>
    <mergeCell ref="P126:P128"/>
    <mergeCell ref="A126:O126"/>
    <mergeCell ref="A127:A129"/>
    <mergeCell ref="B127:H129"/>
    <mergeCell ref="A130:A131"/>
    <mergeCell ref="B130:H131"/>
    <mergeCell ref="I130:J130"/>
    <mergeCell ref="K130:L130"/>
    <mergeCell ref="M130:N130"/>
    <mergeCell ref="O130:O131"/>
    <mergeCell ref="I127:J127"/>
    <mergeCell ref="K127:L127"/>
    <mergeCell ref="O127:O128"/>
    <mergeCell ref="I128:J128"/>
    <mergeCell ref="K128:L128"/>
    <mergeCell ref="M128:N128"/>
    <mergeCell ref="P108:P115"/>
    <mergeCell ref="A107:N107"/>
    <mergeCell ref="B108:N108"/>
    <mergeCell ref="B109:N109"/>
    <mergeCell ref="B110:N110"/>
    <mergeCell ref="B111:N111"/>
    <mergeCell ref="B112:N112"/>
    <mergeCell ref="B115:N115"/>
    <mergeCell ref="P121:P122"/>
    <mergeCell ref="B122:N122"/>
    <mergeCell ref="B113:N113"/>
    <mergeCell ref="O94:O95"/>
    <mergeCell ref="P94:P95"/>
    <mergeCell ref="B96:I96"/>
    <mergeCell ref="P96:P100"/>
    <mergeCell ref="B97:I97"/>
    <mergeCell ref="B98:I98"/>
    <mergeCell ref="B99:I99"/>
    <mergeCell ref="P104:P105"/>
    <mergeCell ref="B106:N106"/>
    <mergeCell ref="B100:I100"/>
    <mergeCell ref="B101:N101"/>
    <mergeCell ref="A102:I103"/>
    <mergeCell ref="O102:O103"/>
    <mergeCell ref="B104:I104"/>
    <mergeCell ref="B105:N105"/>
    <mergeCell ref="P102:P103"/>
    <mergeCell ref="P88:P92"/>
    <mergeCell ref="B86:N86"/>
    <mergeCell ref="A87:N87"/>
    <mergeCell ref="B88:N88"/>
    <mergeCell ref="B89:N89"/>
    <mergeCell ref="B90:N90"/>
    <mergeCell ref="B91:N91"/>
    <mergeCell ref="B92:N92"/>
    <mergeCell ref="B93:N93"/>
    <mergeCell ref="P76:P79"/>
    <mergeCell ref="B77:N77"/>
    <mergeCell ref="B78:N78"/>
    <mergeCell ref="B79:N79"/>
    <mergeCell ref="P82:P85"/>
    <mergeCell ref="A81:N81"/>
    <mergeCell ref="B82:N82"/>
    <mergeCell ref="B83:N83"/>
    <mergeCell ref="B85:N85"/>
    <mergeCell ref="P61:P62"/>
    <mergeCell ref="B63:N63"/>
    <mergeCell ref="P70:P73"/>
    <mergeCell ref="P65:P67"/>
    <mergeCell ref="B68:N68"/>
    <mergeCell ref="B67:N67"/>
    <mergeCell ref="A69:M69"/>
    <mergeCell ref="B70:M70"/>
    <mergeCell ref="B71:M71"/>
    <mergeCell ref="B72:M72"/>
    <mergeCell ref="B73:M73"/>
    <mergeCell ref="B61:N61"/>
    <mergeCell ref="B62:N62"/>
    <mergeCell ref="A64:N64"/>
    <mergeCell ref="B65:N65"/>
    <mergeCell ref="B66:N66"/>
    <mergeCell ref="P31:P32"/>
    <mergeCell ref="B33:N33"/>
    <mergeCell ref="J34:K34"/>
    <mergeCell ref="L34:M34"/>
    <mergeCell ref="N34:O34"/>
    <mergeCell ref="P34:P35"/>
    <mergeCell ref="P49:P58"/>
    <mergeCell ref="B59:N59"/>
    <mergeCell ref="B49:N49"/>
    <mergeCell ref="B50:N50"/>
    <mergeCell ref="B51:N51"/>
    <mergeCell ref="B52:N52"/>
    <mergeCell ref="B53:N53"/>
    <mergeCell ref="B54:N54"/>
    <mergeCell ref="B55:N55"/>
    <mergeCell ref="B56:N56"/>
    <mergeCell ref="B57:N57"/>
    <mergeCell ref="B58:N58"/>
    <mergeCell ref="O36:O46"/>
    <mergeCell ref="P36:P46"/>
    <mergeCell ref="B37:I37"/>
    <mergeCell ref="B38:I38"/>
    <mergeCell ref="B39:I39"/>
    <mergeCell ref="B40:I40"/>
    <mergeCell ref="B41:I41"/>
    <mergeCell ref="B44:I44"/>
    <mergeCell ref="B45:I45"/>
    <mergeCell ref="B46:I46"/>
    <mergeCell ref="B42:I42"/>
    <mergeCell ref="B43:I43"/>
    <mergeCell ref="B36:I36"/>
    <mergeCell ref="K36:K46"/>
    <mergeCell ref="M36:M46"/>
    <mergeCell ref="B22:M22"/>
    <mergeCell ref="B23:M23"/>
    <mergeCell ref="B24:M24"/>
    <mergeCell ref="A26:P26"/>
    <mergeCell ref="B25:M25"/>
    <mergeCell ref="B27:N27"/>
    <mergeCell ref="A28:N28"/>
    <mergeCell ref="B29:N29"/>
    <mergeCell ref="B19:M19"/>
    <mergeCell ref="B20:M20"/>
    <mergeCell ref="B21:M21"/>
    <mergeCell ref="A2:P2"/>
    <mergeCell ref="A3:P3"/>
    <mergeCell ref="A4:P4"/>
    <mergeCell ref="A5:P5"/>
    <mergeCell ref="A7:K7"/>
    <mergeCell ref="L7:P7"/>
    <mergeCell ref="A13:P14"/>
    <mergeCell ref="A15:M15"/>
    <mergeCell ref="N15:P15"/>
    <mergeCell ref="A8:K8"/>
    <mergeCell ref="L8:P8"/>
    <mergeCell ref="A9:K9"/>
    <mergeCell ref="L9:P9"/>
    <mergeCell ref="A10:K10"/>
    <mergeCell ref="O10:P12"/>
    <mergeCell ref="A11:K11"/>
    <mergeCell ref="A12:K12"/>
    <mergeCell ref="A30:N30"/>
    <mergeCell ref="B31:N31"/>
    <mergeCell ref="B32:N32"/>
    <mergeCell ref="B239:J239"/>
    <mergeCell ref="B240:J240"/>
    <mergeCell ref="P233:P242"/>
    <mergeCell ref="B16:M16"/>
    <mergeCell ref="B17:M17"/>
    <mergeCell ref="B18:M18"/>
    <mergeCell ref="B209:E209"/>
    <mergeCell ref="B210:E210"/>
    <mergeCell ref="B211:E211"/>
    <mergeCell ref="B212:E212"/>
    <mergeCell ref="B226:J226"/>
    <mergeCell ref="B228:J228"/>
    <mergeCell ref="A218:N218"/>
    <mergeCell ref="B219:N219"/>
    <mergeCell ref="A214:E214"/>
    <mergeCell ref="B227:J227"/>
    <mergeCell ref="B223:J223"/>
    <mergeCell ref="A34:I35"/>
    <mergeCell ref="A94:I95"/>
    <mergeCell ref="A171:L172"/>
    <mergeCell ref="B47:N47"/>
    <mergeCell ref="A48:N48"/>
    <mergeCell ref="A60:N60"/>
    <mergeCell ref="B80:N80"/>
    <mergeCell ref="B74:N74"/>
    <mergeCell ref="A75:N75"/>
    <mergeCell ref="B76:N76"/>
    <mergeCell ref="A120:N120"/>
    <mergeCell ref="M127:N127"/>
    <mergeCell ref="B118:N118"/>
    <mergeCell ref="B119:N119"/>
    <mergeCell ref="B123:N123"/>
    <mergeCell ref="B116:N116"/>
    <mergeCell ref="A117:N117"/>
    <mergeCell ref="B121:N121"/>
    <mergeCell ref="A124:N124"/>
    <mergeCell ref="B125:N125"/>
    <mergeCell ref="B132:H132"/>
    <mergeCell ref="B133:H133"/>
    <mergeCell ref="B134:H134"/>
    <mergeCell ref="B135:H135"/>
    <mergeCell ref="I129:J129"/>
    <mergeCell ref="K129:L129"/>
    <mergeCell ref="M129:N129"/>
    <mergeCell ref="B139:M139"/>
    <mergeCell ref="H178:K178"/>
    <mergeCell ref="B137:N137"/>
    <mergeCell ref="A138:M138"/>
    <mergeCell ref="H170:L170"/>
    <mergeCell ref="B160:I160"/>
    <mergeCell ref="B161:I161"/>
    <mergeCell ref="A154:I154"/>
    <mergeCell ref="B168:I168"/>
    <mergeCell ref="B150:I150"/>
    <mergeCell ref="B151:I151"/>
    <mergeCell ref="A169:N169"/>
    <mergeCell ref="A164:I164"/>
    <mergeCell ref="B165:I165"/>
    <mergeCell ref="B166:I166"/>
    <mergeCell ref="A159:I159"/>
    <mergeCell ref="B158:I158"/>
    <mergeCell ref="A245:K247"/>
    <mergeCell ref="B248:K248"/>
    <mergeCell ref="B249:K249"/>
    <mergeCell ref="B250:K250"/>
    <mergeCell ref="B251:K251"/>
    <mergeCell ref="B252:K252"/>
    <mergeCell ref="B253:K253"/>
    <mergeCell ref="B254:K254"/>
    <mergeCell ref="B255:K255"/>
    <mergeCell ref="B275:J275"/>
    <mergeCell ref="B276:J276"/>
    <mergeCell ref="B277:J277"/>
    <mergeCell ref="N270:N272"/>
    <mergeCell ref="F283:O283"/>
    <mergeCell ref="P296:P299"/>
    <mergeCell ref="P286:P294"/>
    <mergeCell ref="P248:P260"/>
    <mergeCell ref="B259:K259"/>
    <mergeCell ref="B260:K260"/>
    <mergeCell ref="B256:K256"/>
    <mergeCell ref="B257:K257"/>
    <mergeCell ref="B258:K258"/>
    <mergeCell ref="B295:M295"/>
    <mergeCell ref="Q307:R307"/>
    <mergeCell ref="P318:P326"/>
    <mergeCell ref="B264:M264"/>
    <mergeCell ref="K270:K272"/>
    <mergeCell ref="O270:O272"/>
    <mergeCell ref="L270:L272"/>
    <mergeCell ref="N295:O295"/>
    <mergeCell ref="B293:E293"/>
    <mergeCell ref="B288:E288"/>
    <mergeCell ref="B289:E289"/>
    <mergeCell ref="B290:E290"/>
    <mergeCell ref="A283:E285"/>
    <mergeCell ref="B278:J278"/>
    <mergeCell ref="N280:O280"/>
    <mergeCell ref="N281:O281"/>
    <mergeCell ref="A280:M280"/>
    <mergeCell ref="B281:M281"/>
    <mergeCell ref="B279:M279"/>
    <mergeCell ref="B282:M282"/>
    <mergeCell ref="A270:A272"/>
    <mergeCell ref="N265:O265"/>
    <mergeCell ref="B270:J272"/>
    <mergeCell ref="B273:J273"/>
    <mergeCell ref="B274:J274"/>
  </mergeCells>
  <pageMargins left="0.31496062992125984" right="0.31496062992125984" top="0.15748031496062992" bottom="0.15748031496062992" header="0.11811023622047245" footer="0.11811023622047245"/>
  <pageSetup paperSize="9" scale="46" fitToHeight="0" orientation="landscape" r:id="rId1"/>
  <headerFooter>
    <oddFooter>Страница &amp;P&amp;R&amp;F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S337"/>
  <sheetViews>
    <sheetView topLeftCell="A121" zoomScale="70" zoomScaleNormal="70" workbookViewId="0">
      <selection activeCell="B269" sqref="B269:M269"/>
    </sheetView>
  </sheetViews>
  <sheetFormatPr defaultColWidth="9.140625" defaultRowHeight="18.75" x14ac:dyDescent="0.3"/>
  <cols>
    <col min="1" max="1" width="6.7109375" style="13" customWidth="1"/>
    <col min="2" max="2" width="70.5703125" style="6" customWidth="1"/>
    <col min="3" max="4" width="14.140625" style="6" customWidth="1"/>
    <col min="5" max="5" width="5.140625" style="6" customWidth="1"/>
    <col min="6" max="6" width="10.42578125" style="6" customWidth="1"/>
    <col min="7" max="7" width="9.5703125" style="6" customWidth="1"/>
    <col min="8" max="8" width="8.5703125" style="6" customWidth="1"/>
    <col min="9" max="9" width="9.28515625" style="6" customWidth="1"/>
    <col min="10" max="10" width="8.7109375" style="6" customWidth="1"/>
    <col min="11" max="11" width="8.5703125" style="6" customWidth="1"/>
    <col min="12" max="12" width="9.140625" style="6" customWidth="1"/>
    <col min="13" max="13" width="9.85546875" style="6" customWidth="1"/>
    <col min="14" max="14" width="10.140625" style="6" customWidth="1"/>
    <col min="15" max="15" width="12.85546875" style="13" customWidth="1"/>
    <col min="16" max="16" width="19.7109375" style="13" customWidth="1"/>
    <col min="17" max="16384" width="9.140625" style="19"/>
  </cols>
  <sheetData>
    <row r="2" spans="1:16" x14ac:dyDescent="0.3">
      <c r="A2" s="870" t="s">
        <v>0</v>
      </c>
      <c r="B2" s="870"/>
      <c r="C2" s="870"/>
      <c r="D2" s="870"/>
      <c r="E2" s="870"/>
      <c r="F2" s="870"/>
      <c r="G2" s="870"/>
      <c r="H2" s="870"/>
      <c r="I2" s="870"/>
      <c r="J2" s="870"/>
      <c r="K2" s="870"/>
      <c r="L2" s="870"/>
      <c r="M2" s="870"/>
      <c r="N2" s="870"/>
      <c r="O2" s="870"/>
      <c r="P2" s="870"/>
    </row>
    <row r="3" spans="1:16" x14ac:dyDescent="0.3">
      <c r="A3" s="870" t="s">
        <v>1</v>
      </c>
      <c r="B3" s="870"/>
      <c r="C3" s="870"/>
      <c r="D3" s="870"/>
      <c r="E3" s="870"/>
      <c r="F3" s="870"/>
      <c r="G3" s="870"/>
      <c r="H3" s="870"/>
      <c r="I3" s="870"/>
      <c r="J3" s="870"/>
      <c r="K3" s="870"/>
      <c r="L3" s="870"/>
      <c r="M3" s="870"/>
      <c r="N3" s="870"/>
      <c r="O3" s="870"/>
      <c r="P3" s="870"/>
    </row>
    <row r="4" spans="1:16" x14ac:dyDescent="0.3">
      <c r="A4" s="870" t="s">
        <v>773</v>
      </c>
      <c r="B4" s="870"/>
      <c r="C4" s="870"/>
      <c r="D4" s="870"/>
      <c r="E4" s="870"/>
      <c r="F4" s="870"/>
      <c r="G4" s="870"/>
      <c r="H4" s="870"/>
      <c r="I4" s="870"/>
      <c r="J4" s="870"/>
      <c r="K4" s="870"/>
      <c r="L4" s="870"/>
      <c r="M4" s="870"/>
      <c r="N4" s="870"/>
      <c r="O4" s="870"/>
      <c r="P4" s="870"/>
    </row>
    <row r="5" spans="1:16" x14ac:dyDescent="0.3">
      <c r="A5" s="872"/>
      <c r="B5" s="872"/>
      <c r="C5" s="872"/>
      <c r="D5" s="872"/>
      <c r="E5" s="872"/>
      <c r="F5" s="872"/>
      <c r="G5" s="872"/>
      <c r="H5" s="872"/>
      <c r="I5" s="872"/>
      <c r="J5" s="872"/>
      <c r="K5" s="872"/>
      <c r="L5" s="872"/>
      <c r="M5" s="872"/>
      <c r="N5" s="872"/>
      <c r="O5" s="872"/>
      <c r="P5" s="872"/>
    </row>
    <row r="6" spans="1:16" ht="1.5" customHeight="1" thickBot="1" x14ac:dyDescent="0.35">
      <c r="A6" s="59"/>
      <c r="B6" s="26"/>
      <c r="C6" s="26"/>
      <c r="D6" s="26"/>
      <c r="E6" s="26"/>
      <c r="F6" s="26"/>
      <c r="G6" s="26"/>
      <c r="H6" s="26"/>
      <c r="I6" s="26"/>
      <c r="J6" s="26"/>
      <c r="K6" s="26"/>
      <c r="L6" s="26"/>
      <c r="M6" s="26"/>
      <c r="N6" s="26"/>
      <c r="O6" s="59"/>
      <c r="P6" s="59"/>
    </row>
    <row r="7" spans="1:16" ht="19.5" thickBot="1" x14ac:dyDescent="0.35">
      <c r="A7" s="873" t="s">
        <v>2</v>
      </c>
      <c r="B7" s="874"/>
      <c r="C7" s="874"/>
      <c r="D7" s="874"/>
      <c r="E7" s="874"/>
      <c r="F7" s="874"/>
      <c r="G7" s="874"/>
      <c r="H7" s="874"/>
      <c r="I7" s="874"/>
      <c r="J7" s="874"/>
      <c r="K7" s="875"/>
      <c r="L7" s="850" t="s">
        <v>3</v>
      </c>
      <c r="M7" s="851"/>
      <c r="N7" s="851"/>
      <c r="O7" s="851"/>
      <c r="P7" s="852"/>
    </row>
    <row r="8" spans="1:16" ht="19.5" thickBot="1" x14ac:dyDescent="0.35">
      <c r="A8" s="878" t="s">
        <v>375</v>
      </c>
      <c r="B8" s="878"/>
      <c r="C8" s="878"/>
      <c r="D8" s="878"/>
      <c r="E8" s="878"/>
      <c r="F8" s="878"/>
      <c r="G8" s="878"/>
      <c r="H8" s="878"/>
      <c r="I8" s="878"/>
      <c r="J8" s="878"/>
      <c r="K8" s="878"/>
      <c r="L8" s="850" t="s">
        <v>463</v>
      </c>
      <c r="M8" s="851"/>
      <c r="N8" s="851"/>
      <c r="O8" s="851"/>
      <c r="P8" s="852"/>
    </row>
    <row r="9" spans="1:16" ht="19.5" thickBot="1" x14ac:dyDescent="0.35">
      <c r="A9" s="878" t="s">
        <v>4</v>
      </c>
      <c r="B9" s="878"/>
      <c r="C9" s="878"/>
      <c r="D9" s="878"/>
      <c r="E9" s="878"/>
      <c r="F9" s="878"/>
      <c r="G9" s="878"/>
      <c r="H9" s="878"/>
      <c r="I9" s="878"/>
      <c r="J9" s="878"/>
      <c r="K9" s="878"/>
      <c r="L9" s="850" t="s">
        <v>5</v>
      </c>
      <c r="M9" s="851"/>
      <c r="N9" s="851"/>
      <c r="O9" s="851"/>
      <c r="P9" s="852"/>
    </row>
    <row r="10" spans="1:16" ht="19.5" thickBot="1" x14ac:dyDescent="0.35">
      <c r="A10" s="873" t="s">
        <v>6</v>
      </c>
      <c r="B10" s="874"/>
      <c r="C10" s="874"/>
      <c r="D10" s="874"/>
      <c r="E10" s="874"/>
      <c r="F10" s="874"/>
      <c r="G10" s="874"/>
      <c r="H10" s="874"/>
      <c r="I10" s="874"/>
      <c r="J10" s="874"/>
      <c r="K10" s="875"/>
      <c r="L10" s="26"/>
      <c r="M10" s="26"/>
      <c r="N10" s="26"/>
      <c r="O10" s="879"/>
      <c r="P10" s="880"/>
    </row>
    <row r="11" spans="1:16" ht="19.5" thickBot="1" x14ac:dyDescent="0.35">
      <c r="A11" s="878" t="s">
        <v>7</v>
      </c>
      <c r="B11" s="878"/>
      <c r="C11" s="878"/>
      <c r="D11" s="878"/>
      <c r="E11" s="878"/>
      <c r="F11" s="878"/>
      <c r="G11" s="878"/>
      <c r="H11" s="878"/>
      <c r="I11" s="878"/>
      <c r="J11" s="878"/>
      <c r="K11" s="878"/>
      <c r="L11" s="26"/>
      <c r="M11" s="26"/>
      <c r="N11" s="26"/>
      <c r="O11" s="879"/>
      <c r="P11" s="880"/>
    </row>
    <row r="12" spans="1:16" ht="19.5" thickBot="1" x14ac:dyDescent="0.35">
      <c r="A12" s="878" t="s">
        <v>8</v>
      </c>
      <c r="B12" s="878"/>
      <c r="C12" s="878"/>
      <c r="D12" s="878"/>
      <c r="E12" s="878"/>
      <c r="F12" s="878"/>
      <c r="G12" s="878"/>
      <c r="H12" s="878"/>
      <c r="I12" s="878"/>
      <c r="J12" s="878"/>
      <c r="K12" s="878"/>
      <c r="L12" s="32"/>
      <c r="M12" s="32"/>
      <c r="N12" s="32"/>
      <c r="O12" s="881"/>
      <c r="P12" s="882"/>
    </row>
    <row r="13" spans="1:16" x14ac:dyDescent="0.3">
      <c r="A13" s="876" t="s">
        <v>427</v>
      </c>
      <c r="B13" s="876"/>
      <c r="C13" s="876"/>
      <c r="D13" s="876"/>
      <c r="E13" s="876"/>
      <c r="F13" s="876"/>
      <c r="G13" s="876"/>
      <c r="H13" s="876"/>
      <c r="I13" s="876"/>
      <c r="J13" s="876"/>
      <c r="K13" s="876"/>
      <c r="L13" s="876"/>
      <c r="M13" s="876"/>
      <c r="N13" s="876"/>
      <c r="O13" s="876"/>
      <c r="P13" s="876"/>
    </row>
    <row r="14" spans="1:16" ht="19.5" thickBot="1" x14ac:dyDescent="0.35">
      <c r="A14" s="876"/>
      <c r="B14" s="876"/>
      <c r="C14" s="876"/>
      <c r="D14" s="876"/>
      <c r="E14" s="876"/>
      <c r="F14" s="876"/>
      <c r="G14" s="876"/>
      <c r="H14" s="876"/>
      <c r="I14" s="876"/>
      <c r="J14" s="876"/>
      <c r="K14" s="876"/>
      <c r="L14" s="876"/>
      <c r="M14" s="876"/>
      <c r="N14" s="876"/>
      <c r="O14" s="876"/>
      <c r="P14" s="876"/>
    </row>
    <row r="15" spans="1:16" ht="19.5" thickBot="1" x14ac:dyDescent="0.35">
      <c r="A15" s="877" t="s">
        <v>9</v>
      </c>
      <c r="B15" s="877"/>
      <c r="C15" s="877"/>
      <c r="D15" s="877"/>
      <c r="E15" s="877"/>
      <c r="F15" s="877"/>
      <c r="G15" s="877"/>
      <c r="H15" s="877"/>
      <c r="I15" s="877"/>
      <c r="J15" s="877"/>
      <c r="K15" s="877"/>
      <c r="L15" s="877"/>
      <c r="M15" s="877"/>
      <c r="N15" s="877" t="s">
        <v>10</v>
      </c>
      <c r="O15" s="877"/>
      <c r="P15" s="877"/>
    </row>
    <row r="16" spans="1:16" ht="26.25" thickBot="1" x14ac:dyDescent="0.35">
      <c r="A16" s="196" t="s">
        <v>11</v>
      </c>
      <c r="B16" s="845" t="s">
        <v>12</v>
      </c>
      <c r="C16" s="845"/>
      <c r="D16" s="845"/>
      <c r="E16" s="845"/>
      <c r="F16" s="845"/>
      <c r="G16" s="845"/>
      <c r="H16" s="845"/>
      <c r="I16" s="845"/>
      <c r="J16" s="845"/>
      <c r="K16" s="845"/>
      <c r="L16" s="845"/>
      <c r="M16" s="845"/>
      <c r="N16" s="131" t="s">
        <v>13</v>
      </c>
      <c r="O16" s="132" t="s">
        <v>335</v>
      </c>
      <c r="P16" s="132" t="s">
        <v>336</v>
      </c>
    </row>
    <row r="17" spans="1:19" ht="19.5" thickBot="1" x14ac:dyDescent="0.35">
      <c r="A17" s="60">
        <v>1</v>
      </c>
      <c r="B17" s="846" t="s">
        <v>287</v>
      </c>
      <c r="C17" s="846"/>
      <c r="D17" s="846"/>
      <c r="E17" s="846"/>
      <c r="F17" s="846"/>
      <c r="G17" s="846"/>
      <c r="H17" s="846"/>
      <c r="I17" s="846"/>
      <c r="J17" s="846"/>
      <c r="K17" s="846"/>
      <c r="L17" s="846"/>
      <c r="M17" s="846"/>
      <c r="N17" s="61">
        <f>O28</f>
        <v>200</v>
      </c>
      <c r="O17" s="60"/>
      <c r="P17" s="60">
        <f>P28</f>
        <v>0</v>
      </c>
    </row>
    <row r="18" spans="1:19" ht="19.5" thickBot="1" x14ac:dyDescent="0.35">
      <c r="A18" s="60">
        <v>2</v>
      </c>
      <c r="B18" s="846" t="s">
        <v>14</v>
      </c>
      <c r="C18" s="846"/>
      <c r="D18" s="846"/>
      <c r="E18" s="846"/>
      <c r="F18" s="846"/>
      <c r="G18" s="846"/>
      <c r="H18" s="846"/>
      <c r="I18" s="846"/>
      <c r="J18" s="846"/>
      <c r="K18" s="846"/>
      <c r="L18" s="846"/>
      <c r="M18" s="846"/>
      <c r="N18" s="61">
        <f>O140</f>
        <v>45</v>
      </c>
      <c r="O18" s="60"/>
      <c r="P18" s="60">
        <f>P140</f>
        <v>0</v>
      </c>
    </row>
    <row r="19" spans="1:19" ht="19.5" thickBot="1" x14ac:dyDescent="0.35">
      <c r="A19" s="60">
        <v>3</v>
      </c>
      <c r="B19" s="846" t="s">
        <v>288</v>
      </c>
      <c r="C19" s="846"/>
      <c r="D19" s="846"/>
      <c r="E19" s="846"/>
      <c r="F19" s="846"/>
      <c r="G19" s="846"/>
      <c r="H19" s="846"/>
      <c r="I19" s="846"/>
      <c r="J19" s="846"/>
      <c r="K19" s="846"/>
      <c r="L19" s="846"/>
      <c r="M19" s="846"/>
      <c r="N19" s="61">
        <f>O159</f>
        <v>100</v>
      </c>
      <c r="O19" s="60"/>
      <c r="P19" s="60">
        <f>P159</f>
        <v>0</v>
      </c>
    </row>
    <row r="20" spans="1:19" ht="19.5" thickBot="1" x14ac:dyDescent="0.35">
      <c r="A20" s="60">
        <v>4</v>
      </c>
      <c r="B20" s="846" t="s">
        <v>308</v>
      </c>
      <c r="C20" s="846"/>
      <c r="D20" s="846"/>
      <c r="E20" s="846"/>
      <c r="F20" s="846"/>
      <c r="G20" s="846"/>
      <c r="H20" s="846"/>
      <c r="I20" s="846"/>
      <c r="J20" s="846"/>
      <c r="K20" s="846"/>
      <c r="L20" s="846"/>
      <c r="M20" s="846"/>
      <c r="N20" s="61">
        <f>O173</f>
        <v>95</v>
      </c>
      <c r="O20" s="60"/>
      <c r="P20" s="60">
        <f>P173</f>
        <v>0</v>
      </c>
    </row>
    <row r="21" spans="1:19" ht="19.5" thickBot="1" x14ac:dyDescent="0.35">
      <c r="A21" s="60">
        <v>5</v>
      </c>
      <c r="B21" s="846" t="s">
        <v>309</v>
      </c>
      <c r="C21" s="846"/>
      <c r="D21" s="846"/>
      <c r="E21" s="846"/>
      <c r="F21" s="846"/>
      <c r="G21" s="846"/>
      <c r="H21" s="846"/>
      <c r="I21" s="846"/>
      <c r="J21" s="846"/>
      <c r="K21" s="846"/>
      <c r="L21" s="846"/>
      <c r="M21" s="846"/>
      <c r="N21" s="61">
        <f>O201</f>
        <v>80</v>
      </c>
      <c r="O21" s="60"/>
      <c r="P21" s="60">
        <f>P201</f>
        <v>0</v>
      </c>
      <c r="R21" s="71"/>
      <c r="S21" s="71"/>
    </row>
    <row r="22" spans="1:19" ht="19.5" thickBot="1" x14ac:dyDescent="0.35">
      <c r="A22" s="60">
        <v>6</v>
      </c>
      <c r="B22" s="846" t="s">
        <v>313</v>
      </c>
      <c r="C22" s="846"/>
      <c r="D22" s="846"/>
      <c r="E22" s="846"/>
      <c r="F22" s="846"/>
      <c r="G22" s="846"/>
      <c r="H22" s="846"/>
      <c r="I22" s="846"/>
      <c r="J22" s="846"/>
      <c r="K22" s="846"/>
      <c r="L22" s="846"/>
      <c r="M22" s="846"/>
      <c r="N22" s="61">
        <f>O221</f>
        <v>190</v>
      </c>
      <c r="O22" s="60"/>
      <c r="P22" s="60">
        <f>P221</f>
        <v>0</v>
      </c>
    </row>
    <row r="23" spans="1:19" ht="19.5" thickBot="1" x14ac:dyDescent="0.35">
      <c r="A23" s="60">
        <v>7</v>
      </c>
      <c r="B23" s="883" t="s">
        <v>469</v>
      </c>
      <c r="C23" s="883"/>
      <c r="D23" s="883"/>
      <c r="E23" s="883"/>
      <c r="F23" s="883"/>
      <c r="G23" s="883"/>
      <c r="H23" s="883"/>
      <c r="I23" s="883"/>
      <c r="J23" s="883"/>
      <c r="K23" s="883"/>
      <c r="L23" s="883"/>
      <c r="M23" s="883"/>
      <c r="N23" s="61">
        <f>O260</f>
        <v>190</v>
      </c>
      <c r="O23" s="60"/>
      <c r="P23" s="60">
        <f>P260</f>
        <v>0</v>
      </c>
    </row>
    <row r="24" spans="1:19" ht="19.5" thickBot="1" x14ac:dyDescent="0.35">
      <c r="A24" s="60">
        <v>8</v>
      </c>
      <c r="B24" s="884" t="s">
        <v>487</v>
      </c>
      <c r="C24" s="885"/>
      <c r="D24" s="885"/>
      <c r="E24" s="885"/>
      <c r="F24" s="885"/>
      <c r="G24" s="885"/>
      <c r="H24" s="885"/>
      <c r="I24" s="885"/>
      <c r="J24" s="885"/>
      <c r="K24" s="885"/>
      <c r="L24" s="885"/>
      <c r="M24" s="886"/>
      <c r="N24" s="61">
        <v>100</v>
      </c>
      <c r="O24" s="60"/>
      <c r="P24" s="60">
        <f>P298</f>
        <v>0</v>
      </c>
    </row>
    <row r="25" spans="1:19" ht="19.5" thickBot="1" x14ac:dyDescent="0.35">
      <c r="A25" s="195"/>
      <c r="B25" s="890" t="s">
        <v>15</v>
      </c>
      <c r="C25" s="890"/>
      <c r="D25" s="890"/>
      <c r="E25" s="890"/>
      <c r="F25" s="890"/>
      <c r="G25" s="890"/>
      <c r="H25" s="890"/>
      <c r="I25" s="890"/>
      <c r="J25" s="890"/>
      <c r="K25" s="890"/>
      <c r="L25" s="890"/>
      <c r="M25" s="890"/>
      <c r="N25" s="195">
        <f>SUM(N17:N24)</f>
        <v>1000</v>
      </c>
      <c r="O25" s="195">
        <f>O24+O23+O22+O21+O20+O17+O18+O19</f>
        <v>0</v>
      </c>
      <c r="P25" s="195">
        <f>P24+P23+P22+P21+P20+P19+P18+P17</f>
        <v>0</v>
      </c>
    </row>
    <row r="26" spans="1:19" s="5" customFormat="1" ht="9" customHeight="1" thickBot="1" x14ac:dyDescent="0.35">
      <c r="A26" s="160"/>
      <c r="B26" s="161"/>
      <c r="C26" s="161"/>
      <c r="D26" s="161"/>
      <c r="E26" s="161"/>
      <c r="F26" s="161"/>
      <c r="G26" s="161"/>
      <c r="H26" s="161"/>
      <c r="I26" s="161"/>
      <c r="J26" s="161"/>
      <c r="K26" s="161"/>
      <c r="L26" s="161"/>
      <c r="M26" s="161"/>
      <c r="N26" s="161"/>
      <c r="O26" s="160"/>
      <c r="P26" s="160"/>
    </row>
    <row r="27" spans="1:19" ht="45" customHeight="1" thickBot="1" x14ac:dyDescent="0.35">
      <c r="A27" s="182" t="s">
        <v>16</v>
      </c>
      <c r="B27" s="873" t="s">
        <v>284</v>
      </c>
      <c r="C27" s="874"/>
      <c r="D27" s="874"/>
      <c r="E27" s="874"/>
      <c r="F27" s="874"/>
      <c r="G27" s="874"/>
      <c r="H27" s="874"/>
      <c r="I27" s="874"/>
      <c r="J27" s="874"/>
      <c r="K27" s="874"/>
      <c r="L27" s="874"/>
      <c r="M27" s="874"/>
      <c r="N27" s="875"/>
      <c r="O27" s="58" t="s">
        <v>366</v>
      </c>
      <c r="P27" s="58" t="s">
        <v>356</v>
      </c>
    </row>
    <row r="28" spans="1:19" ht="19.5" thickBot="1" x14ac:dyDescent="0.35">
      <c r="A28" s="891" t="s">
        <v>17</v>
      </c>
      <c r="B28" s="891"/>
      <c r="C28" s="891"/>
      <c r="D28" s="891"/>
      <c r="E28" s="891"/>
      <c r="F28" s="891"/>
      <c r="G28" s="891"/>
      <c r="H28" s="891"/>
      <c r="I28" s="891"/>
      <c r="J28" s="891"/>
      <c r="K28" s="891"/>
      <c r="L28" s="891"/>
      <c r="M28" s="891"/>
      <c r="N28" s="891"/>
      <c r="O28" s="162">
        <f>O29+O35+O49+O62+O68+O74+O81+O88+O95+O101+O109+O117+O122+O131+O135</f>
        <v>200</v>
      </c>
      <c r="P28" s="162">
        <f>P29+P35+P49+P62+P68+P74+P81+P88+P95+P101+P109+P117+P122+P131+P135</f>
        <v>0</v>
      </c>
    </row>
    <row r="29" spans="1:19" s="5" customFormat="1" ht="19.5" thickBot="1" x14ac:dyDescent="0.35">
      <c r="A29" s="11" t="s">
        <v>314</v>
      </c>
      <c r="B29" s="821" t="s">
        <v>18</v>
      </c>
      <c r="C29" s="822"/>
      <c r="D29" s="822"/>
      <c r="E29" s="822"/>
      <c r="F29" s="822"/>
      <c r="G29" s="822"/>
      <c r="H29" s="822"/>
      <c r="I29" s="822"/>
      <c r="J29" s="822"/>
      <c r="K29" s="822"/>
      <c r="L29" s="822"/>
      <c r="M29" s="822"/>
      <c r="N29" s="823"/>
      <c r="O29" s="11">
        <v>25</v>
      </c>
      <c r="P29" s="11">
        <f>P32</f>
        <v>0</v>
      </c>
    </row>
    <row r="30" spans="1:19" s="5" customFormat="1" ht="19.5" thickBot="1" x14ac:dyDescent="0.35">
      <c r="A30" s="1243" t="s">
        <v>357</v>
      </c>
      <c r="B30" s="1243"/>
      <c r="C30" s="1243"/>
      <c r="D30" s="1243"/>
      <c r="E30" s="1243"/>
      <c r="F30" s="1243"/>
      <c r="G30" s="1243"/>
      <c r="H30" s="1243"/>
      <c r="I30" s="1243"/>
      <c r="J30" s="1243"/>
      <c r="K30" s="1243"/>
      <c r="L30" s="1243"/>
      <c r="M30" s="1243"/>
      <c r="N30" s="932" t="s">
        <v>19</v>
      </c>
      <c r="O30" s="1261"/>
      <c r="P30" s="896" t="s">
        <v>20</v>
      </c>
    </row>
    <row r="31" spans="1:19" ht="19.5" thickBot="1" x14ac:dyDescent="0.35">
      <c r="A31" s="1258" t="s">
        <v>352</v>
      </c>
      <c r="B31" s="1258"/>
      <c r="C31" s="1258"/>
      <c r="D31" s="1258"/>
      <c r="E31" s="1258"/>
      <c r="F31" s="1258"/>
      <c r="G31" s="1258"/>
      <c r="H31" s="1258"/>
      <c r="I31" s="1258"/>
      <c r="J31" s="1258"/>
      <c r="K31" s="1258"/>
      <c r="L31" s="1258"/>
      <c r="M31" s="1258"/>
      <c r="N31" s="932"/>
      <c r="O31" s="1261"/>
      <c r="P31" s="896"/>
    </row>
    <row r="32" spans="1:19" ht="19.5" thickBot="1" x14ac:dyDescent="0.35">
      <c r="A32" s="176" t="s">
        <v>21</v>
      </c>
      <c r="B32" s="892" t="s">
        <v>22</v>
      </c>
      <c r="C32" s="892"/>
      <c r="D32" s="892"/>
      <c r="E32" s="892"/>
      <c r="F32" s="892"/>
      <c r="G32" s="892"/>
      <c r="H32" s="892"/>
      <c r="I32" s="892"/>
      <c r="J32" s="892"/>
      <c r="K32" s="892"/>
      <c r="L32" s="892"/>
      <c r="M32" s="892"/>
      <c r="N32" s="1259"/>
      <c r="O32" s="1260"/>
      <c r="P32" s="893">
        <v>0</v>
      </c>
    </row>
    <row r="33" spans="1:16" ht="19.5" thickBot="1" x14ac:dyDescent="0.35">
      <c r="A33" s="176" t="s">
        <v>23</v>
      </c>
      <c r="B33" s="892" t="s">
        <v>359</v>
      </c>
      <c r="C33" s="892"/>
      <c r="D33" s="892"/>
      <c r="E33" s="892"/>
      <c r="F33" s="892"/>
      <c r="G33" s="892"/>
      <c r="H33" s="892"/>
      <c r="I33" s="892"/>
      <c r="J33" s="892"/>
      <c r="K33" s="892"/>
      <c r="L33" s="892"/>
      <c r="M33" s="892"/>
      <c r="N33" s="1259"/>
      <c r="O33" s="1260"/>
      <c r="P33" s="893"/>
    </row>
    <row r="34" spans="1:16" ht="19.5" thickBot="1" x14ac:dyDescent="0.35">
      <c r="A34" s="176" t="s">
        <v>24</v>
      </c>
      <c r="B34" s="933" t="s">
        <v>312</v>
      </c>
      <c r="C34" s="933"/>
      <c r="D34" s="933"/>
      <c r="E34" s="933"/>
      <c r="F34" s="933"/>
      <c r="G34" s="933"/>
      <c r="H34" s="933"/>
      <c r="I34" s="933"/>
      <c r="J34" s="933"/>
      <c r="K34" s="933"/>
      <c r="L34" s="933"/>
      <c r="M34" s="933"/>
      <c r="N34" s="1259"/>
      <c r="O34" s="1260"/>
      <c r="P34" s="893"/>
    </row>
    <row r="35" spans="1:16" ht="19.5" thickBot="1" x14ac:dyDescent="0.35">
      <c r="A35" s="11" t="s">
        <v>315</v>
      </c>
      <c r="B35" s="821" t="s">
        <v>25</v>
      </c>
      <c r="C35" s="822"/>
      <c r="D35" s="822"/>
      <c r="E35" s="822"/>
      <c r="F35" s="822"/>
      <c r="G35" s="822"/>
      <c r="H35" s="822"/>
      <c r="I35" s="822"/>
      <c r="J35" s="822"/>
      <c r="K35" s="822"/>
      <c r="L35" s="822"/>
      <c r="M35" s="822"/>
      <c r="N35" s="823"/>
      <c r="O35" s="11">
        <v>9</v>
      </c>
      <c r="P35" s="11">
        <f>P38</f>
        <v>0</v>
      </c>
    </row>
    <row r="36" spans="1:16" ht="21" customHeight="1" thickBot="1" x14ac:dyDescent="0.35">
      <c r="A36" s="1239" t="s">
        <v>425</v>
      </c>
      <c r="B36" s="1239"/>
      <c r="C36" s="1239"/>
      <c r="D36" s="1239"/>
      <c r="E36" s="1239"/>
      <c r="F36" s="1239"/>
      <c r="G36" s="1239"/>
      <c r="H36" s="1239"/>
      <c r="I36" s="1239"/>
      <c r="J36" s="894" t="s">
        <v>26</v>
      </c>
      <c r="K36" s="894"/>
      <c r="L36" s="894" t="s">
        <v>27</v>
      </c>
      <c r="M36" s="894"/>
      <c r="N36" s="894" t="s">
        <v>285</v>
      </c>
      <c r="O36" s="894"/>
      <c r="P36" s="896" t="s">
        <v>20</v>
      </c>
    </row>
    <row r="37" spans="1:16" ht="30" customHeight="1" thickBot="1" x14ac:dyDescent="0.35">
      <c r="A37" s="1248" t="s">
        <v>734</v>
      </c>
      <c r="B37" s="1248"/>
      <c r="C37" s="1248"/>
      <c r="D37" s="1248"/>
      <c r="E37" s="1248"/>
      <c r="F37" s="1248"/>
      <c r="G37" s="1248"/>
      <c r="H37" s="1248"/>
      <c r="I37" s="1248"/>
      <c r="J37" s="42" t="s">
        <v>28</v>
      </c>
      <c r="K37" s="42" t="s">
        <v>29</v>
      </c>
      <c r="L37" s="42" t="s">
        <v>28</v>
      </c>
      <c r="M37" s="42" t="s">
        <v>29</v>
      </c>
      <c r="N37" s="42" t="s">
        <v>28</v>
      </c>
      <c r="O37" s="177" t="s">
        <v>29</v>
      </c>
      <c r="P37" s="896"/>
    </row>
    <row r="38" spans="1:16" ht="19.5" thickBot="1" x14ac:dyDescent="0.35">
      <c r="A38" s="176" t="s">
        <v>30</v>
      </c>
      <c r="B38" s="892" t="s">
        <v>31</v>
      </c>
      <c r="C38" s="892"/>
      <c r="D38" s="892"/>
      <c r="E38" s="892"/>
      <c r="F38" s="892"/>
      <c r="G38" s="892"/>
      <c r="H38" s="892"/>
      <c r="I38" s="892"/>
      <c r="J38" s="27"/>
      <c r="K38" s="893"/>
      <c r="L38" s="189"/>
      <c r="M38" s="893"/>
      <c r="N38" s="189"/>
      <c r="O38" s="893">
        <v>0</v>
      </c>
      <c r="P38" s="893">
        <f>O38+M38+K38</f>
        <v>0</v>
      </c>
    </row>
    <row r="39" spans="1:16" ht="19.5" thickBot="1" x14ac:dyDescent="0.35">
      <c r="A39" s="176" t="s">
        <v>32</v>
      </c>
      <c r="B39" s="892" t="s">
        <v>33</v>
      </c>
      <c r="C39" s="892"/>
      <c r="D39" s="892"/>
      <c r="E39" s="892"/>
      <c r="F39" s="892"/>
      <c r="G39" s="892"/>
      <c r="H39" s="892"/>
      <c r="I39" s="892"/>
      <c r="J39" s="27"/>
      <c r="K39" s="893"/>
      <c r="L39" s="189"/>
      <c r="M39" s="893"/>
      <c r="N39" s="189"/>
      <c r="O39" s="893"/>
      <c r="P39" s="893"/>
    </row>
    <row r="40" spans="1:16" ht="19.5" thickBot="1" x14ac:dyDescent="0.35">
      <c r="A40" s="176" t="s">
        <v>34</v>
      </c>
      <c r="B40" s="892" t="s">
        <v>35</v>
      </c>
      <c r="C40" s="892"/>
      <c r="D40" s="892"/>
      <c r="E40" s="892"/>
      <c r="F40" s="892"/>
      <c r="G40" s="892"/>
      <c r="H40" s="892"/>
      <c r="I40" s="892"/>
      <c r="J40" s="27"/>
      <c r="K40" s="893"/>
      <c r="L40" s="189"/>
      <c r="M40" s="893"/>
      <c r="N40" s="189"/>
      <c r="O40" s="893"/>
      <c r="P40" s="893"/>
    </row>
    <row r="41" spans="1:16" ht="19.5" thickBot="1" x14ac:dyDescent="0.35">
      <c r="A41" s="176" t="s">
        <v>36</v>
      </c>
      <c r="B41" s="892" t="s">
        <v>311</v>
      </c>
      <c r="C41" s="892"/>
      <c r="D41" s="892"/>
      <c r="E41" s="892"/>
      <c r="F41" s="892"/>
      <c r="G41" s="892"/>
      <c r="H41" s="892"/>
      <c r="I41" s="892"/>
      <c r="J41" s="27"/>
      <c r="K41" s="893"/>
      <c r="L41" s="189"/>
      <c r="M41" s="893"/>
      <c r="N41" s="189"/>
      <c r="O41" s="893"/>
      <c r="P41" s="893"/>
    </row>
    <row r="42" spans="1:16" ht="19.5" thickBot="1" x14ac:dyDescent="0.35">
      <c r="A42" s="176" t="s">
        <v>38</v>
      </c>
      <c r="B42" s="892" t="s">
        <v>39</v>
      </c>
      <c r="C42" s="892"/>
      <c r="D42" s="892"/>
      <c r="E42" s="892"/>
      <c r="F42" s="892"/>
      <c r="G42" s="892"/>
      <c r="H42" s="892"/>
      <c r="I42" s="892"/>
      <c r="J42" s="27"/>
      <c r="K42" s="893"/>
      <c r="L42" s="189"/>
      <c r="M42" s="893"/>
      <c r="N42" s="189"/>
      <c r="O42" s="893"/>
      <c r="P42" s="893"/>
    </row>
    <row r="43" spans="1:16" ht="19.5" thickBot="1" x14ac:dyDescent="0.35">
      <c r="A43" s="176" t="s">
        <v>40</v>
      </c>
      <c r="B43" s="892" t="s">
        <v>41</v>
      </c>
      <c r="C43" s="892"/>
      <c r="D43" s="892"/>
      <c r="E43" s="892"/>
      <c r="F43" s="892"/>
      <c r="G43" s="892"/>
      <c r="H43" s="892"/>
      <c r="I43" s="892"/>
      <c r="J43" s="27"/>
      <c r="K43" s="893"/>
      <c r="L43" s="189"/>
      <c r="M43" s="893"/>
      <c r="N43" s="189"/>
      <c r="O43" s="893"/>
      <c r="P43" s="893"/>
    </row>
    <row r="44" spans="1:16" ht="19.5" thickBot="1" x14ac:dyDescent="0.35">
      <c r="A44" s="176" t="s">
        <v>42</v>
      </c>
      <c r="B44" s="892" t="s">
        <v>43</v>
      </c>
      <c r="C44" s="892"/>
      <c r="D44" s="892"/>
      <c r="E44" s="892"/>
      <c r="F44" s="892"/>
      <c r="G44" s="892"/>
      <c r="H44" s="892"/>
      <c r="I44" s="892"/>
      <c r="J44" s="27"/>
      <c r="K44" s="893"/>
      <c r="L44" s="189"/>
      <c r="M44" s="893"/>
      <c r="N44" s="189"/>
      <c r="O44" s="893"/>
      <c r="P44" s="893"/>
    </row>
    <row r="45" spans="1:16" ht="19.5" thickBot="1" x14ac:dyDescent="0.35">
      <c r="A45" s="176" t="s">
        <v>44</v>
      </c>
      <c r="B45" s="892" t="s">
        <v>45</v>
      </c>
      <c r="C45" s="892"/>
      <c r="D45" s="892"/>
      <c r="E45" s="892"/>
      <c r="F45" s="892"/>
      <c r="G45" s="892"/>
      <c r="H45" s="892"/>
      <c r="I45" s="892"/>
      <c r="J45" s="27"/>
      <c r="K45" s="893"/>
      <c r="L45" s="189"/>
      <c r="M45" s="893"/>
      <c r="N45" s="189"/>
      <c r="O45" s="893"/>
      <c r="P45" s="893"/>
    </row>
    <row r="46" spans="1:16" ht="19.5" thickBot="1" x14ac:dyDescent="0.35">
      <c r="A46" s="176" t="s">
        <v>46</v>
      </c>
      <c r="B46" s="892" t="s">
        <v>47</v>
      </c>
      <c r="C46" s="892"/>
      <c r="D46" s="892"/>
      <c r="E46" s="892"/>
      <c r="F46" s="892"/>
      <c r="G46" s="892"/>
      <c r="H46" s="892"/>
      <c r="I46" s="892"/>
      <c r="J46" s="27"/>
      <c r="K46" s="893"/>
      <c r="L46" s="189"/>
      <c r="M46" s="893"/>
      <c r="N46" s="189"/>
      <c r="O46" s="893"/>
      <c r="P46" s="893"/>
    </row>
    <row r="47" spans="1:16" ht="19.5" thickBot="1" x14ac:dyDescent="0.35">
      <c r="A47" s="176" t="s">
        <v>48</v>
      </c>
      <c r="B47" s="892" t="s">
        <v>49</v>
      </c>
      <c r="C47" s="892"/>
      <c r="D47" s="892"/>
      <c r="E47" s="892"/>
      <c r="F47" s="892"/>
      <c r="G47" s="892"/>
      <c r="H47" s="892"/>
      <c r="I47" s="892"/>
      <c r="J47" s="27"/>
      <c r="K47" s="893"/>
      <c r="L47" s="189"/>
      <c r="M47" s="893"/>
      <c r="N47" s="189"/>
      <c r="O47" s="893"/>
      <c r="P47" s="893"/>
    </row>
    <row r="48" spans="1:16" ht="19.5" thickBot="1" x14ac:dyDescent="0.35">
      <c r="A48" s="176" t="s">
        <v>50</v>
      </c>
      <c r="B48" s="892" t="s">
        <v>51</v>
      </c>
      <c r="C48" s="892"/>
      <c r="D48" s="892"/>
      <c r="E48" s="892"/>
      <c r="F48" s="892"/>
      <c r="G48" s="892"/>
      <c r="H48" s="892"/>
      <c r="I48" s="892"/>
      <c r="J48" s="27"/>
      <c r="K48" s="893"/>
      <c r="L48" s="189"/>
      <c r="M48" s="893"/>
      <c r="N48" s="189"/>
      <c r="O48" s="893"/>
      <c r="P48" s="893"/>
    </row>
    <row r="49" spans="1:16" s="5" customFormat="1" ht="19.5" thickBot="1" x14ac:dyDescent="0.35">
      <c r="A49" s="11" t="s">
        <v>316</v>
      </c>
      <c r="B49" s="821" t="s">
        <v>492</v>
      </c>
      <c r="C49" s="822"/>
      <c r="D49" s="822"/>
      <c r="E49" s="822"/>
      <c r="F49" s="822"/>
      <c r="G49" s="822"/>
      <c r="H49" s="822"/>
      <c r="I49" s="822"/>
      <c r="J49" s="822"/>
      <c r="K49" s="822"/>
      <c r="L49" s="822"/>
      <c r="M49" s="822"/>
      <c r="N49" s="823"/>
      <c r="O49" s="11">
        <v>6</v>
      </c>
      <c r="P49" s="11">
        <f>P52</f>
        <v>0</v>
      </c>
    </row>
    <row r="50" spans="1:16" s="5" customFormat="1" ht="19.5" customHeight="1" thickBot="1" x14ac:dyDescent="0.35">
      <c r="A50" s="815" t="s">
        <v>52</v>
      </c>
      <c r="B50" s="816"/>
      <c r="C50" s="816"/>
      <c r="D50" s="816"/>
      <c r="E50" s="816"/>
      <c r="F50" s="816"/>
      <c r="G50" s="816"/>
      <c r="H50" s="816"/>
      <c r="I50" s="816"/>
      <c r="J50" s="816"/>
      <c r="K50" s="816"/>
      <c r="L50" s="816"/>
      <c r="M50" s="817"/>
      <c r="N50" s="1255" t="s">
        <v>361</v>
      </c>
      <c r="O50" s="1255" t="s">
        <v>360</v>
      </c>
      <c r="P50" s="1257" t="s">
        <v>20</v>
      </c>
    </row>
    <row r="51" spans="1:16" ht="19.5" thickBot="1" x14ac:dyDescent="0.35">
      <c r="A51" s="902" t="s">
        <v>521</v>
      </c>
      <c r="B51" s="903"/>
      <c r="C51" s="903"/>
      <c r="D51" s="903"/>
      <c r="E51" s="903"/>
      <c r="F51" s="903"/>
      <c r="G51" s="903"/>
      <c r="H51" s="903"/>
      <c r="I51" s="903"/>
      <c r="J51" s="903"/>
      <c r="K51" s="903"/>
      <c r="L51" s="903"/>
      <c r="M51" s="1254"/>
      <c r="N51" s="1256"/>
      <c r="O51" s="1256"/>
      <c r="P51" s="1257"/>
    </row>
    <row r="52" spans="1:16" ht="19.5" thickBot="1" x14ac:dyDescent="0.35">
      <c r="A52" s="176" t="s">
        <v>53</v>
      </c>
      <c r="B52" s="892" t="s">
        <v>31</v>
      </c>
      <c r="C52" s="892"/>
      <c r="D52" s="892"/>
      <c r="E52" s="892"/>
      <c r="F52" s="892"/>
      <c r="G52" s="892"/>
      <c r="H52" s="892"/>
      <c r="I52" s="892"/>
      <c r="J52" s="892"/>
      <c r="K52" s="892"/>
      <c r="L52" s="892"/>
      <c r="M52" s="892"/>
      <c r="N52" s="28"/>
      <c r="O52" s="28"/>
      <c r="P52" s="893">
        <v>0</v>
      </c>
    </row>
    <row r="53" spans="1:16" ht="19.5" thickBot="1" x14ac:dyDescent="0.35">
      <c r="A53" s="176" t="s">
        <v>54</v>
      </c>
      <c r="B53" s="892" t="s">
        <v>33</v>
      </c>
      <c r="C53" s="892"/>
      <c r="D53" s="892"/>
      <c r="E53" s="892"/>
      <c r="F53" s="892"/>
      <c r="G53" s="892"/>
      <c r="H53" s="892"/>
      <c r="I53" s="892"/>
      <c r="J53" s="892"/>
      <c r="K53" s="892"/>
      <c r="L53" s="892"/>
      <c r="M53" s="892"/>
      <c r="N53" s="28"/>
      <c r="O53" s="28"/>
      <c r="P53" s="893"/>
    </row>
    <row r="54" spans="1:16" ht="19.5" thickBot="1" x14ac:dyDescent="0.35">
      <c r="A54" s="176" t="s">
        <v>55</v>
      </c>
      <c r="B54" s="892" t="s">
        <v>35</v>
      </c>
      <c r="C54" s="892"/>
      <c r="D54" s="892"/>
      <c r="E54" s="892"/>
      <c r="F54" s="892"/>
      <c r="G54" s="892"/>
      <c r="H54" s="892"/>
      <c r="I54" s="892"/>
      <c r="J54" s="892"/>
      <c r="K54" s="892"/>
      <c r="L54" s="892"/>
      <c r="M54" s="892"/>
      <c r="N54" s="28"/>
      <c r="O54" s="28"/>
      <c r="P54" s="893"/>
    </row>
    <row r="55" spans="1:16" ht="19.5" thickBot="1" x14ac:dyDescent="0.35">
      <c r="A55" s="176" t="s">
        <v>56</v>
      </c>
      <c r="B55" s="892" t="s">
        <v>37</v>
      </c>
      <c r="C55" s="892"/>
      <c r="D55" s="892"/>
      <c r="E55" s="892"/>
      <c r="F55" s="892"/>
      <c r="G55" s="892"/>
      <c r="H55" s="892"/>
      <c r="I55" s="892"/>
      <c r="J55" s="892"/>
      <c r="K55" s="892"/>
      <c r="L55" s="892"/>
      <c r="M55" s="892"/>
      <c r="N55" s="28"/>
      <c r="O55" s="28"/>
      <c r="P55" s="893"/>
    </row>
    <row r="56" spans="1:16" ht="19.5" thickBot="1" x14ac:dyDescent="0.35">
      <c r="A56" s="176" t="s">
        <v>57</v>
      </c>
      <c r="B56" s="892" t="s">
        <v>39</v>
      </c>
      <c r="C56" s="892"/>
      <c r="D56" s="892"/>
      <c r="E56" s="892"/>
      <c r="F56" s="892"/>
      <c r="G56" s="892"/>
      <c r="H56" s="892"/>
      <c r="I56" s="892"/>
      <c r="J56" s="892"/>
      <c r="K56" s="892"/>
      <c r="L56" s="892"/>
      <c r="M56" s="892"/>
      <c r="N56" s="28"/>
      <c r="O56" s="28"/>
      <c r="P56" s="893"/>
    </row>
    <row r="57" spans="1:16" ht="19.5" thickBot="1" x14ac:dyDescent="0.35">
      <c r="A57" s="176" t="s">
        <v>58</v>
      </c>
      <c r="B57" s="892" t="s">
        <v>41</v>
      </c>
      <c r="C57" s="892"/>
      <c r="D57" s="892"/>
      <c r="E57" s="892"/>
      <c r="F57" s="892"/>
      <c r="G57" s="892"/>
      <c r="H57" s="892"/>
      <c r="I57" s="892"/>
      <c r="J57" s="892"/>
      <c r="K57" s="892"/>
      <c r="L57" s="892"/>
      <c r="M57" s="892"/>
      <c r="N57" s="28"/>
      <c r="O57" s="28"/>
      <c r="P57" s="893"/>
    </row>
    <row r="58" spans="1:16" ht="19.5" thickBot="1" x14ac:dyDescent="0.35">
      <c r="A58" s="176" t="s">
        <v>59</v>
      </c>
      <c r="B58" s="892" t="s">
        <v>43</v>
      </c>
      <c r="C58" s="892"/>
      <c r="D58" s="892"/>
      <c r="E58" s="892"/>
      <c r="F58" s="892"/>
      <c r="G58" s="892"/>
      <c r="H58" s="892"/>
      <c r="I58" s="892"/>
      <c r="J58" s="892"/>
      <c r="K58" s="892"/>
      <c r="L58" s="892"/>
      <c r="M58" s="892"/>
      <c r="N58" s="28"/>
      <c r="O58" s="28"/>
      <c r="P58" s="893"/>
    </row>
    <row r="59" spans="1:16" ht="19.5" thickBot="1" x14ac:dyDescent="0.35">
      <c r="A59" s="176" t="s">
        <v>60</v>
      </c>
      <c r="B59" s="892" t="s">
        <v>45</v>
      </c>
      <c r="C59" s="892"/>
      <c r="D59" s="892"/>
      <c r="E59" s="892"/>
      <c r="F59" s="892"/>
      <c r="G59" s="892"/>
      <c r="H59" s="892"/>
      <c r="I59" s="892"/>
      <c r="J59" s="892"/>
      <c r="K59" s="892"/>
      <c r="L59" s="892"/>
      <c r="M59" s="892"/>
      <c r="N59" s="28"/>
      <c r="O59" s="28"/>
      <c r="P59" s="893"/>
    </row>
    <row r="60" spans="1:16" ht="19.5" thickBot="1" x14ac:dyDescent="0.35">
      <c r="A60" s="176" t="s">
        <v>61</v>
      </c>
      <c r="B60" s="892" t="s">
        <v>47</v>
      </c>
      <c r="C60" s="892"/>
      <c r="D60" s="892"/>
      <c r="E60" s="892"/>
      <c r="F60" s="892"/>
      <c r="G60" s="892"/>
      <c r="H60" s="892"/>
      <c r="I60" s="892"/>
      <c r="J60" s="892"/>
      <c r="K60" s="892"/>
      <c r="L60" s="892"/>
      <c r="M60" s="892"/>
      <c r="N60" s="28"/>
      <c r="O60" s="28"/>
      <c r="P60" s="893"/>
    </row>
    <row r="61" spans="1:16" s="5" customFormat="1" ht="19.5" thickBot="1" x14ac:dyDescent="0.35">
      <c r="A61" s="176" t="s">
        <v>62</v>
      </c>
      <c r="B61" s="892" t="s">
        <v>51</v>
      </c>
      <c r="C61" s="892"/>
      <c r="D61" s="892"/>
      <c r="E61" s="892"/>
      <c r="F61" s="892"/>
      <c r="G61" s="892"/>
      <c r="H61" s="892"/>
      <c r="I61" s="892"/>
      <c r="J61" s="892"/>
      <c r="K61" s="892"/>
      <c r="L61" s="892"/>
      <c r="M61" s="892"/>
      <c r="N61" s="28"/>
      <c r="O61" s="28"/>
      <c r="P61" s="893"/>
    </row>
    <row r="62" spans="1:16" s="5" customFormat="1" ht="19.5" thickBot="1" x14ac:dyDescent="0.35">
      <c r="A62" s="11" t="s">
        <v>317</v>
      </c>
      <c r="B62" s="821" t="s">
        <v>426</v>
      </c>
      <c r="C62" s="822"/>
      <c r="D62" s="822"/>
      <c r="E62" s="822"/>
      <c r="F62" s="822"/>
      <c r="G62" s="822"/>
      <c r="H62" s="822"/>
      <c r="I62" s="822"/>
      <c r="J62" s="822"/>
      <c r="K62" s="822"/>
      <c r="L62" s="822"/>
      <c r="M62" s="822"/>
      <c r="N62" s="823"/>
      <c r="O62" s="11">
        <v>10</v>
      </c>
      <c r="P62" s="11">
        <f>P65</f>
        <v>0</v>
      </c>
    </row>
    <row r="63" spans="1:16" s="5" customFormat="1" ht="19.5" thickBot="1" x14ac:dyDescent="0.35">
      <c r="A63" s="917" t="s">
        <v>63</v>
      </c>
      <c r="B63" s="918"/>
      <c r="C63" s="918"/>
      <c r="D63" s="918"/>
      <c r="E63" s="918"/>
      <c r="F63" s="918"/>
      <c r="G63" s="918"/>
      <c r="H63" s="918"/>
      <c r="I63" s="918"/>
      <c r="J63" s="918"/>
      <c r="K63" s="918"/>
      <c r="L63" s="918"/>
      <c r="M63" s="919"/>
      <c r="N63" s="1073" t="s">
        <v>361</v>
      </c>
      <c r="O63" s="1244" t="s">
        <v>360</v>
      </c>
      <c r="P63" s="896" t="s">
        <v>20</v>
      </c>
    </row>
    <row r="64" spans="1:16" ht="19.5" thickBot="1" x14ac:dyDescent="0.35">
      <c r="A64" s="902" t="s">
        <v>349</v>
      </c>
      <c r="B64" s="903"/>
      <c r="C64" s="903"/>
      <c r="D64" s="903"/>
      <c r="E64" s="903"/>
      <c r="F64" s="903"/>
      <c r="G64" s="903"/>
      <c r="H64" s="903"/>
      <c r="I64" s="903"/>
      <c r="J64" s="903"/>
      <c r="K64" s="903"/>
      <c r="L64" s="903"/>
      <c r="M64" s="1254"/>
      <c r="N64" s="1073"/>
      <c r="O64" s="1244"/>
      <c r="P64" s="896"/>
    </row>
    <row r="65" spans="1:16" ht="19.5" thickBot="1" x14ac:dyDescent="0.35">
      <c r="A65" s="181" t="s">
        <v>64</v>
      </c>
      <c r="B65" s="941" t="s">
        <v>65</v>
      </c>
      <c r="C65" s="941"/>
      <c r="D65" s="941"/>
      <c r="E65" s="941"/>
      <c r="F65" s="941"/>
      <c r="G65" s="941"/>
      <c r="H65" s="941"/>
      <c r="I65" s="941"/>
      <c r="J65" s="941"/>
      <c r="K65" s="941"/>
      <c r="L65" s="941"/>
      <c r="M65" s="941"/>
      <c r="N65" s="37"/>
      <c r="O65" s="178"/>
      <c r="P65" s="898">
        <v>0</v>
      </c>
    </row>
    <row r="66" spans="1:16" ht="19.5" thickBot="1" x14ac:dyDescent="0.35">
      <c r="A66" s="176" t="s">
        <v>66</v>
      </c>
      <c r="B66" s="941" t="s">
        <v>67</v>
      </c>
      <c r="C66" s="941"/>
      <c r="D66" s="941"/>
      <c r="E66" s="941"/>
      <c r="F66" s="941"/>
      <c r="G66" s="941"/>
      <c r="H66" s="941"/>
      <c r="I66" s="941"/>
      <c r="J66" s="941"/>
      <c r="K66" s="941"/>
      <c r="L66" s="941"/>
      <c r="M66" s="941"/>
      <c r="N66" s="37"/>
      <c r="O66" s="178"/>
      <c r="P66" s="898"/>
    </row>
    <row r="67" spans="1:16" s="5" customFormat="1" ht="19.5" thickBot="1" x14ac:dyDescent="0.35">
      <c r="A67" s="176" t="s">
        <v>68</v>
      </c>
      <c r="B67" s="933" t="s">
        <v>290</v>
      </c>
      <c r="C67" s="933"/>
      <c r="D67" s="933"/>
      <c r="E67" s="933"/>
      <c r="F67" s="933"/>
      <c r="G67" s="933"/>
      <c r="H67" s="933"/>
      <c r="I67" s="933"/>
      <c r="J67" s="933"/>
      <c r="K67" s="933"/>
      <c r="L67" s="933"/>
      <c r="M67" s="933"/>
      <c r="N67" s="38"/>
      <c r="O67" s="178"/>
      <c r="P67" s="898"/>
    </row>
    <row r="68" spans="1:16" s="5" customFormat="1" ht="19.5" thickBot="1" x14ac:dyDescent="0.35">
      <c r="A68" s="18" t="s">
        <v>318</v>
      </c>
      <c r="B68" s="821" t="s">
        <v>69</v>
      </c>
      <c r="C68" s="822"/>
      <c r="D68" s="822"/>
      <c r="E68" s="822"/>
      <c r="F68" s="822"/>
      <c r="G68" s="822"/>
      <c r="H68" s="822"/>
      <c r="I68" s="822"/>
      <c r="J68" s="822"/>
      <c r="K68" s="822"/>
      <c r="L68" s="822"/>
      <c r="M68" s="822"/>
      <c r="N68" s="823"/>
      <c r="O68" s="11">
        <v>25</v>
      </c>
      <c r="P68" s="11">
        <f>P71</f>
        <v>0</v>
      </c>
    </row>
    <row r="69" spans="1:16" s="5" customFormat="1" ht="19.5" thickBot="1" x14ac:dyDescent="0.35">
      <c r="A69" s="917" t="s">
        <v>70</v>
      </c>
      <c r="B69" s="918"/>
      <c r="C69" s="918"/>
      <c r="D69" s="918"/>
      <c r="E69" s="918"/>
      <c r="F69" s="918"/>
      <c r="G69" s="918"/>
      <c r="H69" s="918"/>
      <c r="I69" s="918"/>
      <c r="J69" s="918"/>
      <c r="K69" s="918"/>
      <c r="L69" s="918"/>
      <c r="M69" s="919"/>
      <c r="N69" s="932" t="s">
        <v>361</v>
      </c>
      <c r="O69" s="1109" t="s">
        <v>360</v>
      </c>
      <c r="P69" s="896" t="s">
        <v>20</v>
      </c>
    </row>
    <row r="70" spans="1:16" ht="19.5" thickBot="1" x14ac:dyDescent="0.35">
      <c r="A70" s="179" t="s">
        <v>501</v>
      </c>
      <c r="B70" s="2"/>
      <c r="C70" s="3"/>
      <c r="D70" s="3"/>
      <c r="E70" s="3"/>
      <c r="F70" s="3"/>
      <c r="G70" s="3"/>
      <c r="H70" s="3"/>
      <c r="I70" s="3"/>
      <c r="J70" s="3"/>
      <c r="K70" s="3"/>
      <c r="L70" s="3"/>
      <c r="M70" s="4"/>
      <c r="N70" s="932"/>
      <c r="O70" s="1109"/>
      <c r="P70" s="896"/>
    </row>
    <row r="71" spans="1:16" ht="19.5" thickBot="1" x14ac:dyDescent="0.35">
      <c r="A71" s="176" t="s">
        <v>72</v>
      </c>
      <c r="B71" s="1249" t="s">
        <v>73</v>
      </c>
      <c r="C71" s="1249"/>
      <c r="D71" s="1249"/>
      <c r="E71" s="1249"/>
      <c r="F71" s="1249"/>
      <c r="G71" s="1249"/>
      <c r="H71" s="1249"/>
      <c r="I71" s="1249"/>
      <c r="J71" s="1249"/>
      <c r="K71" s="1249"/>
      <c r="L71" s="1249"/>
      <c r="M71" s="1249"/>
      <c r="N71" s="17"/>
      <c r="O71" s="176"/>
      <c r="P71" s="893">
        <v>0</v>
      </c>
    </row>
    <row r="72" spans="1:16" ht="39" customHeight="1" thickBot="1" x14ac:dyDescent="0.35">
      <c r="A72" s="176" t="s">
        <v>74</v>
      </c>
      <c r="B72" s="1250" t="s">
        <v>376</v>
      </c>
      <c r="C72" s="1250"/>
      <c r="D72" s="1250"/>
      <c r="E72" s="1250"/>
      <c r="F72" s="1250"/>
      <c r="G72" s="1250"/>
      <c r="H72" s="1250"/>
      <c r="I72" s="1250"/>
      <c r="J72" s="1250"/>
      <c r="K72" s="1250"/>
      <c r="L72" s="1250"/>
      <c r="M72" s="1250"/>
      <c r="N72" s="29"/>
      <c r="O72" s="176"/>
      <c r="P72" s="893"/>
    </row>
    <row r="73" spans="1:16" ht="60.75" customHeight="1" thickBot="1" x14ac:dyDescent="0.35">
      <c r="A73" s="176" t="s">
        <v>75</v>
      </c>
      <c r="B73" s="941" t="s">
        <v>484</v>
      </c>
      <c r="C73" s="941"/>
      <c r="D73" s="941"/>
      <c r="E73" s="941"/>
      <c r="F73" s="941"/>
      <c r="G73" s="941"/>
      <c r="H73" s="941"/>
      <c r="I73" s="941"/>
      <c r="J73" s="941"/>
      <c r="K73" s="941"/>
      <c r="L73" s="941"/>
      <c r="M73" s="941"/>
      <c r="N73" s="37"/>
      <c r="O73" s="178"/>
      <c r="P73" s="893"/>
    </row>
    <row r="74" spans="1:16" s="5" customFormat="1" ht="19.5" thickBot="1" x14ac:dyDescent="0.35">
      <c r="A74" s="11" t="s">
        <v>319</v>
      </c>
      <c r="B74" s="899" t="s">
        <v>76</v>
      </c>
      <c r="C74" s="795"/>
      <c r="D74" s="795"/>
      <c r="E74" s="795"/>
      <c r="F74" s="795"/>
      <c r="G74" s="795"/>
      <c r="H74" s="795"/>
      <c r="I74" s="795"/>
      <c r="J74" s="795"/>
      <c r="K74" s="795"/>
      <c r="L74" s="795"/>
      <c r="M74" s="795"/>
      <c r="N74" s="796"/>
      <c r="O74" s="11">
        <v>25</v>
      </c>
      <c r="P74" s="11">
        <f>P77</f>
        <v>0</v>
      </c>
    </row>
    <row r="75" spans="1:16" s="5" customFormat="1" ht="19.5" thickBot="1" x14ac:dyDescent="0.35">
      <c r="A75" s="1253" t="s">
        <v>372</v>
      </c>
      <c r="B75" s="1253"/>
      <c r="C75" s="1253"/>
      <c r="D75" s="1253"/>
      <c r="E75" s="1253"/>
      <c r="F75" s="1253"/>
      <c r="G75" s="1253"/>
      <c r="H75" s="1253"/>
      <c r="I75" s="1253"/>
      <c r="J75" s="1253"/>
      <c r="K75" s="1253"/>
      <c r="L75" s="1253"/>
      <c r="M75" s="1073" t="s">
        <v>361</v>
      </c>
      <c r="N75" s="1109" t="s">
        <v>360</v>
      </c>
      <c r="O75" s="1109" t="s">
        <v>10</v>
      </c>
      <c r="P75" s="896" t="s">
        <v>20</v>
      </c>
    </row>
    <row r="76" spans="1:16" ht="19.5" thickBot="1" x14ac:dyDescent="0.35">
      <c r="A76" s="1251" t="s">
        <v>523</v>
      </c>
      <c r="B76" s="1251"/>
      <c r="C76" s="1251"/>
      <c r="D76" s="1251"/>
      <c r="E76" s="1251"/>
      <c r="F76" s="1251"/>
      <c r="G76" s="1251"/>
      <c r="H76" s="1251"/>
      <c r="I76" s="1251"/>
      <c r="J76" s="1251"/>
      <c r="K76" s="1251"/>
      <c r="L76" s="1251"/>
      <c r="M76" s="1073"/>
      <c r="N76" s="1109"/>
      <c r="O76" s="1109"/>
      <c r="P76" s="896"/>
    </row>
    <row r="77" spans="1:16" ht="37.5" customHeight="1" thickBot="1" x14ac:dyDescent="0.35">
      <c r="A77" s="181" t="s">
        <v>77</v>
      </c>
      <c r="B77" s="941" t="s">
        <v>746</v>
      </c>
      <c r="C77" s="941"/>
      <c r="D77" s="941"/>
      <c r="E77" s="941"/>
      <c r="F77" s="941"/>
      <c r="G77" s="941"/>
      <c r="H77" s="941"/>
      <c r="I77" s="941"/>
      <c r="J77" s="941"/>
      <c r="K77" s="941"/>
      <c r="L77" s="941"/>
      <c r="M77" s="37"/>
      <c r="N77" s="37"/>
      <c r="O77" s="178">
        <v>0</v>
      </c>
      <c r="P77" s="898">
        <f>O77+O78+O79+O80</f>
        <v>0</v>
      </c>
    </row>
    <row r="78" spans="1:16" ht="44.25" customHeight="1" thickBot="1" x14ac:dyDescent="0.35">
      <c r="A78" s="181" t="s">
        <v>78</v>
      </c>
      <c r="B78" s="941" t="s">
        <v>745</v>
      </c>
      <c r="C78" s="941"/>
      <c r="D78" s="941"/>
      <c r="E78" s="941"/>
      <c r="F78" s="941"/>
      <c r="G78" s="941"/>
      <c r="H78" s="941"/>
      <c r="I78" s="941"/>
      <c r="J78" s="941"/>
      <c r="K78" s="941"/>
      <c r="L78" s="941"/>
      <c r="M78" s="37"/>
      <c r="N78" s="37"/>
      <c r="O78" s="178">
        <v>0</v>
      </c>
      <c r="P78" s="898"/>
    </row>
    <row r="79" spans="1:16" ht="19.5" customHeight="1" thickBot="1" x14ac:dyDescent="0.35">
      <c r="A79" s="181" t="s">
        <v>80</v>
      </c>
      <c r="B79" s="941" t="s">
        <v>362</v>
      </c>
      <c r="C79" s="941"/>
      <c r="D79" s="941"/>
      <c r="E79" s="941"/>
      <c r="F79" s="941"/>
      <c r="G79" s="941"/>
      <c r="H79" s="941"/>
      <c r="I79" s="941"/>
      <c r="J79" s="941"/>
      <c r="K79" s="941"/>
      <c r="L79" s="941"/>
      <c r="M79" s="37"/>
      <c r="N79" s="37"/>
      <c r="O79" s="178">
        <v>0</v>
      </c>
      <c r="P79" s="898"/>
    </row>
    <row r="80" spans="1:16" ht="55.5" customHeight="1" thickBot="1" x14ac:dyDescent="0.35">
      <c r="A80" s="163" t="s">
        <v>81</v>
      </c>
      <c r="B80" s="1252" t="s">
        <v>522</v>
      </c>
      <c r="C80" s="1252"/>
      <c r="D80" s="1252"/>
      <c r="E80" s="1252"/>
      <c r="F80" s="1252"/>
      <c r="G80" s="1252"/>
      <c r="H80" s="1252"/>
      <c r="I80" s="1252"/>
      <c r="J80" s="1252"/>
      <c r="K80" s="1252"/>
      <c r="L80" s="1252"/>
      <c r="M80" s="37"/>
      <c r="N80" s="9"/>
      <c r="O80" s="178">
        <v>0</v>
      </c>
      <c r="P80" s="898"/>
    </row>
    <row r="81" spans="1:16" s="5" customFormat="1" ht="19.5" thickBot="1" x14ac:dyDescent="0.35">
      <c r="A81" s="11" t="s">
        <v>320</v>
      </c>
      <c r="B81" s="821" t="s">
        <v>82</v>
      </c>
      <c r="C81" s="822"/>
      <c r="D81" s="822"/>
      <c r="E81" s="822"/>
      <c r="F81" s="822"/>
      <c r="G81" s="822"/>
      <c r="H81" s="822"/>
      <c r="I81" s="822"/>
      <c r="J81" s="822"/>
      <c r="K81" s="822"/>
      <c r="L81" s="822"/>
      <c r="M81" s="822"/>
      <c r="N81" s="823"/>
      <c r="O81" s="11">
        <v>5</v>
      </c>
      <c r="P81" s="11">
        <f>P84</f>
        <v>0</v>
      </c>
    </row>
    <row r="82" spans="1:16" s="5" customFormat="1" ht="19.5" thickBot="1" x14ac:dyDescent="0.35">
      <c r="A82" s="1243" t="s">
        <v>371</v>
      </c>
      <c r="B82" s="1243"/>
      <c r="C82" s="1243"/>
      <c r="D82" s="1243"/>
      <c r="E82" s="1243"/>
      <c r="F82" s="1243"/>
      <c r="G82" s="1243"/>
      <c r="H82" s="1243"/>
      <c r="I82" s="1243"/>
      <c r="J82" s="1243"/>
      <c r="K82" s="1243"/>
      <c r="L82" s="1243"/>
      <c r="M82" s="1243"/>
      <c r="N82" s="1243"/>
      <c r="O82" s="1109" t="s">
        <v>28</v>
      </c>
      <c r="P82" s="896" t="s">
        <v>20</v>
      </c>
    </row>
    <row r="83" spans="1:16" ht="19.5" thickBot="1" x14ac:dyDescent="0.35">
      <c r="A83" s="824" t="s">
        <v>502</v>
      </c>
      <c r="B83" s="824"/>
      <c r="C83" s="824"/>
      <c r="D83" s="824"/>
      <c r="E83" s="824"/>
      <c r="F83" s="824"/>
      <c r="G83" s="824"/>
      <c r="H83" s="824"/>
      <c r="I83" s="824"/>
      <c r="J83" s="824"/>
      <c r="K83" s="824"/>
      <c r="L83" s="824"/>
      <c r="M83" s="824"/>
      <c r="N83" s="824"/>
      <c r="O83" s="1109"/>
      <c r="P83" s="896"/>
    </row>
    <row r="84" spans="1:16" ht="19.5" thickBot="1" x14ac:dyDescent="0.35">
      <c r="A84" s="176" t="s">
        <v>83</v>
      </c>
      <c r="B84" s="941" t="s">
        <v>84</v>
      </c>
      <c r="C84" s="941"/>
      <c r="D84" s="941"/>
      <c r="E84" s="941"/>
      <c r="F84" s="941"/>
      <c r="G84" s="941"/>
      <c r="H84" s="941"/>
      <c r="I84" s="941"/>
      <c r="J84" s="941"/>
      <c r="K84" s="941"/>
      <c r="L84" s="941"/>
      <c r="M84" s="941"/>
      <c r="N84" s="941"/>
      <c r="O84" s="178"/>
      <c r="P84" s="898">
        <v>0</v>
      </c>
    </row>
    <row r="85" spans="1:16" ht="19.5" thickBot="1" x14ac:dyDescent="0.35">
      <c r="A85" s="176" t="s">
        <v>85</v>
      </c>
      <c r="B85" s="941" t="s">
        <v>86</v>
      </c>
      <c r="C85" s="941"/>
      <c r="D85" s="941"/>
      <c r="E85" s="941"/>
      <c r="F85" s="941"/>
      <c r="G85" s="941"/>
      <c r="H85" s="941"/>
      <c r="I85" s="941"/>
      <c r="J85" s="941"/>
      <c r="K85" s="941"/>
      <c r="L85" s="941"/>
      <c r="M85" s="941"/>
      <c r="N85" s="941"/>
      <c r="O85" s="178"/>
      <c r="P85" s="898"/>
    </row>
    <row r="86" spans="1:16" ht="19.5" thickBot="1" x14ac:dyDescent="0.35">
      <c r="A86" s="176" t="s">
        <v>87</v>
      </c>
      <c r="B86" s="933" t="s">
        <v>323</v>
      </c>
      <c r="C86" s="933"/>
      <c r="D86" s="933"/>
      <c r="E86" s="933"/>
      <c r="F86" s="933"/>
      <c r="G86" s="933"/>
      <c r="H86" s="933"/>
      <c r="I86" s="933"/>
      <c r="J86" s="933"/>
      <c r="K86" s="933"/>
      <c r="L86" s="933"/>
      <c r="M86" s="933"/>
      <c r="N86" s="933"/>
      <c r="O86" s="178"/>
      <c r="P86" s="898"/>
    </row>
    <row r="87" spans="1:16" ht="19.5" thickBot="1" x14ac:dyDescent="0.35">
      <c r="A87" s="176" t="s">
        <v>88</v>
      </c>
      <c r="B87" s="941" t="s">
        <v>89</v>
      </c>
      <c r="C87" s="941"/>
      <c r="D87" s="941"/>
      <c r="E87" s="941"/>
      <c r="F87" s="941"/>
      <c r="G87" s="941"/>
      <c r="H87" s="941"/>
      <c r="I87" s="941"/>
      <c r="J87" s="941"/>
      <c r="K87" s="941"/>
      <c r="L87" s="941"/>
      <c r="M87" s="941"/>
      <c r="N87" s="941"/>
      <c r="O87" s="178"/>
      <c r="P87" s="898"/>
    </row>
    <row r="88" spans="1:16" s="5" customFormat="1" ht="19.5" thickBot="1" x14ac:dyDescent="0.35">
      <c r="A88" s="11" t="s">
        <v>321</v>
      </c>
      <c r="B88" s="821" t="s">
        <v>90</v>
      </c>
      <c r="C88" s="822"/>
      <c r="D88" s="822"/>
      <c r="E88" s="822"/>
      <c r="F88" s="822"/>
      <c r="G88" s="822"/>
      <c r="H88" s="822"/>
      <c r="I88" s="822"/>
      <c r="J88" s="822"/>
      <c r="K88" s="822"/>
      <c r="L88" s="822"/>
      <c r="M88" s="822"/>
      <c r="N88" s="823"/>
      <c r="O88" s="11">
        <v>5</v>
      </c>
      <c r="P88" s="11">
        <f>P91</f>
        <v>0</v>
      </c>
    </row>
    <row r="89" spans="1:16" s="5" customFormat="1" ht="19.5" thickBot="1" x14ac:dyDescent="0.35">
      <c r="A89" s="1243" t="s">
        <v>91</v>
      </c>
      <c r="B89" s="1243"/>
      <c r="C89" s="1243"/>
      <c r="D89" s="1243"/>
      <c r="E89" s="1243"/>
      <c r="F89" s="1243"/>
      <c r="G89" s="1243"/>
      <c r="H89" s="1243"/>
      <c r="I89" s="1243"/>
      <c r="J89" s="1243"/>
      <c r="K89" s="1243"/>
      <c r="L89" s="1243"/>
      <c r="M89" s="1243"/>
      <c r="N89" s="932" t="s">
        <v>361</v>
      </c>
      <c r="O89" s="1109" t="s">
        <v>360</v>
      </c>
      <c r="P89" s="896" t="s">
        <v>20</v>
      </c>
    </row>
    <row r="90" spans="1:16" ht="19.5" thickBot="1" x14ac:dyDescent="0.35">
      <c r="A90" s="824" t="s">
        <v>502</v>
      </c>
      <c r="B90" s="824"/>
      <c r="C90" s="824"/>
      <c r="D90" s="824"/>
      <c r="E90" s="824"/>
      <c r="F90" s="824"/>
      <c r="G90" s="824"/>
      <c r="H90" s="824"/>
      <c r="I90" s="824"/>
      <c r="J90" s="824"/>
      <c r="K90" s="824"/>
      <c r="L90" s="824"/>
      <c r="M90" s="824"/>
      <c r="N90" s="932"/>
      <c r="O90" s="1109"/>
      <c r="P90" s="896"/>
    </row>
    <row r="91" spans="1:16" ht="19.5" thickBot="1" x14ac:dyDescent="0.35">
      <c r="A91" s="181" t="s">
        <v>92</v>
      </c>
      <c r="B91" s="941" t="s">
        <v>93</v>
      </c>
      <c r="C91" s="941"/>
      <c r="D91" s="941"/>
      <c r="E91" s="941"/>
      <c r="F91" s="941"/>
      <c r="G91" s="941"/>
      <c r="H91" s="941"/>
      <c r="I91" s="941"/>
      <c r="J91" s="941"/>
      <c r="K91" s="941"/>
      <c r="L91" s="941"/>
      <c r="M91" s="941"/>
      <c r="N91" s="37"/>
      <c r="O91" s="178"/>
      <c r="P91" s="898">
        <v>0</v>
      </c>
    </row>
    <row r="92" spans="1:16" ht="19.5" thickBot="1" x14ac:dyDescent="0.35">
      <c r="A92" s="181" t="s">
        <v>94</v>
      </c>
      <c r="B92" s="941" t="s">
        <v>86</v>
      </c>
      <c r="C92" s="941"/>
      <c r="D92" s="941"/>
      <c r="E92" s="941"/>
      <c r="F92" s="941"/>
      <c r="G92" s="941"/>
      <c r="H92" s="941"/>
      <c r="I92" s="941"/>
      <c r="J92" s="941"/>
      <c r="K92" s="941"/>
      <c r="L92" s="941"/>
      <c r="M92" s="941"/>
      <c r="N92" s="37"/>
      <c r="O92" s="178"/>
      <c r="P92" s="898"/>
    </row>
    <row r="93" spans="1:16" ht="19.5" thickBot="1" x14ac:dyDescent="0.35">
      <c r="A93" s="181" t="s">
        <v>95</v>
      </c>
      <c r="B93" s="941" t="s">
        <v>96</v>
      </c>
      <c r="C93" s="941"/>
      <c r="D93" s="941"/>
      <c r="E93" s="941"/>
      <c r="F93" s="941"/>
      <c r="G93" s="941"/>
      <c r="H93" s="941"/>
      <c r="I93" s="941"/>
      <c r="J93" s="941"/>
      <c r="K93" s="941"/>
      <c r="L93" s="941"/>
      <c r="M93" s="941"/>
      <c r="N93" s="37"/>
      <c r="O93" s="178"/>
      <c r="P93" s="898"/>
    </row>
    <row r="94" spans="1:16" ht="19.5" thickBot="1" x14ac:dyDescent="0.35">
      <c r="A94" s="181" t="s">
        <v>97</v>
      </c>
      <c r="B94" s="941" t="s">
        <v>98</v>
      </c>
      <c r="C94" s="941"/>
      <c r="D94" s="941"/>
      <c r="E94" s="941"/>
      <c r="F94" s="941"/>
      <c r="G94" s="941"/>
      <c r="H94" s="941"/>
      <c r="I94" s="941"/>
      <c r="J94" s="941"/>
      <c r="K94" s="941"/>
      <c r="L94" s="941"/>
      <c r="M94" s="941"/>
      <c r="N94" s="37"/>
      <c r="O94" s="178"/>
      <c r="P94" s="898"/>
    </row>
    <row r="95" spans="1:16" s="5" customFormat="1" ht="19.5" thickBot="1" x14ac:dyDescent="0.35">
      <c r="A95" s="18" t="s">
        <v>289</v>
      </c>
      <c r="B95" s="821" t="s">
        <v>99</v>
      </c>
      <c r="C95" s="822"/>
      <c r="D95" s="822"/>
      <c r="E95" s="822"/>
      <c r="F95" s="822"/>
      <c r="G95" s="822"/>
      <c r="H95" s="822"/>
      <c r="I95" s="822"/>
      <c r="J95" s="822"/>
      <c r="K95" s="822"/>
      <c r="L95" s="822"/>
      <c r="M95" s="822"/>
      <c r="N95" s="823"/>
      <c r="O95" s="11">
        <v>10</v>
      </c>
      <c r="P95" s="11">
        <f>P98</f>
        <v>0</v>
      </c>
    </row>
    <row r="96" spans="1:16" s="5" customFormat="1" ht="19.5" thickBot="1" x14ac:dyDescent="0.35">
      <c r="A96" s="1243" t="s">
        <v>100</v>
      </c>
      <c r="B96" s="1243"/>
      <c r="C96" s="1243"/>
      <c r="D96" s="1243"/>
      <c r="E96" s="1243"/>
      <c r="F96" s="1243"/>
      <c r="G96" s="1243"/>
      <c r="H96" s="1243"/>
      <c r="I96" s="1243"/>
      <c r="J96" s="1243"/>
      <c r="K96" s="1243"/>
      <c r="L96" s="1243"/>
      <c r="M96" s="1243"/>
      <c r="N96" s="932" t="s">
        <v>361</v>
      </c>
      <c r="O96" s="1109" t="s">
        <v>360</v>
      </c>
      <c r="P96" s="896" t="s">
        <v>20</v>
      </c>
    </row>
    <row r="97" spans="1:16" ht="19.5" thickBot="1" x14ac:dyDescent="0.35">
      <c r="A97" s="824" t="s">
        <v>733</v>
      </c>
      <c r="B97" s="824"/>
      <c r="C97" s="824"/>
      <c r="D97" s="824"/>
      <c r="E97" s="824"/>
      <c r="F97" s="824"/>
      <c r="G97" s="824"/>
      <c r="H97" s="824"/>
      <c r="I97" s="824"/>
      <c r="J97" s="824"/>
      <c r="K97" s="824"/>
      <c r="L97" s="824"/>
      <c r="M97" s="824"/>
      <c r="N97" s="932"/>
      <c r="O97" s="1109"/>
      <c r="P97" s="896"/>
    </row>
    <row r="98" spans="1:16" ht="19.5" thickBot="1" x14ac:dyDescent="0.35">
      <c r="A98" s="181" t="s">
        <v>101</v>
      </c>
      <c r="B98" s="1250" t="s">
        <v>102</v>
      </c>
      <c r="C98" s="1250"/>
      <c r="D98" s="1250"/>
      <c r="E98" s="1250"/>
      <c r="F98" s="1250"/>
      <c r="G98" s="1250"/>
      <c r="H98" s="1250"/>
      <c r="I98" s="1250"/>
      <c r="J98" s="1250"/>
      <c r="K98" s="1250"/>
      <c r="L98" s="1250"/>
      <c r="M98" s="1250"/>
      <c r="N98" s="29"/>
      <c r="O98" s="176"/>
      <c r="P98" s="893">
        <v>0</v>
      </c>
    </row>
    <row r="99" spans="1:16" ht="19.5" thickBot="1" x14ac:dyDescent="0.35">
      <c r="A99" s="181" t="s">
        <v>103</v>
      </c>
      <c r="B99" s="941" t="s">
        <v>104</v>
      </c>
      <c r="C99" s="941"/>
      <c r="D99" s="941"/>
      <c r="E99" s="941"/>
      <c r="F99" s="941"/>
      <c r="G99" s="941"/>
      <c r="H99" s="941"/>
      <c r="I99" s="941"/>
      <c r="J99" s="941"/>
      <c r="K99" s="941"/>
      <c r="L99" s="941"/>
      <c r="M99" s="941"/>
      <c r="N99" s="37"/>
      <c r="O99" s="178"/>
      <c r="P99" s="893"/>
    </row>
    <row r="100" spans="1:16" ht="19.5" thickBot="1" x14ac:dyDescent="0.35">
      <c r="A100" s="181" t="s">
        <v>105</v>
      </c>
      <c r="B100" s="941" t="s">
        <v>747</v>
      </c>
      <c r="C100" s="941"/>
      <c r="D100" s="941"/>
      <c r="E100" s="941"/>
      <c r="F100" s="941"/>
      <c r="G100" s="941"/>
      <c r="H100" s="941"/>
      <c r="I100" s="941"/>
      <c r="J100" s="941"/>
      <c r="K100" s="941"/>
      <c r="L100" s="941"/>
      <c r="M100" s="941"/>
      <c r="N100" s="37"/>
      <c r="O100" s="178"/>
      <c r="P100" s="893"/>
    </row>
    <row r="101" spans="1:16" s="5" customFormat="1" ht="19.5" thickBot="1" x14ac:dyDescent="0.35">
      <c r="A101" s="30" t="s">
        <v>322</v>
      </c>
      <c r="B101" s="927" t="s">
        <v>106</v>
      </c>
      <c r="C101" s="927"/>
      <c r="D101" s="927"/>
      <c r="E101" s="927"/>
      <c r="F101" s="927"/>
      <c r="G101" s="927"/>
      <c r="H101" s="927"/>
      <c r="I101" s="927"/>
      <c r="J101" s="927"/>
      <c r="K101" s="927"/>
      <c r="L101" s="927"/>
      <c r="M101" s="927"/>
      <c r="N101" s="927"/>
      <c r="O101" s="190">
        <v>5</v>
      </c>
      <c r="P101" s="190">
        <f>P104</f>
        <v>0</v>
      </c>
    </row>
    <row r="102" spans="1:16" s="5" customFormat="1" ht="42" customHeight="1" thickBot="1" x14ac:dyDescent="0.35">
      <c r="A102" s="1239" t="s">
        <v>358</v>
      </c>
      <c r="B102" s="1239"/>
      <c r="C102" s="1239"/>
      <c r="D102" s="1239"/>
      <c r="E102" s="1239"/>
      <c r="F102" s="1239"/>
      <c r="G102" s="1239"/>
      <c r="H102" s="1239"/>
      <c r="I102" s="1239"/>
      <c r="J102" s="1239"/>
      <c r="K102" s="1239"/>
      <c r="L102" s="1239"/>
      <c r="M102" s="1239"/>
      <c r="N102" s="932" t="s">
        <v>361</v>
      </c>
      <c r="O102" s="1109" t="s">
        <v>360</v>
      </c>
      <c r="P102" s="896" t="s">
        <v>20</v>
      </c>
    </row>
    <row r="103" spans="1:16" ht="19.5" thickBot="1" x14ac:dyDescent="0.35">
      <c r="A103" s="824" t="s">
        <v>732</v>
      </c>
      <c r="B103" s="824"/>
      <c r="C103" s="824"/>
      <c r="D103" s="824"/>
      <c r="E103" s="824"/>
      <c r="F103" s="824"/>
      <c r="G103" s="824"/>
      <c r="H103" s="824"/>
      <c r="I103" s="824"/>
      <c r="J103" s="824"/>
      <c r="K103" s="824"/>
      <c r="L103" s="824"/>
      <c r="M103" s="824"/>
      <c r="N103" s="932"/>
      <c r="O103" s="1109"/>
      <c r="P103" s="896"/>
    </row>
    <row r="104" spans="1:16" ht="19.5" thickBot="1" x14ac:dyDescent="0.35">
      <c r="A104" s="181" t="s">
        <v>107</v>
      </c>
      <c r="B104" s="892" t="s">
        <v>108</v>
      </c>
      <c r="C104" s="892"/>
      <c r="D104" s="892"/>
      <c r="E104" s="892"/>
      <c r="F104" s="892"/>
      <c r="G104" s="892"/>
      <c r="H104" s="892"/>
      <c r="I104" s="892"/>
      <c r="J104" s="892"/>
      <c r="K104" s="892"/>
      <c r="L104" s="892"/>
      <c r="M104" s="892"/>
      <c r="N104" s="28"/>
      <c r="O104" s="176"/>
      <c r="P104" s="926">
        <v>0</v>
      </c>
    </row>
    <row r="105" spans="1:16" ht="39.75" customHeight="1" thickBot="1" x14ac:dyDescent="0.35">
      <c r="A105" s="181" t="s">
        <v>109</v>
      </c>
      <c r="B105" s="1249" t="s">
        <v>110</v>
      </c>
      <c r="C105" s="1249"/>
      <c r="D105" s="1249"/>
      <c r="E105" s="1249"/>
      <c r="F105" s="1249"/>
      <c r="G105" s="1249"/>
      <c r="H105" s="1249"/>
      <c r="I105" s="1249"/>
      <c r="J105" s="1249"/>
      <c r="K105" s="1249"/>
      <c r="L105" s="1249"/>
      <c r="M105" s="1249"/>
      <c r="N105" s="17"/>
      <c r="O105" s="176"/>
      <c r="P105" s="926"/>
    </row>
    <row r="106" spans="1:16" ht="19.5" thickBot="1" x14ac:dyDescent="0.35">
      <c r="A106" s="181" t="s">
        <v>111</v>
      </c>
      <c r="B106" s="892" t="s">
        <v>112</v>
      </c>
      <c r="C106" s="892"/>
      <c r="D106" s="892"/>
      <c r="E106" s="892"/>
      <c r="F106" s="892"/>
      <c r="G106" s="892"/>
      <c r="H106" s="892"/>
      <c r="I106" s="892"/>
      <c r="J106" s="892"/>
      <c r="K106" s="892"/>
      <c r="L106" s="892"/>
      <c r="M106" s="892"/>
      <c r="N106" s="28"/>
      <c r="O106" s="176"/>
      <c r="P106" s="926"/>
    </row>
    <row r="107" spans="1:16" ht="19.5" thickBot="1" x14ac:dyDescent="0.35">
      <c r="A107" s="181" t="s">
        <v>113</v>
      </c>
      <c r="B107" s="941" t="s">
        <v>114</v>
      </c>
      <c r="C107" s="941"/>
      <c r="D107" s="941"/>
      <c r="E107" s="941"/>
      <c r="F107" s="941"/>
      <c r="G107" s="941"/>
      <c r="H107" s="941"/>
      <c r="I107" s="941"/>
      <c r="J107" s="941"/>
      <c r="K107" s="941"/>
      <c r="L107" s="941"/>
      <c r="M107" s="941"/>
      <c r="N107" s="37"/>
      <c r="O107" s="178"/>
      <c r="P107" s="926"/>
    </row>
    <row r="108" spans="1:16" ht="19.5" thickBot="1" x14ac:dyDescent="0.35">
      <c r="A108" s="181" t="s">
        <v>115</v>
      </c>
      <c r="B108" s="941" t="s">
        <v>116</v>
      </c>
      <c r="C108" s="941"/>
      <c r="D108" s="941"/>
      <c r="E108" s="941"/>
      <c r="F108" s="941"/>
      <c r="G108" s="941"/>
      <c r="H108" s="941"/>
      <c r="I108" s="941"/>
      <c r="J108" s="941"/>
      <c r="K108" s="941"/>
      <c r="L108" s="941"/>
      <c r="M108" s="941"/>
      <c r="N108" s="37"/>
      <c r="O108" s="178"/>
      <c r="P108" s="926"/>
    </row>
    <row r="109" spans="1:16" s="5" customFormat="1" ht="19.5" thickBot="1" x14ac:dyDescent="0.35">
      <c r="A109" s="11" t="s">
        <v>324</v>
      </c>
      <c r="B109" s="821" t="s">
        <v>117</v>
      </c>
      <c r="C109" s="822"/>
      <c r="D109" s="822"/>
      <c r="E109" s="822"/>
      <c r="F109" s="822"/>
      <c r="G109" s="822"/>
      <c r="H109" s="822"/>
      <c r="I109" s="822"/>
      <c r="J109" s="822"/>
      <c r="K109" s="822"/>
      <c r="L109" s="822"/>
      <c r="M109" s="822"/>
      <c r="N109" s="823"/>
      <c r="O109" s="11">
        <v>40</v>
      </c>
      <c r="P109" s="11">
        <f>P112</f>
        <v>0</v>
      </c>
    </row>
    <row r="110" spans="1:16" s="5" customFormat="1" ht="42" customHeight="1" thickBot="1" x14ac:dyDescent="0.35">
      <c r="A110" s="1247" t="s">
        <v>428</v>
      </c>
      <c r="B110" s="1247"/>
      <c r="C110" s="1247"/>
      <c r="D110" s="1247"/>
      <c r="E110" s="1247"/>
      <c r="F110" s="1247"/>
      <c r="G110" s="1247"/>
      <c r="H110" s="1247"/>
      <c r="I110" s="1247"/>
      <c r="J110" s="62" t="s">
        <v>374</v>
      </c>
      <c r="K110" s="62" t="s">
        <v>374</v>
      </c>
      <c r="L110" s="62" t="s">
        <v>374</v>
      </c>
      <c r="M110" s="62" t="s">
        <v>374</v>
      </c>
      <c r="N110" s="62" t="s">
        <v>374</v>
      </c>
      <c r="O110" s="932" t="s">
        <v>10</v>
      </c>
      <c r="P110" s="896" t="s">
        <v>20</v>
      </c>
    </row>
    <row r="111" spans="1:16" ht="26.25" customHeight="1" thickBot="1" x14ac:dyDescent="0.35">
      <c r="A111" s="1248" t="s">
        <v>351</v>
      </c>
      <c r="B111" s="1248"/>
      <c r="C111" s="1248"/>
      <c r="D111" s="1248"/>
      <c r="E111" s="1248"/>
      <c r="F111" s="1248"/>
      <c r="G111" s="1248"/>
      <c r="H111" s="1248"/>
      <c r="I111" s="1248"/>
      <c r="J111" s="177" t="s">
        <v>28</v>
      </c>
      <c r="K111" s="177" t="s">
        <v>28</v>
      </c>
      <c r="L111" s="177" t="s">
        <v>28</v>
      </c>
      <c r="M111" s="177" t="s">
        <v>28</v>
      </c>
      <c r="N111" s="177" t="s">
        <v>28</v>
      </c>
      <c r="O111" s="932"/>
      <c r="P111" s="896"/>
    </row>
    <row r="112" spans="1:16" ht="44.25" customHeight="1" thickBot="1" x14ac:dyDescent="0.35">
      <c r="A112" s="176" t="s">
        <v>123</v>
      </c>
      <c r="B112" s="933" t="s">
        <v>310</v>
      </c>
      <c r="C112" s="933"/>
      <c r="D112" s="933"/>
      <c r="E112" s="933"/>
      <c r="F112" s="933"/>
      <c r="G112" s="933"/>
      <c r="H112" s="933"/>
      <c r="I112" s="933"/>
      <c r="J112" s="37"/>
      <c r="K112" s="37"/>
      <c r="L112" s="37"/>
      <c r="M112" s="37"/>
      <c r="N112" s="37"/>
      <c r="O112" s="178">
        <v>0</v>
      </c>
      <c r="P112" s="898">
        <f>SUM(O112:O116)</f>
        <v>0</v>
      </c>
    </row>
    <row r="113" spans="1:16" ht="98.25" customHeight="1" thickBot="1" x14ac:dyDescent="0.35">
      <c r="A113" s="176" t="s">
        <v>124</v>
      </c>
      <c r="B113" s="933" t="s">
        <v>503</v>
      </c>
      <c r="C113" s="933"/>
      <c r="D113" s="933"/>
      <c r="E113" s="933"/>
      <c r="F113" s="933"/>
      <c r="G113" s="933"/>
      <c r="H113" s="933"/>
      <c r="I113" s="933"/>
      <c r="J113" s="37"/>
      <c r="K113" s="37"/>
      <c r="L113" s="37"/>
      <c r="M113" s="37"/>
      <c r="N113" s="178"/>
      <c r="O113" s="178">
        <v>0</v>
      </c>
      <c r="P113" s="898"/>
    </row>
    <row r="114" spans="1:16" ht="57.75" customHeight="1" thickBot="1" x14ac:dyDescent="0.35">
      <c r="A114" s="165" t="s">
        <v>125</v>
      </c>
      <c r="B114" s="933" t="s">
        <v>493</v>
      </c>
      <c r="C114" s="933"/>
      <c r="D114" s="933"/>
      <c r="E114" s="933"/>
      <c r="F114" s="933"/>
      <c r="G114" s="933"/>
      <c r="H114" s="933"/>
      <c r="I114" s="933"/>
      <c r="J114" s="37"/>
      <c r="K114" s="37"/>
      <c r="L114" s="37"/>
      <c r="M114" s="37"/>
      <c r="N114" s="37"/>
      <c r="O114" s="178">
        <v>0</v>
      </c>
      <c r="P114" s="898"/>
    </row>
    <row r="115" spans="1:16" ht="27.75" customHeight="1" thickBot="1" x14ac:dyDescent="0.35">
      <c r="A115" s="165" t="s">
        <v>126</v>
      </c>
      <c r="B115" s="826" t="s">
        <v>494</v>
      </c>
      <c r="C115" s="826"/>
      <c r="D115" s="826"/>
      <c r="E115" s="826"/>
      <c r="F115" s="826"/>
      <c r="G115" s="826"/>
      <c r="H115" s="826"/>
      <c r="I115" s="826"/>
      <c r="J115" s="29"/>
      <c r="K115" s="29"/>
      <c r="L115" s="29"/>
      <c r="M115" s="29"/>
      <c r="N115" s="29"/>
      <c r="O115" s="178">
        <v>0</v>
      </c>
      <c r="P115" s="898"/>
    </row>
    <row r="116" spans="1:16" ht="21.75" customHeight="1" thickBot="1" x14ac:dyDescent="0.35">
      <c r="A116" s="165" t="s">
        <v>127</v>
      </c>
      <c r="B116" s="826" t="s">
        <v>495</v>
      </c>
      <c r="C116" s="826"/>
      <c r="D116" s="826"/>
      <c r="E116" s="826"/>
      <c r="F116" s="826"/>
      <c r="G116" s="826"/>
      <c r="H116" s="826"/>
      <c r="I116" s="826"/>
      <c r="J116" s="29"/>
      <c r="K116" s="29"/>
      <c r="L116" s="29"/>
      <c r="M116" s="29"/>
      <c r="N116" s="29"/>
      <c r="O116" s="178">
        <v>0</v>
      </c>
      <c r="P116" s="898"/>
    </row>
    <row r="117" spans="1:16" s="5" customFormat="1" ht="19.5" thickBot="1" x14ac:dyDescent="0.35">
      <c r="A117" s="11" t="s">
        <v>325</v>
      </c>
      <c r="B117" s="821" t="s">
        <v>128</v>
      </c>
      <c r="C117" s="822"/>
      <c r="D117" s="822"/>
      <c r="E117" s="822"/>
      <c r="F117" s="822"/>
      <c r="G117" s="822"/>
      <c r="H117" s="822"/>
      <c r="I117" s="822"/>
      <c r="J117" s="822"/>
      <c r="K117" s="822"/>
      <c r="L117" s="822"/>
      <c r="M117" s="822"/>
      <c r="N117" s="823"/>
      <c r="O117" s="11">
        <v>20</v>
      </c>
      <c r="P117" s="11">
        <f>P120</f>
        <v>0</v>
      </c>
    </row>
    <row r="118" spans="1:16" s="5" customFormat="1" ht="19.5" thickBot="1" x14ac:dyDescent="0.35">
      <c r="A118" s="1243" t="s">
        <v>369</v>
      </c>
      <c r="B118" s="1243"/>
      <c r="C118" s="1243"/>
      <c r="D118" s="1243"/>
      <c r="E118" s="1243"/>
      <c r="F118" s="1243"/>
      <c r="G118" s="1243"/>
      <c r="H118" s="1243"/>
      <c r="I118" s="1243"/>
      <c r="J118" s="1243"/>
      <c r="K118" s="1243"/>
      <c r="L118" s="1243"/>
      <c r="M118" s="932" t="s">
        <v>361</v>
      </c>
      <c r="N118" s="1109" t="s">
        <v>360</v>
      </c>
      <c r="O118" s="932" t="s">
        <v>10</v>
      </c>
      <c r="P118" s="1245" t="s">
        <v>20</v>
      </c>
    </row>
    <row r="119" spans="1:16" ht="23.25" customHeight="1" thickBot="1" x14ac:dyDescent="0.35">
      <c r="A119" s="1246" t="s">
        <v>351</v>
      </c>
      <c r="B119" s="1246"/>
      <c r="C119" s="1246"/>
      <c r="D119" s="1246"/>
      <c r="E119" s="1246"/>
      <c r="F119" s="1246"/>
      <c r="G119" s="1246"/>
      <c r="H119" s="1246"/>
      <c r="I119" s="1246"/>
      <c r="J119" s="1246"/>
      <c r="K119" s="1246"/>
      <c r="L119" s="1246"/>
      <c r="M119" s="932"/>
      <c r="N119" s="1109"/>
      <c r="O119" s="932"/>
      <c r="P119" s="1245"/>
    </row>
    <row r="120" spans="1:16" ht="47.25" customHeight="1" thickBot="1" x14ac:dyDescent="0.35">
      <c r="A120" s="181" t="s">
        <v>129</v>
      </c>
      <c r="B120" s="941" t="s">
        <v>748</v>
      </c>
      <c r="C120" s="941"/>
      <c r="D120" s="941"/>
      <c r="E120" s="941"/>
      <c r="F120" s="941"/>
      <c r="G120" s="941"/>
      <c r="H120" s="941"/>
      <c r="I120" s="941"/>
      <c r="J120" s="941"/>
      <c r="K120" s="941"/>
      <c r="L120" s="941"/>
      <c r="M120" s="37"/>
      <c r="N120" s="37"/>
      <c r="O120" s="178">
        <v>0</v>
      </c>
      <c r="P120" s="898">
        <f>O120+O121</f>
        <v>0</v>
      </c>
    </row>
    <row r="121" spans="1:16" ht="37.5" customHeight="1" thickBot="1" x14ac:dyDescent="0.35">
      <c r="A121" s="181" t="s">
        <v>130</v>
      </c>
      <c r="B121" s="941" t="s">
        <v>749</v>
      </c>
      <c r="C121" s="941"/>
      <c r="D121" s="941"/>
      <c r="E121" s="941"/>
      <c r="F121" s="941"/>
      <c r="G121" s="941"/>
      <c r="H121" s="941"/>
      <c r="I121" s="941"/>
      <c r="J121" s="941"/>
      <c r="K121" s="941"/>
      <c r="L121" s="941"/>
      <c r="M121" s="37"/>
      <c r="N121" s="37"/>
      <c r="O121" s="178">
        <v>0</v>
      </c>
      <c r="P121" s="898"/>
    </row>
    <row r="122" spans="1:16" s="5" customFormat="1" ht="19.5" thickBot="1" x14ac:dyDescent="0.35">
      <c r="A122" s="11" t="s">
        <v>326</v>
      </c>
      <c r="B122" s="821" t="s">
        <v>131</v>
      </c>
      <c r="C122" s="822"/>
      <c r="D122" s="822"/>
      <c r="E122" s="822"/>
      <c r="F122" s="822"/>
      <c r="G122" s="822"/>
      <c r="H122" s="822"/>
      <c r="I122" s="822"/>
      <c r="J122" s="822"/>
      <c r="K122" s="822"/>
      <c r="L122" s="822"/>
      <c r="M122" s="822"/>
      <c r="N122" s="823"/>
      <c r="O122" s="11">
        <v>5</v>
      </c>
      <c r="P122" s="11">
        <f>P125</f>
        <v>0</v>
      </c>
    </row>
    <row r="123" spans="1:16" s="5" customFormat="1" ht="19.5" thickBot="1" x14ac:dyDescent="0.35">
      <c r="A123" s="1243" t="s">
        <v>370</v>
      </c>
      <c r="B123" s="1243"/>
      <c r="C123" s="1243"/>
      <c r="D123" s="1243"/>
      <c r="E123" s="1243"/>
      <c r="F123" s="1243"/>
      <c r="G123" s="1243"/>
      <c r="H123" s="1243"/>
      <c r="I123" s="1243"/>
      <c r="J123" s="1243"/>
      <c r="K123" s="1243"/>
      <c r="L123" s="1243"/>
      <c r="M123" s="1243"/>
      <c r="N123" s="1073" t="s">
        <v>361</v>
      </c>
      <c r="O123" s="1244" t="s">
        <v>360</v>
      </c>
      <c r="P123" s="1038" t="s">
        <v>20</v>
      </c>
    </row>
    <row r="124" spans="1:16" ht="19.5" thickBot="1" x14ac:dyDescent="0.35">
      <c r="A124" s="1243" t="s">
        <v>736</v>
      </c>
      <c r="B124" s="1243"/>
      <c r="C124" s="1243"/>
      <c r="D124" s="1243"/>
      <c r="E124" s="1243"/>
      <c r="F124" s="1243"/>
      <c r="G124" s="1243"/>
      <c r="H124" s="1243"/>
      <c r="I124" s="1243"/>
      <c r="J124" s="1243"/>
      <c r="K124" s="1243"/>
      <c r="L124" s="1243"/>
      <c r="M124" s="1243"/>
      <c r="N124" s="1073"/>
      <c r="O124" s="1244"/>
      <c r="P124" s="1038"/>
    </row>
    <row r="125" spans="1:16" ht="19.5" thickBot="1" x14ac:dyDescent="0.35">
      <c r="A125" s="181" t="s">
        <v>132</v>
      </c>
      <c r="B125" s="892" t="s">
        <v>133</v>
      </c>
      <c r="C125" s="892"/>
      <c r="D125" s="892"/>
      <c r="E125" s="892"/>
      <c r="F125" s="892"/>
      <c r="G125" s="892"/>
      <c r="H125" s="892"/>
      <c r="I125" s="892"/>
      <c r="J125" s="892"/>
      <c r="K125" s="892"/>
      <c r="L125" s="892"/>
      <c r="M125" s="892"/>
      <c r="N125" s="28"/>
      <c r="O125" s="176"/>
      <c r="P125" s="893">
        <v>0</v>
      </c>
    </row>
    <row r="126" spans="1:16" ht="19.5" thickBot="1" x14ac:dyDescent="0.35">
      <c r="A126" s="181" t="s">
        <v>134</v>
      </c>
      <c r="B126" s="892" t="s">
        <v>135</v>
      </c>
      <c r="C126" s="892"/>
      <c r="D126" s="892"/>
      <c r="E126" s="892"/>
      <c r="F126" s="892"/>
      <c r="G126" s="892"/>
      <c r="H126" s="892"/>
      <c r="I126" s="892"/>
      <c r="J126" s="892"/>
      <c r="K126" s="892"/>
      <c r="L126" s="892"/>
      <c r="M126" s="892"/>
      <c r="N126" s="28"/>
      <c r="O126" s="176"/>
      <c r="P126" s="893"/>
    </row>
    <row r="127" spans="1:16" ht="19.5" thickBot="1" x14ac:dyDescent="0.35">
      <c r="A127" s="181" t="s">
        <v>136</v>
      </c>
      <c r="B127" s="892" t="s">
        <v>137</v>
      </c>
      <c r="C127" s="892"/>
      <c r="D127" s="892"/>
      <c r="E127" s="892"/>
      <c r="F127" s="892"/>
      <c r="G127" s="892"/>
      <c r="H127" s="892"/>
      <c r="I127" s="892"/>
      <c r="J127" s="892"/>
      <c r="K127" s="892"/>
      <c r="L127" s="892"/>
      <c r="M127" s="892"/>
      <c r="N127" s="28"/>
      <c r="O127" s="176"/>
      <c r="P127" s="893"/>
    </row>
    <row r="128" spans="1:16" ht="19.5" thickBot="1" x14ac:dyDescent="0.35">
      <c r="A128" s="181" t="s">
        <v>138</v>
      </c>
      <c r="B128" s="892" t="s">
        <v>139</v>
      </c>
      <c r="C128" s="892"/>
      <c r="D128" s="892"/>
      <c r="E128" s="892"/>
      <c r="F128" s="892"/>
      <c r="G128" s="892"/>
      <c r="H128" s="892"/>
      <c r="I128" s="892"/>
      <c r="J128" s="892"/>
      <c r="K128" s="892"/>
      <c r="L128" s="892"/>
      <c r="M128" s="892"/>
      <c r="N128" s="28"/>
      <c r="O128" s="176"/>
      <c r="P128" s="893"/>
    </row>
    <row r="129" spans="1:16" ht="19.5" thickBot="1" x14ac:dyDescent="0.35">
      <c r="A129" s="181" t="s">
        <v>140</v>
      </c>
      <c r="B129" s="892" t="s">
        <v>141</v>
      </c>
      <c r="C129" s="892"/>
      <c r="D129" s="892"/>
      <c r="E129" s="892"/>
      <c r="F129" s="892"/>
      <c r="G129" s="892"/>
      <c r="H129" s="892"/>
      <c r="I129" s="892"/>
      <c r="J129" s="892"/>
      <c r="K129" s="892"/>
      <c r="L129" s="892"/>
      <c r="M129" s="892"/>
      <c r="N129" s="28"/>
      <c r="O129" s="176"/>
      <c r="P129" s="893"/>
    </row>
    <row r="130" spans="1:16" ht="19.5" thickBot="1" x14ac:dyDescent="0.35">
      <c r="A130" s="181" t="s">
        <v>142</v>
      </c>
      <c r="B130" s="892" t="s">
        <v>143</v>
      </c>
      <c r="C130" s="892"/>
      <c r="D130" s="892"/>
      <c r="E130" s="892"/>
      <c r="F130" s="892"/>
      <c r="G130" s="892"/>
      <c r="H130" s="892"/>
      <c r="I130" s="892"/>
      <c r="J130" s="892"/>
      <c r="K130" s="892"/>
      <c r="L130" s="892"/>
      <c r="M130" s="892"/>
      <c r="N130" s="28"/>
      <c r="O130" s="176"/>
      <c r="P130" s="893"/>
    </row>
    <row r="131" spans="1:16" s="5" customFormat="1" ht="19.5" thickBot="1" x14ac:dyDescent="0.35">
      <c r="A131" s="11" t="s">
        <v>327</v>
      </c>
      <c r="B131" s="827" t="s">
        <v>144</v>
      </c>
      <c r="C131" s="827"/>
      <c r="D131" s="827"/>
      <c r="E131" s="827"/>
      <c r="F131" s="827"/>
      <c r="G131" s="827"/>
      <c r="H131" s="827"/>
      <c r="I131" s="827"/>
      <c r="J131" s="827"/>
      <c r="K131" s="827"/>
      <c r="L131" s="827"/>
      <c r="M131" s="827"/>
      <c r="N131" s="827"/>
      <c r="O131" s="11">
        <v>5</v>
      </c>
      <c r="P131" s="11">
        <f>P134</f>
        <v>0</v>
      </c>
    </row>
    <row r="132" spans="1:16" s="5" customFormat="1" ht="19.5" thickBot="1" x14ac:dyDescent="0.35">
      <c r="A132" s="1243" t="s">
        <v>368</v>
      </c>
      <c r="B132" s="1243"/>
      <c r="C132" s="1243"/>
      <c r="D132" s="1243"/>
      <c r="E132" s="1243"/>
      <c r="F132" s="1243"/>
      <c r="G132" s="1243"/>
      <c r="H132" s="1243"/>
      <c r="I132" s="1243"/>
      <c r="J132" s="1243"/>
      <c r="K132" s="1243"/>
      <c r="L132" s="1243"/>
      <c r="M132" s="1243"/>
      <c r="N132" s="1243"/>
      <c r="O132" s="1109" t="s">
        <v>28</v>
      </c>
      <c r="P132" s="1038" t="s">
        <v>20</v>
      </c>
    </row>
    <row r="133" spans="1:16" ht="19.5" thickBot="1" x14ac:dyDescent="0.35">
      <c r="A133" s="824" t="s">
        <v>348</v>
      </c>
      <c r="B133" s="824"/>
      <c r="C133" s="824"/>
      <c r="D133" s="824"/>
      <c r="E133" s="824"/>
      <c r="F133" s="824"/>
      <c r="G133" s="824"/>
      <c r="H133" s="824"/>
      <c r="I133" s="824"/>
      <c r="J133" s="824"/>
      <c r="K133" s="824"/>
      <c r="L133" s="824"/>
      <c r="M133" s="824"/>
      <c r="N133" s="824"/>
      <c r="O133" s="1109"/>
      <c r="P133" s="1038"/>
    </row>
    <row r="134" spans="1:16" ht="19.5" thickBot="1" x14ac:dyDescent="0.35">
      <c r="A134" s="176" t="s">
        <v>145</v>
      </c>
      <c r="B134" s="826" t="s">
        <v>755</v>
      </c>
      <c r="C134" s="826"/>
      <c r="D134" s="826"/>
      <c r="E134" s="826"/>
      <c r="F134" s="826"/>
      <c r="G134" s="826"/>
      <c r="H134" s="826"/>
      <c r="I134" s="826"/>
      <c r="J134" s="826"/>
      <c r="K134" s="826"/>
      <c r="L134" s="826"/>
      <c r="M134" s="826"/>
      <c r="N134" s="826"/>
      <c r="O134" s="176"/>
      <c r="P134" s="176">
        <v>0</v>
      </c>
    </row>
    <row r="135" spans="1:16" s="5" customFormat="1" ht="19.5" thickBot="1" x14ac:dyDescent="0.35">
      <c r="A135" s="11" t="s">
        <v>347</v>
      </c>
      <c r="B135" s="827" t="s">
        <v>328</v>
      </c>
      <c r="C135" s="827"/>
      <c r="D135" s="827"/>
      <c r="E135" s="827"/>
      <c r="F135" s="827"/>
      <c r="G135" s="827"/>
      <c r="H135" s="827"/>
      <c r="I135" s="827"/>
      <c r="J135" s="827"/>
      <c r="K135" s="827"/>
      <c r="L135" s="827"/>
      <c r="M135" s="827"/>
      <c r="N135" s="827"/>
      <c r="O135" s="11">
        <v>5</v>
      </c>
      <c r="P135" s="11">
        <f>P138</f>
        <v>0</v>
      </c>
    </row>
    <row r="136" spans="1:16" s="5" customFormat="1" ht="19.5" thickBot="1" x14ac:dyDescent="0.35">
      <c r="A136" s="1240" t="s">
        <v>373</v>
      </c>
      <c r="B136" s="1240"/>
      <c r="C136" s="1240"/>
      <c r="D136" s="1240"/>
      <c r="E136" s="1240"/>
      <c r="F136" s="1240"/>
      <c r="G136" s="1240"/>
      <c r="H136" s="1240"/>
      <c r="I136" s="1240"/>
      <c r="J136" s="1240"/>
      <c r="K136" s="1240"/>
      <c r="L136" s="1240"/>
      <c r="M136" s="1240"/>
      <c r="N136" s="1240"/>
      <c r="O136" s="1109" t="s">
        <v>28</v>
      </c>
      <c r="P136" s="1242" t="s">
        <v>20</v>
      </c>
    </row>
    <row r="137" spans="1:16" ht="19.5" thickBot="1" x14ac:dyDescent="0.35">
      <c r="A137" s="824" t="s">
        <v>354</v>
      </c>
      <c r="B137" s="824"/>
      <c r="C137" s="824"/>
      <c r="D137" s="824"/>
      <c r="E137" s="824"/>
      <c r="F137" s="824"/>
      <c r="G137" s="824"/>
      <c r="H137" s="824"/>
      <c r="I137" s="824"/>
      <c r="J137" s="824"/>
      <c r="K137" s="824"/>
      <c r="L137" s="824"/>
      <c r="M137" s="824"/>
      <c r="N137" s="824"/>
      <c r="O137" s="1109"/>
      <c r="P137" s="1242"/>
    </row>
    <row r="138" spans="1:16" ht="19.5" thickBot="1" x14ac:dyDescent="0.35">
      <c r="A138" s="176" t="s">
        <v>146</v>
      </c>
      <c r="B138" s="831" t="s">
        <v>481</v>
      </c>
      <c r="C138" s="831"/>
      <c r="D138" s="831"/>
      <c r="E138" s="831"/>
      <c r="F138" s="831"/>
      <c r="G138" s="831"/>
      <c r="H138" s="831"/>
      <c r="I138" s="831"/>
      <c r="J138" s="831"/>
      <c r="K138" s="831"/>
      <c r="L138" s="831"/>
      <c r="M138" s="831"/>
      <c r="N138" s="831"/>
      <c r="O138" s="176"/>
      <c r="P138" s="940">
        <v>0</v>
      </c>
    </row>
    <row r="139" spans="1:16" ht="19.5" thickBot="1" x14ac:dyDescent="0.35">
      <c r="A139" s="176" t="s">
        <v>147</v>
      </c>
      <c r="B139" s="941" t="s">
        <v>343</v>
      </c>
      <c r="C139" s="941"/>
      <c r="D139" s="941"/>
      <c r="E139" s="941"/>
      <c r="F139" s="941"/>
      <c r="G139" s="941"/>
      <c r="H139" s="941"/>
      <c r="I139" s="941"/>
      <c r="J139" s="941"/>
      <c r="K139" s="941"/>
      <c r="L139" s="941"/>
      <c r="M139" s="941"/>
      <c r="N139" s="941"/>
      <c r="O139" s="176"/>
      <c r="P139" s="940"/>
    </row>
    <row r="140" spans="1:16" s="5" customFormat="1" ht="19.5" thickBot="1" x14ac:dyDescent="0.35">
      <c r="A140" s="832" t="s">
        <v>148</v>
      </c>
      <c r="B140" s="833"/>
      <c r="C140" s="833"/>
      <c r="D140" s="833"/>
      <c r="E140" s="833"/>
      <c r="F140" s="833"/>
      <c r="G140" s="833"/>
      <c r="H140" s="833"/>
      <c r="I140" s="833"/>
      <c r="J140" s="833"/>
      <c r="K140" s="833"/>
      <c r="L140" s="833"/>
      <c r="M140" s="833"/>
      <c r="N140" s="834"/>
      <c r="O140" s="14">
        <f>O141+O153</f>
        <v>45</v>
      </c>
      <c r="P140" s="14">
        <f>P141+P153</f>
        <v>0</v>
      </c>
    </row>
    <row r="141" spans="1:16" s="5" customFormat="1" ht="19.5" thickBot="1" x14ac:dyDescent="0.35">
      <c r="A141" s="8" t="s">
        <v>329</v>
      </c>
      <c r="B141" s="801" t="s">
        <v>149</v>
      </c>
      <c r="C141" s="802"/>
      <c r="D141" s="802"/>
      <c r="E141" s="802"/>
      <c r="F141" s="802"/>
      <c r="G141" s="802"/>
      <c r="H141" s="802"/>
      <c r="I141" s="802"/>
      <c r="J141" s="802"/>
      <c r="K141" s="802"/>
      <c r="L141" s="802"/>
      <c r="M141" s="802"/>
      <c r="N141" s="803"/>
      <c r="O141" s="8">
        <v>36</v>
      </c>
      <c r="P141" s="8">
        <f>P146</f>
        <v>0</v>
      </c>
    </row>
    <row r="142" spans="1:16" s="5" customFormat="1" ht="19.5" thickBot="1" x14ac:dyDescent="0.35">
      <c r="A142" s="1239" t="s">
        <v>667</v>
      </c>
      <c r="B142" s="1239"/>
      <c r="C142" s="1239"/>
      <c r="D142" s="1239"/>
      <c r="E142" s="1239"/>
      <c r="F142" s="1239"/>
      <c r="G142" s="1239"/>
      <c r="H142" s="1239"/>
      <c r="I142" s="1239"/>
      <c r="J142" s="1239"/>
      <c r="K142" s="1239"/>
      <c r="L142" s="1239"/>
      <c r="M142" s="1239"/>
      <c r="N142" s="1239"/>
      <c r="O142" s="1239"/>
      <c r="P142" s="1076" t="s">
        <v>20</v>
      </c>
    </row>
    <row r="143" spans="1:16" s="5" customFormat="1" ht="39.75" customHeight="1" thickBot="1" x14ac:dyDescent="0.35">
      <c r="A143" s="943" t="s">
        <v>473</v>
      </c>
      <c r="B143" s="943"/>
      <c r="C143" s="943"/>
      <c r="D143" s="943"/>
      <c r="E143" s="943"/>
      <c r="F143" s="943"/>
      <c r="G143" s="943"/>
      <c r="H143" s="943"/>
      <c r="I143" s="943"/>
      <c r="J143" s="943"/>
      <c r="K143" s="943"/>
      <c r="L143" s="943"/>
      <c r="M143" s="943"/>
      <c r="N143" s="943"/>
      <c r="O143" s="943"/>
      <c r="P143" s="1077"/>
    </row>
    <row r="144" spans="1:16" ht="45.75" customHeight="1" thickBot="1" x14ac:dyDescent="0.35">
      <c r="A144" s="926" t="s">
        <v>150</v>
      </c>
      <c r="B144" s="826" t="s">
        <v>151</v>
      </c>
      <c r="C144" s="826"/>
      <c r="D144" s="826"/>
      <c r="E144" s="826"/>
      <c r="F144" s="826"/>
      <c r="G144" s="826"/>
      <c r="H144" s="826"/>
      <c r="I144" s="825" t="s">
        <v>152</v>
      </c>
      <c r="J144" s="825"/>
      <c r="K144" s="825" t="s">
        <v>549</v>
      </c>
      <c r="L144" s="825"/>
      <c r="M144" s="825" t="s">
        <v>593</v>
      </c>
      <c r="N144" s="825"/>
      <c r="O144" s="949" t="s">
        <v>10</v>
      </c>
      <c r="P144" s="1077"/>
    </row>
    <row r="145" spans="1:16" ht="19.5" thickBot="1" x14ac:dyDescent="0.35">
      <c r="A145" s="926"/>
      <c r="B145" s="826"/>
      <c r="C145" s="826"/>
      <c r="D145" s="826"/>
      <c r="E145" s="826"/>
      <c r="F145" s="826"/>
      <c r="G145" s="826"/>
      <c r="H145" s="826"/>
      <c r="I145" s="950" t="s">
        <v>28</v>
      </c>
      <c r="J145" s="950"/>
      <c r="K145" s="950" t="s">
        <v>28</v>
      </c>
      <c r="L145" s="950"/>
      <c r="M145" s="950" t="s">
        <v>28</v>
      </c>
      <c r="N145" s="950"/>
      <c r="O145" s="949"/>
      <c r="P145" s="1078"/>
    </row>
    <row r="146" spans="1:16" ht="21.75" customHeight="1" thickBot="1" x14ac:dyDescent="0.35">
      <c r="A146" s="926"/>
      <c r="B146" s="826"/>
      <c r="C146" s="826"/>
      <c r="D146" s="826"/>
      <c r="E146" s="826"/>
      <c r="F146" s="826"/>
      <c r="G146" s="826"/>
      <c r="H146" s="826"/>
      <c r="I146" s="798">
        <v>0</v>
      </c>
      <c r="J146" s="798"/>
      <c r="K146" s="798">
        <v>0</v>
      </c>
      <c r="L146" s="798"/>
      <c r="M146" s="798">
        <v>0</v>
      </c>
      <c r="N146" s="798"/>
      <c r="O146" s="184">
        <f>M146+K146+I146</f>
        <v>0</v>
      </c>
      <c r="P146" s="1031">
        <f>O146+O149</f>
        <v>0</v>
      </c>
    </row>
    <row r="147" spans="1:16" ht="54" customHeight="1" thickBot="1" x14ac:dyDescent="0.35">
      <c r="A147" s="944" t="s">
        <v>153</v>
      </c>
      <c r="B147" s="945" t="s">
        <v>154</v>
      </c>
      <c r="C147" s="945"/>
      <c r="D147" s="945"/>
      <c r="E147" s="945"/>
      <c r="F147" s="945"/>
      <c r="G147" s="945"/>
      <c r="H147" s="945"/>
      <c r="I147" s="825" t="s">
        <v>152</v>
      </c>
      <c r="J147" s="825"/>
      <c r="K147" s="825" t="s">
        <v>549</v>
      </c>
      <c r="L147" s="825"/>
      <c r="M147" s="825" t="s">
        <v>593</v>
      </c>
      <c r="N147" s="825"/>
      <c r="O147" s="947" t="s">
        <v>10</v>
      </c>
      <c r="P147" s="1032"/>
    </row>
    <row r="148" spans="1:16" ht="19.5" thickBot="1" x14ac:dyDescent="0.35">
      <c r="A148" s="944"/>
      <c r="B148" s="945"/>
      <c r="C148" s="945"/>
      <c r="D148" s="945"/>
      <c r="E148" s="945"/>
      <c r="F148" s="945"/>
      <c r="G148" s="945"/>
      <c r="H148" s="945"/>
      <c r="I148" s="75" t="s">
        <v>28</v>
      </c>
      <c r="J148" s="75" t="s">
        <v>10</v>
      </c>
      <c r="K148" s="75" t="s">
        <v>28</v>
      </c>
      <c r="L148" s="75" t="s">
        <v>10</v>
      </c>
      <c r="M148" s="75" t="s">
        <v>28</v>
      </c>
      <c r="N148" s="75" t="s">
        <v>10</v>
      </c>
      <c r="O148" s="948"/>
      <c r="P148" s="1032"/>
    </row>
    <row r="149" spans="1:16" ht="19.5" thickBot="1" x14ac:dyDescent="0.35">
      <c r="A149" s="183" t="s">
        <v>155</v>
      </c>
      <c r="B149" s="797" t="s">
        <v>156</v>
      </c>
      <c r="C149" s="797"/>
      <c r="D149" s="797"/>
      <c r="E149" s="797"/>
      <c r="F149" s="797"/>
      <c r="G149" s="797"/>
      <c r="H149" s="797"/>
      <c r="I149" s="12"/>
      <c r="J149" s="944">
        <v>0</v>
      </c>
      <c r="K149" s="192"/>
      <c r="L149" s="944">
        <v>0</v>
      </c>
      <c r="M149" s="192"/>
      <c r="N149" s="1238">
        <v>0</v>
      </c>
      <c r="O149" s="944">
        <f>N149+L149+J149</f>
        <v>0</v>
      </c>
      <c r="P149" s="1032"/>
    </row>
    <row r="150" spans="1:16" ht="19.5" thickBot="1" x14ac:dyDescent="0.35">
      <c r="A150" s="183" t="s">
        <v>157</v>
      </c>
      <c r="B150" s="797" t="s">
        <v>378</v>
      </c>
      <c r="C150" s="797"/>
      <c r="D150" s="797"/>
      <c r="E150" s="797"/>
      <c r="F150" s="797"/>
      <c r="G150" s="797"/>
      <c r="H150" s="797"/>
      <c r="I150" s="12"/>
      <c r="J150" s="944"/>
      <c r="K150" s="192"/>
      <c r="L150" s="944"/>
      <c r="M150" s="192"/>
      <c r="N150" s="1238"/>
      <c r="O150" s="944"/>
      <c r="P150" s="1032"/>
    </row>
    <row r="151" spans="1:16" ht="19.5" thickBot="1" x14ac:dyDescent="0.35">
      <c r="A151" s="183" t="s">
        <v>158</v>
      </c>
      <c r="B151" s="797" t="s">
        <v>379</v>
      </c>
      <c r="C151" s="797"/>
      <c r="D151" s="797"/>
      <c r="E151" s="797"/>
      <c r="F151" s="797"/>
      <c r="G151" s="797"/>
      <c r="H151" s="797"/>
      <c r="I151" s="12"/>
      <c r="J151" s="944"/>
      <c r="K151" s="192"/>
      <c r="L151" s="944"/>
      <c r="M151" s="192"/>
      <c r="N151" s="1238"/>
      <c r="O151" s="944"/>
      <c r="P151" s="1032"/>
    </row>
    <row r="152" spans="1:16" s="5" customFormat="1" ht="19.5" thickBot="1" x14ac:dyDescent="0.35">
      <c r="A152" s="183" t="s">
        <v>159</v>
      </c>
      <c r="B152" s="797" t="s">
        <v>160</v>
      </c>
      <c r="C152" s="797"/>
      <c r="D152" s="797"/>
      <c r="E152" s="797"/>
      <c r="F152" s="797"/>
      <c r="G152" s="797"/>
      <c r="H152" s="797"/>
      <c r="I152" s="12"/>
      <c r="J152" s="944"/>
      <c r="K152" s="192"/>
      <c r="L152" s="944"/>
      <c r="M152" s="192"/>
      <c r="N152" s="1238"/>
      <c r="O152" s="944"/>
      <c r="P152" s="1033"/>
    </row>
    <row r="153" spans="1:16" s="5" customFormat="1" ht="19.5" thickBot="1" x14ac:dyDescent="0.35">
      <c r="A153" s="16" t="s">
        <v>344</v>
      </c>
      <c r="B153" s="801" t="s">
        <v>161</v>
      </c>
      <c r="C153" s="802"/>
      <c r="D153" s="802"/>
      <c r="E153" s="802"/>
      <c r="F153" s="802"/>
      <c r="G153" s="802"/>
      <c r="H153" s="802"/>
      <c r="I153" s="802"/>
      <c r="J153" s="802"/>
      <c r="K153" s="802"/>
      <c r="L153" s="802"/>
      <c r="M153" s="802"/>
      <c r="N153" s="803"/>
      <c r="O153" s="8">
        <v>9</v>
      </c>
      <c r="P153" s="8">
        <f>P156</f>
        <v>0</v>
      </c>
    </row>
    <row r="154" spans="1:16" ht="19.5" thickBot="1" x14ac:dyDescent="0.35">
      <c r="A154" s="1240" t="s">
        <v>377</v>
      </c>
      <c r="B154" s="1240"/>
      <c r="C154" s="1240"/>
      <c r="D154" s="1240"/>
      <c r="E154" s="1240"/>
      <c r="F154" s="1240"/>
      <c r="G154" s="1240"/>
      <c r="H154" s="1240"/>
      <c r="I154" s="1240"/>
      <c r="J154" s="1240"/>
      <c r="K154" s="1240"/>
      <c r="L154" s="1240"/>
      <c r="M154" s="1240"/>
      <c r="N154" s="1109" t="s">
        <v>28</v>
      </c>
      <c r="O154" s="932" t="s">
        <v>10</v>
      </c>
      <c r="P154" s="1062" t="s">
        <v>20</v>
      </c>
    </row>
    <row r="155" spans="1:16" ht="19.5" thickBot="1" x14ac:dyDescent="0.35">
      <c r="A155" s="1241" t="s">
        <v>353</v>
      </c>
      <c r="B155" s="1241"/>
      <c r="C155" s="1241"/>
      <c r="D155" s="1241"/>
      <c r="E155" s="1241"/>
      <c r="F155" s="1241"/>
      <c r="G155" s="1241"/>
      <c r="H155" s="1241"/>
      <c r="I155" s="1241"/>
      <c r="J155" s="1241"/>
      <c r="K155" s="1241"/>
      <c r="L155" s="1241"/>
      <c r="M155" s="1241"/>
      <c r="N155" s="1109"/>
      <c r="O155" s="932"/>
      <c r="P155" s="1062"/>
    </row>
    <row r="156" spans="1:16" ht="36.75" customHeight="1" thickBot="1" x14ac:dyDescent="0.35">
      <c r="A156" s="183" t="s">
        <v>162</v>
      </c>
      <c r="B156" s="799" t="s">
        <v>524</v>
      </c>
      <c r="C156" s="799"/>
      <c r="D156" s="799"/>
      <c r="E156" s="799"/>
      <c r="F156" s="799"/>
      <c r="G156" s="799"/>
      <c r="H156" s="799"/>
      <c r="I156" s="799"/>
      <c r="J156" s="799"/>
      <c r="K156" s="799"/>
      <c r="L156" s="799"/>
      <c r="M156" s="799"/>
      <c r="N156" s="10"/>
      <c r="O156" s="184">
        <v>0</v>
      </c>
      <c r="P156" s="798">
        <f>O156+O157+O158</f>
        <v>0</v>
      </c>
    </row>
    <row r="157" spans="1:16" s="20" customFormat="1" ht="44.25" customHeight="1" thickBot="1" x14ac:dyDescent="0.35">
      <c r="A157" s="183" t="s">
        <v>163</v>
      </c>
      <c r="B157" s="951" t="s">
        <v>504</v>
      </c>
      <c r="C157" s="951"/>
      <c r="D157" s="951"/>
      <c r="E157" s="951"/>
      <c r="F157" s="951"/>
      <c r="G157" s="951"/>
      <c r="H157" s="951"/>
      <c r="I157" s="951"/>
      <c r="J157" s="951"/>
      <c r="K157" s="951"/>
      <c r="L157" s="951"/>
      <c r="M157" s="951"/>
      <c r="N157" s="10"/>
      <c r="O157" s="184">
        <v>0</v>
      </c>
      <c r="P157" s="798"/>
    </row>
    <row r="158" spans="1:16" ht="19.5" thickBot="1" x14ac:dyDescent="0.35">
      <c r="A158" s="183" t="s">
        <v>164</v>
      </c>
      <c r="B158" s="941" t="s">
        <v>514</v>
      </c>
      <c r="C158" s="941"/>
      <c r="D158" s="941"/>
      <c r="E158" s="941"/>
      <c r="F158" s="941"/>
      <c r="G158" s="941"/>
      <c r="H158" s="941"/>
      <c r="I158" s="941"/>
      <c r="J158" s="941"/>
      <c r="K158" s="941"/>
      <c r="L158" s="941"/>
      <c r="M158" s="941"/>
      <c r="N158" s="10"/>
      <c r="O158" s="184">
        <v>0</v>
      </c>
      <c r="P158" s="798"/>
    </row>
    <row r="159" spans="1:16" s="5" customFormat="1" ht="19.5" thickBot="1" x14ac:dyDescent="0.35">
      <c r="A159" s="832" t="s">
        <v>165</v>
      </c>
      <c r="B159" s="833"/>
      <c r="C159" s="833"/>
      <c r="D159" s="833"/>
      <c r="E159" s="833"/>
      <c r="F159" s="833"/>
      <c r="G159" s="833"/>
      <c r="H159" s="833"/>
      <c r="I159" s="833"/>
      <c r="J159" s="833"/>
      <c r="K159" s="833"/>
      <c r="L159" s="833"/>
      <c r="M159" s="833"/>
      <c r="N159" s="834"/>
      <c r="O159" s="14">
        <f>O160</f>
        <v>100</v>
      </c>
      <c r="P159" s="14">
        <f>P160</f>
        <v>0</v>
      </c>
    </row>
    <row r="160" spans="1:16" s="5" customFormat="1" ht="19.5" thickBot="1" x14ac:dyDescent="0.35">
      <c r="A160" s="16" t="s">
        <v>345</v>
      </c>
      <c r="B160" s="952" t="s">
        <v>166</v>
      </c>
      <c r="C160" s="952"/>
      <c r="D160" s="952"/>
      <c r="E160" s="952"/>
      <c r="F160" s="952"/>
      <c r="G160" s="952"/>
      <c r="H160" s="952"/>
      <c r="I160" s="952"/>
      <c r="J160" s="952"/>
      <c r="K160" s="952"/>
      <c r="L160" s="952"/>
      <c r="M160" s="952"/>
      <c r="N160" s="952"/>
      <c r="O160" s="8">
        <v>100</v>
      </c>
      <c r="P160" s="8">
        <f>P163</f>
        <v>0</v>
      </c>
    </row>
    <row r="161" spans="1:16" ht="80.25" customHeight="1" thickBot="1" x14ac:dyDescent="0.35">
      <c r="A161" s="1239" t="s">
        <v>744</v>
      </c>
      <c r="B161" s="1239"/>
      <c r="C161" s="1239"/>
      <c r="D161" s="1239"/>
      <c r="E161" s="1239"/>
      <c r="F161" s="1239"/>
      <c r="G161" s="1239"/>
      <c r="H161" s="1239"/>
      <c r="I161" s="894" t="s">
        <v>544</v>
      </c>
      <c r="J161" s="894" t="s">
        <v>545</v>
      </c>
      <c r="K161" s="894" t="s">
        <v>167</v>
      </c>
      <c r="L161" s="894" t="s">
        <v>168</v>
      </c>
      <c r="M161" s="894" t="s">
        <v>476</v>
      </c>
      <c r="N161" s="1236" t="s">
        <v>28</v>
      </c>
      <c r="O161" s="1194" t="s">
        <v>10</v>
      </c>
      <c r="P161" s="1062" t="s">
        <v>20</v>
      </c>
    </row>
    <row r="162" spans="1:16" ht="45.75" customHeight="1" thickBot="1" x14ac:dyDescent="0.35">
      <c r="A162" s="1237" t="s">
        <v>474</v>
      </c>
      <c r="B162" s="1237"/>
      <c r="C162" s="1237"/>
      <c r="D162" s="1237"/>
      <c r="E162" s="1237"/>
      <c r="F162" s="1237"/>
      <c r="G162" s="1237"/>
      <c r="H162" s="1237"/>
      <c r="I162" s="894"/>
      <c r="J162" s="894"/>
      <c r="K162" s="894"/>
      <c r="L162" s="894"/>
      <c r="M162" s="894"/>
      <c r="N162" s="1236"/>
      <c r="O162" s="1194"/>
      <c r="P162" s="1062"/>
    </row>
    <row r="163" spans="1:16" ht="19.5" thickBot="1" x14ac:dyDescent="0.35">
      <c r="A163" s="183" t="s">
        <v>169</v>
      </c>
      <c r="B163" s="1230" t="s">
        <v>475</v>
      </c>
      <c r="C163" s="1231"/>
      <c r="D163" s="1231"/>
      <c r="E163" s="1231"/>
      <c r="F163" s="1231"/>
      <c r="G163" s="1231"/>
      <c r="H163" s="1232"/>
      <c r="I163" s="12"/>
      <c r="J163" s="12"/>
      <c r="K163" s="12"/>
      <c r="L163" s="12"/>
      <c r="M163" s="12"/>
      <c r="N163" s="12"/>
      <c r="O163" s="183">
        <v>0</v>
      </c>
      <c r="P163" s="1238">
        <f>O163+O164+O165+O166+O167+O168+O169+O170+O171+O172</f>
        <v>0</v>
      </c>
    </row>
    <row r="164" spans="1:16" ht="19.5" thickBot="1" x14ac:dyDescent="0.35">
      <c r="A164" s="183" t="s">
        <v>170</v>
      </c>
      <c r="B164" s="1230" t="s">
        <v>171</v>
      </c>
      <c r="C164" s="1231"/>
      <c r="D164" s="1231"/>
      <c r="E164" s="1231"/>
      <c r="F164" s="1231"/>
      <c r="G164" s="1231"/>
      <c r="H164" s="1232"/>
      <c r="I164" s="12"/>
      <c r="J164" s="12"/>
      <c r="K164" s="12"/>
      <c r="L164" s="12"/>
      <c r="M164" s="12"/>
      <c r="N164" s="12"/>
      <c r="O164" s="183">
        <v>0</v>
      </c>
      <c r="P164" s="1238"/>
    </row>
    <row r="165" spans="1:16" ht="19.5" thickBot="1" x14ac:dyDescent="0.35">
      <c r="A165" s="183" t="s">
        <v>172</v>
      </c>
      <c r="B165" s="1230" t="s">
        <v>173</v>
      </c>
      <c r="C165" s="1231"/>
      <c r="D165" s="1231"/>
      <c r="E165" s="1231"/>
      <c r="F165" s="1231"/>
      <c r="G165" s="1231"/>
      <c r="H165" s="1232"/>
      <c r="I165" s="12"/>
      <c r="J165" s="12"/>
      <c r="K165" s="12"/>
      <c r="L165" s="12"/>
      <c r="M165" s="12"/>
      <c r="N165" s="12"/>
      <c r="O165" s="183">
        <v>0</v>
      </c>
      <c r="P165" s="1238"/>
    </row>
    <row r="166" spans="1:16" ht="19.5" thickBot="1" x14ac:dyDescent="0.35">
      <c r="A166" s="183" t="s">
        <v>174</v>
      </c>
      <c r="B166" s="1230" t="s">
        <v>175</v>
      </c>
      <c r="C166" s="1231"/>
      <c r="D166" s="1231"/>
      <c r="E166" s="1231"/>
      <c r="F166" s="1231"/>
      <c r="G166" s="1231"/>
      <c r="H166" s="1232"/>
      <c r="I166" s="12"/>
      <c r="J166" s="12"/>
      <c r="K166" s="12"/>
      <c r="L166" s="12"/>
      <c r="M166" s="12"/>
      <c r="N166" s="12"/>
      <c r="O166" s="183">
        <v>0</v>
      </c>
      <c r="P166" s="1238"/>
    </row>
    <row r="167" spans="1:16" ht="19.5" thickBot="1" x14ac:dyDescent="0.35">
      <c r="A167" s="183" t="s">
        <v>176</v>
      </c>
      <c r="B167" s="1230" t="s">
        <v>177</v>
      </c>
      <c r="C167" s="1231"/>
      <c r="D167" s="1231"/>
      <c r="E167" s="1231"/>
      <c r="F167" s="1231"/>
      <c r="G167" s="1231"/>
      <c r="H167" s="1232"/>
      <c r="I167" s="12"/>
      <c r="J167" s="12"/>
      <c r="K167" s="12"/>
      <c r="L167" s="12"/>
      <c r="M167" s="12"/>
      <c r="N167" s="12"/>
      <c r="O167" s="183">
        <v>0</v>
      </c>
      <c r="P167" s="1238"/>
    </row>
    <row r="168" spans="1:16" ht="19.5" thickBot="1" x14ac:dyDescent="0.35">
      <c r="A168" s="183" t="s">
        <v>178</v>
      </c>
      <c r="B168" s="1230" t="s">
        <v>179</v>
      </c>
      <c r="C168" s="1231"/>
      <c r="D168" s="1231"/>
      <c r="E168" s="1231"/>
      <c r="F168" s="1231"/>
      <c r="G168" s="1231"/>
      <c r="H168" s="1232"/>
      <c r="I168" s="12"/>
      <c r="J168" s="12"/>
      <c r="K168" s="12"/>
      <c r="L168" s="12"/>
      <c r="M168" s="12"/>
      <c r="N168" s="12"/>
      <c r="O168" s="183">
        <f>I168+J168+K168+L168+M168</f>
        <v>0</v>
      </c>
      <c r="P168" s="1238"/>
    </row>
    <row r="169" spans="1:16" ht="19.5" thickBot="1" x14ac:dyDescent="0.35">
      <c r="A169" s="183" t="s">
        <v>180</v>
      </c>
      <c r="B169" s="1230" t="s">
        <v>181</v>
      </c>
      <c r="C169" s="1231"/>
      <c r="D169" s="1231"/>
      <c r="E169" s="1231"/>
      <c r="F169" s="1231"/>
      <c r="G169" s="1231"/>
      <c r="H169" s="1232"/>
      <c r="I169" s="12"/>
      <c r="J169" s="12"/>
      <c r="K169" s="12"/>
      <c r="L169" s="12"/>
      <c r="M169" s="12"/>
      <c r="N169" s="12"/>
      <c r="O169" s="183">
        <v>0</v>
      </c>
      <c r="P169" s="1238"/>
    </row>
    <row r="170" spans="1:16" ht="19.5" thickBot="1" x14ac:dyDescent="0.35">
      <c r="A170" s="183" t="s">
        <v>182</v>
      </c>
      <c r="B170" s="1230" t="s">
        <v>183</v>
      </c>
      <c r="C170" s="1231"/>
      <c r="D170" s="1231"/>
      <c r="E170" s="1231"/>
      <c r="F170" s="1231"/>
      <c r="G170" s="1231"/>
      <c r="H170" s="1232"/>
      <c r="I170" s="12"/>
      <c r="J170" s="12"/>
      <c r="K170" s="12"/>
      <c r="L170" s="12"/>
      <c r="M170" s="12"/>
      <c r="N170" s="12"/>
      <c r="O170" s="183">
        <f>I170+J170+K170+L170+M170</f>
        <v>0</v>
      </c>
      <c r="P170" s="1238"/>
    </row>
    <row r="171" spans="1:16" ht="19.5" thickBot="1" x14ac:dyDescent="0.35">
      <c r="A171" s="183" t="s">
        <v>184</v>
      </c>
      <c r="B171" s="1230" t="s">
        <v>185</v>
      </c>
      <c r="C171" s="1231"/>
      <c r="D171" s="1231"/>
      <c r="E171" s="1231"/>
      <c r="F171" s="1231"/>
      <c r="G171" s="1231"/>
      <c r="H171" s="1232"/>
      <c r="I171" s="12"/>
      <c r="J171" s="12"/>
      <c r="K171" s="12"/>
      <c r="L171" s="12"/>
      <c r="M171" s="12"/>
      <c r="N171" s="12"/>
      <c r="O171" s="183">
        <f>I171+J171+K171+L171+M171</f>
        <v>0</v>
      </c>
      <c r="P171" s="1238"/>
    </row>
    <row r="172" spans="1:16" ht="19.5" thickBot="1" x14ac:dyDescent="0.35">
      <c r="A172" s="1" t="s">
        <v>186</v>
      </c>
      <c r="B172" s="1233" t="s">
        <v>187</v>
      </c>
      <c r="C172" s="1234"/>
      <c r="D172" s="1234"/>
      <c r="E172" s="1234"/>
      <c r="F172" s="1234"/>
      <c r="G172" s="1234"/>
      <c r="H172" s="1235"/>
      <c r="I172" s="64"/>
      <c r="J172" s="64"/>
      <c r="K172" s="64"/>
      <c r="L172" s="64"/>
      <c r="M172" s="64"/>
      <c r="N172" s="64"/>
      <c r="O172" s="1">
        <f>I172+J172+K172+L172+M172</f>
        <v>0</v>
      </c>
      <c r="P172" s="985"/>
    </row>
    <row r="173" spans="1:16" ht="19.5" thickBot="1" x14ac:dyDescent="0.35">
      <c r="A173" s="812" t="s">
        <v>380</v>
      </c>
      <c r="B173" s="813"/>
      <c r="C173" s="813"/>
      <c r="D173" s="813"/>
      <c r="E173" s="813"/>
      <c r="F173" s="813"/>
      <c r="G173" s="813"/>
      <c r="H173" s="813"/>
      <c r="I173" s="813"/>
      <c r="J173" s="813"/>
      <c r="K173" s="813"/>
      <c r="L173" s="813"/>
      <c r="M173" s="813"/>
      <c r="N173" s="814"/>
      <c r="O173" s="150">
        <f>O174+O182+O190+O195</f>
        <v>95</v>
      </c>
      <c r="P173" s="150">
        <f>P174+P182+P190+P195</f>
        <v>0</v>
      </c>
    </row>
    <row r="174" spans="1:16" ht="19.5" thickBot="1" x14ac:dyDescent="0.35">
      <c r="A174" s="101" t="s">
        <v>330</v>
      </c>
      <c r="B174" s="103" t="s">
        <v>188</v>
      </c>
      <c r="C174" s="104"/>
      <c r="D174" s="104"/>
      <c r="E174" s="104"/>
      <c r="F174" s="104"/>
      <c r="G174" s="104"/>
      <c r="H174" s="805"/>
      <c r="I174" s="805"/>
      <c r="J174" s="805"/>
      <c r="K174" s="805"/>
      <c r="L174" s="805"/>
      <c r="M174" s="104"/>
      <c r="N174" s="105"/>
      <c r="O174" s="102">
        <v>30</v>
      </c>
      <c r="P174" s="100">
        <f>P177</f>
        <v>0</v>
      </c>
    </row>
    <row r="175" spans="1:16" ht="33.75" customHeight="1" thickBot="1" x14ac:dyDescent="0.35">
      <c r="A175" s="1228" t="s">
        <v>451</v>
      </c>
      <c r="B175" s="1228"/>
      <c r="C175" s="1228"/>
      <c r="D175" s="1228"/>
      <c r="E175" s="1228"/>
      <c r="F175" s="1228"/>
      <c r="G175" s="1228"/>
      <c r="H175" s="1228"/>
      <c r="I175" s="1228"/>
      <c r="J175" s="1228"/>
      <c r="K175" s="1228"/>
      <c r="L175" s="1228"/>
      <c r="M175" s="94" t="s">
        <v>189</v>
      </c>
      <c r="N175" s="94" t="s">
        <v>190</v>
      </c>
      <c r="O175" s="94" t="s">
        <v>191</v>
      </c>
      <c r="P175" s="959" t="s">
        <v>20</v>
      </c>
    </row>
    <row r="176" spans="1:16" ht="22.5" customHeight="1" thickBot="1" x14ac:dyDescent="0.35">
      <c r="A176" s="1229" t="s">
        <v>496</v>
      </c>
      <c r="B176" s="1229"/>
      <c r="C176" s="1229"/>
      <c r="D176" s="1229"/>
      <c r="E176" s="1229"/>
      <c r="F176" s="1229"/>
      <c r="G176" s="1229"/>
      <c r="H176" s="1229"/>
      <c r="I176" s="1229"/>
      <c r="J176" s="1229"/>
      <c r="K176" s="1229"/>
      <c r="L176" s="1229"/>
      <c r="M176" s="95" t="s">
        <v>28</v>
      </c>
      <c r="N176" s="95" t="s">
        <v>28</v>
      </c>
      <c r="O176" s="95" t="s">
        <v>28</v>
      </c>
      <c r="P176" s="960"/>
    </row>
    <row r="177" spans="1:16" ht="19.5" thickBot="1" x14ac:dyDescent="0.35">
      <c r="A177" s="187" t="s">
        <v>192</v>
      </c>
      <c r="B177" s="961" t="s">
        <v>193</v>
      </c>
      <c r="C177" s="961"/>
      <c r="D177" s="961"/>
      <c r="E177" s="961"/>
      <c r="F177" s="961"/>
      <c r="G177" s="961"/>
      <c r="H177" s="961"/>
      <c r="I177" s="961"/>
      <c r="J177" s="961"/>
      <c r="K177" s="961"/>
      <c r="L177" s="961"/>
      <c r="M177" s="96"/>
      <c r="N177" s="97"/>
      <c r="O177" s="96"/>
      <c r="P177" s="962">
        <f>O181+N181+M181</f>
        <v>0</v>
      </c>
    </row>
    <row r="178" spans="1:16" ht="57" customHeight="1" thickBot="1" x14ac:dyDescent="0.35">
      <c r="A178" s="187" t="s">
        <v>194</v>
      </c>
      <c r="B178" s="965" t="s">
        <v>769</v>
      </c>
      <c r="C178" s="965"/>
      <c r="D178" s="965"/>
      <c r="E178" s="965"/>
      <c r="F178" s="965"/>
      <c r="G178" s="965"/>
      <c r="H178" s="965"/>
      <c r="I178" s="965"/>
      <c r="J178" s="965"/>
      <c r="K178" s="965"/>
      <c r="L178" s="965"/>
      <c r="M178" s="96"/>
      <c r="N178" s="97"/>
      <c r="O178" s="96"/>
      <c r="P178" s="963"/>
    </row>
    <row r="179" spans="1:16" ht="19.5" thickBot="1" x14ac:dyDescent="0.35">
      <c r="A179" s="187" t="s">
        <v>195</v>
      </c>
      <c r="B179" s="961" t="s">
        <v>477</v>
      </c>
      <c r="C179" s="961"/>
      <c r="D179" s="961"/>
      <c r="E179" s="961"/>
      <c r="F179" s="961"/>
      <c r="G179" s="961"/>
      <c r="H179" s="961"/>
      <c r="I179" s="961"/>
      <c r="J179" s="961"/>
      <c r="K179" s="961"/>
      <c r="L179" s="961"/>
      <c r="M179" s="96"/>
      <c r="N179" s="97"/>
      <c r="O179" s="96"/>
      <c r="P179" s="963"/>
    </row>
    <row r="180" spans="1:16" ht="42" customHeight="1" thickBot="1" x14ac:dyDescent="0.35">
      <c r="A180" s="187" t="s">
        <v>196</v>
      </c>
      <c r="B180" s="968" t="s">
        <v>197</v>
      </c>
      <c r="C180" s="968"/>
      <c r="D180" s="968"/>
      <c r="E180" s="968"/>
      <c r="F180" s="968"/>
      <c r="G180" s="968"/>
      <c r="H180" s="968"/>
      <c r="I180" s="968"/>
      <c r="J180" s="968"/>
      <c r="K180" s="968"/>
      <c r="L180" s="968"/>
      <c r="M180" s="96"/>
      <c r="N180" s="96"/>
      <c r="O180" s="96"/>
      <c r="P180" s="963"/>
    </row>
    <row r="181" spans="1:16" ht="19.5" thickBot="1" x14ac:dyDescent="0.35">
      <c r="A181" s="93"/>
      <c r="B181" s="969" t="s">
        <v>452</v>
      </c>
      <c r="C181" s="969"/>
      <c r="D181" s="969"/>
      <c r="E181" s="969"/>
      <c r="F181" s="969"/>
      <c r="G181" s="969"/>
      <c r="H181" s="969"/>
      <c r="I181" s="969"/>
      <c r="J181" s="969"/>
      <c r="K181" s="969"/>
      <c r="L181" s="969"/>
      <c r="M181" s="98">
        <v>0</v>
      </c>
      <c r="N181" s="98">
        <v>0</v>
      </c>
      <c r="O181" s="98">
        <v>0</v>
      </c>
      <c r="P181" s="964"/>
    </row>
    <row r="182" spans="1:16" ht="19.5" thickBot="1" x14ac:dyDescent="0.35">
      <c r="A182" s="100" t="s">
        <v>331</v>
      </c>
      <c r="B182" s="108" t="s">
        <v>198</v>
      </c>
      <c r="C182" s="99"/>
      <c r="D182" s="99"/>
      <c r="E182" s="99"/>
      <c r="F182" s="99"/>
      <c r="G182" s="99"/>
      <c r="H182" s="800"/>
      <c r="I182" s="800"/>
      <c r="J182" s="800"/>
      <c r="K182" s="800"/>
      <c r="L182" s="99"/>
      <c r="M182" s="99"/>
      <c r="N182" s="99"/>
      <c r="O182" s="100">
        <v>60</v>
      </c>
      <c r="P182" s="100">
        <f>P185</f>
        <v>0</v>
      </c>
    </row>
    <row r="183" spans="1:16" ht="39" customHeight="1" thickBot="1" x14ac:dyDescent="0.35">
      <c r="A183" s="1220" t="s">
        <v>453</v>
      </c>
      <c r="B183" s="1221"/>
      <c r="C183" s="1221"/>
      <c r="D183" s="1221"/>
      <c r="E183" s="1221"/>
      <c r="F183" s="1221"/>
      <c r="G183" s="1221"/>
      <c r="H183" s="1221"/>
      <c r="I183" s="1221"/>
      <c r="J183" s="1221"/>
      <c r="K183" s="1222"/>
      <c r="L183" s="109" t="s">
        <v>457</v>
      </c>
      <c r="M183" s="110" t="s">
        <v>458</v>
      </c>
      <c r="N183" s="110" t="s">
        <v>459</v>
      </c>
      <c r="O183" s="110" t="s">
        <v>460</v>
      </c>
      <c r="P183" s="959" t="s">
        <v>20</v>
      </c>
    </row>
    <row r="184" spans="1:16" ht="38.25" customHeight="1" thickBot="1" x14ac:dyDescent="0.35">
      <c r="A184" s="1226" t="s">
        <v>770</v>
      </c>
      <c r="B184" s="1226"/>
      <c r="C184" s="1226"/>
      <c r="D184" s="1226"/>
      <c r="E184" s="1226"/>
      <c r="F184" s="1226"/>
      <c r="G184" s="1226"/>
      <c r="H184" s="1226"/>
      <c r="I184" s="1226"/>
      <c r="J184" s="1226"/>
      <c r="K184" s="1226"/>
      <c r="L184" s="107" t="s">
        <v>28</v>
      </c>
      <c r="M184" s="107" t="s">
        <v>28</v>
      </c>
      <c r="N184" s="107" t="s">
        <v>28</v>
      </c>
      <c r="O184" s="107" t="s">
        <v>28</v>
      </c>
      <c r="P184" s="960"/>
    </row>
    <row r="185" spans="1:16" ht="19.5" customHeight="1" thickBot="1" x14ac:dyDescent="0.35">
      <c r="A185" s="188" t="s">
        <v>199</v>
      </c>
      <c r="B185" s="984" t="s">
        <v>200</v>
      </c>
      <c r="C185" s="984"/>
      <c r="D185" s="984"/>
      <c r="E185" s="984"/>
      <c r="F185" s="984"/>
      <c r="G185" s="984"/>
      <c r="H185" s="984"/>
      <c r="I185" s="984"/>
      <c r="J185" s="984"/>
      <c r="K185" s="984"/>
      <c r="L185" s="96"/>
      <c r="M185" s="106"/>
      <c r="N185" s="12"/>
      <c r="O185" s="183"/>
      <c r="P185" s="985">
        <f>O189+N189+M189+L189</f>
        <v>0</v>
      </c>
    </row>
    <row r="186" spans="1:16" ht="19.5" thickBot="1" x14ac:dyDescent="0.35">
      <c r="A186" s="188" t="s">
        <v>201</v>
      </c>
      <c r="B186" s="988" t="s">
        <v>202</v>
      </c>
      <c r="C186" s="988"/>
      <c r="D186" s="988"/>
      <c r="E186" s="988"/>
      <c r="F186" s="988"/>
      <c r="G186" s="988"/>
      <c r="H186" s="988"/>
      <c r="I186" s="988"/>
      <c r="J186" s="988"/>
      <c r="K186" s="988"/>
      <c r="L186" s="97"/>
      <c r="M186" s="106"/>
      <c r="N186" s="12"/>
      <c r="O186" s="183"/>
      <c r="P186" s="986"/>
    </row>
    <row r="187" spans="1:16" ht="58.5" customHeight="1" thickBot="1" x14ac:dyDescent="0.35">
      <c r="A187" s="188" t="s">
        <v>203</v>
      </c>
      <c r="B187" s="1227" t="s">
        <v>759</v>
      </c>
      <c r="C187" s="1227"/>
      <c r="D187" s="1227"/>
      <c r="E187" s="1227"/>
      <c r="F187" s="1227"/>
      <c r="G187" s="1227"/>
      <c r="H187" s="1227"/>
      <c r="I187" s="1227"/>
      <c r="J187" s="1227"/>
      <c r="K187" s="1227"/>
      <c r="L187" s="97"/>
      <c r="M187" s="106"/>
      <c r="N187" s="12"/>
      <c r="O187" s="183"/>
      <c r="P187" s="986"/>
    </row>
    <row r="188" spans="1:16" ht="42" customHeight="1" thickBot="1" x14ac:dyDescent="0.35">
      <c r="A188" s="188" t="s">
        <v>204</v>
      </c>
      <c r="B188" s="984" t="s">
        <v>381</v>
      </c>
      <c r="C188" s="984"/>
      <c r="D188" s="984"/>
      <c r="E188" s="984"/>
      <c r="F188" s="984"/>
      <c r="G188" s="984"/>
      <c r="H188" s="984"/>
      <c r="I188" s="984"/>
      <c r="J188" s="984"/>
      <c r="K188" s="984"/>
      <c r="L188" s="96"/>
      <c r="M188" s="106"/>
      <c r="N188" s="12"/>
      <c r="O188" s="183"/>
      <c r="P188" s="986"/>
    </row>
    <row r="189" spans="1:16" ht="19.5" thickBot="1" x14ac:dyDescent="0.35">
      <c r="A189" s="140"/>
      <c r="B189" s="990" t="s">
        <v>452</v>
      </c>
      <c r="C189" s="991"/>
      <c r="D189" s="991"/>
      <c r="E189" s="991"/>
      <c r="F189" s="991"/>
      <c r="G189" s="991"/>
      <c r="H189" s="991"/>
      <c r="I189" s="991"/>
      <c r="J189" s="991"/>
      <c r="K189" s="991"/>
      <c r="L189" s="146">
        <v>0</v>
      </c>
      <c r="M189" s="147">
        <v>0</v>
      </c>
      <c r="N189" s="148">
        <v>0</v>
      </c>
      <c r="O189" s="149">
        <v>0</v>
      </c>
      <c r="P189" s="987"/>
    </row>
    <row r="190" spans="1:16" ht="19.5" thickBot="1" x14ac:dyDescent="0.35">
      <c r="A190" s="141" t="s">
        <v>332</v>
      </c>
      <c r="B190" s="142" t="s">
        <v>205</v>
      </c>
      <c r="C190" s="143"/>
      <c r="D190" s="143"/>
      <c r="E190" s="143"/>
      <c r="F190" s="992"/>
      <c r="G190" s="992"/>
      <c r="H190" s="992"/>
      <c r="I190" s="992"/>
      <c r="J190" s="143"/>
      <c r="K190" s="143"/>
      <c r="L190" s="143"/>
      <c r="M190" s="143"/>
      <c r="N190" s="143"/>
      <c r="O190" s="145">
        <v>3</v>
      </c>
      <c r="P190" s="144">
        <f>P193</f>
        <v>0</v>
      </c>
    </row>
    <row r="191" spans="1:16" ht="18.75" customHeight="1" thickBot="1" x14ac:dyDescent="0.35">
      <c r="A191" s="1220" t="s">
        <v>454</v>
      </c>
      <c r="B191" s="1221"/>
      <c r="C191" s="1221"/>
      <c r="D191" s="1221"/>
      <c r="E191" s="1221"/>
      <c r="F191" s="1221"/>
      <c r="G191" s="1221"/>
      <c r="H191" s="1221"/>
      <c r="I191" s="1222"/>
      <c r="J191" s="95" t="s">
        <v>118</v>
      </c>
      <c r="K191" s="95" t="s">
        <v>119</v>
      </c>
      <c r="L191" s="95" t="s">
        <v>120</v>
      </c>
      <c r="M191" s="95" t="s">
        <v>121</v>
      </c>
      <c r="N191" s="95" t="s">
        <v>122</v>
      </c>
      <c r="O191" s="1005" t="s">
        <v>206</v>
      </c>
      <c r="P191" s="959" t="s">
        <v>20</v>
      </c>
    </row>
    <row r="192" spans="1:16" ht="37.5" customHeight="1" thickBot="1" x14ac:dyDescent="0.35">
      <c r="A192" s="1223" t="s">
        <v>506</v>
      </c>
      <c r="B192" s="1224"/>
      <c r="C192" s="1224"/>
      <c r="D192" s="1224"/>
      <c r="E192" s="1224"/>
      <c r="F192" s="1224"/>
      <c r="G192" s="1224"/>
      <c r="H192" s="1224"/>
      <c r="I192" s="1225"/>
      <c r="J192" s="95" t="s">
        <v>207</v>
      </c>
      <c r="K192" s="95" t="s">
        <v>207</v>
      </c>
      <c r="L192" s="95" t="s">
        <v>207</v>
      </c>
      <c r="M192" s="95" t="s">
        <v>207</v>
      </c>
      <c r="N192" s="95" t="s">
        <v>207</v>
      </c>
      <c r="O192" s="1006"/>
      <c r="P192" s="960"/>
    </row>
    <row r="193" spans="1:19" ht="41.25" customHeight="1" thickBot="1" x14ac:dyDescent="0.35">
      <c r="A193" s="188" t="s">
        <v>208</v>
      </c>
      <c r="B193" s="999" t="s">
        <v>760</v>
      </c>
      <c r="C193" s="1000"/>
      <c r="D193" s="1000"/>
      <c r="E193" s="1000"/>
      <c r="F193" s="1000"/>
      <c r="G193" s="1000"/>
      <c r="H193" s="1000"/>
      <c r="I193" s="1001"/>
      <c r="J193" s="106"/>
      <c r="K193" s="106"/>
      <c r="L193" s="106"/>
      <c r="M193" s="106"/>
      <c r="N193" s="106"/>
      <c r="O193" s="112">
        <v>0</v>
      </c>
      <c r="P193" s="970">
        <f>O193+O194</f>
        <v>0</v>
      </c>
    </row>
    <row r="194" spans="1:19" ht="42" customHeight="1" thickBot="1" x14ac:dyDescent="0.35">
      <c r="A194" s="188" t="s">
        <v>209</v>
      </c>
      <c r="B194" s="999" t="s">
        <v>761</v>
      </c>
      <c r="C194" s="1000"/>
      <c r="D194" s="1000"/>
      <c r="E194" s="1000"/>
      <c r="F194" s="1000"/>
      <c r="G194" s="1000"/>
      <c r="H194" s="1000"/>
      <c r="I194" s="1001"/>
      <c r="J194" s="113"/>
      <c r="K194" s="113"/>
      <c r="L194" s="113"/>
      <c r="M194" s="113"/>
      <c r="N194" s="113"/>
      <c r="O194" s="112">
        <v>0</v>
      </c>
      <c r="P194" s="1052"/>
    </row>
    <row r="195" spans="1:19" ht="19.5" thickBot="1" x14ac:dyDescent="0.35">
      <c r="A195" s="116" t="s">
        <v>346</v>
      </c>
      <c r="B195" s="1040" t="s">
        <v>210</v>
      </c>
      <c r="C195" s="1041"/>
      <c r="D195" s="1041"/>
      <c r="E195" s="1041"/>
      <c r="F195" s="1041"/>
      <c r="G195" s="1041"/>
      <c r="H195" s="1041"/>
      <c r="I195" s="1041"/>
      <c r="J195" s="1041"/>
      <c r="K195" s="1041"/>
      <c r="L195" s="1041"/>
      <c r="M195" s="1041"/>
      <c r="N195" s="1042"/>
      <c r="O195" s="111">
        <v>2</v>
      </c>
      <c r="P195" s="111">
        <f>P198</f>
        <v>0</v>
      </c>
    </row>
    <row r="196" spans="1:19" ht="41.25" customHeight="1" thickBot="1" x14ac:dyDescent="0.35">
      <c r="A196" s="1213" t="s">
        <v>455</v>
      </c>
      <c r="B196" s="1214"/>
      <c r="C196" s="1214"/>
      <c r="D196" s="1214"/>
      <c r="E196" s="1214"/>
      <c r="F196" s="1214"/>
      <c r="G196" s="1214"/>
      <c r="H196" s="1214"/>
      <c r="I196" s="1214"/>
      <c r="J196" s="1214"/>
      <c r="K196" s="114" t="s">
        <v>118</v>
      </c>
      <c r="L196" s="114" t="s">
        <v>119</v>
      </c>
      <c r="M196" s="114" t="s">
        <v>120</v>
      </c>
      <c r="N196" s="114" t="s">
        <v>121</v>
      </c>
      <c r="O196" s="114" t="s">
        <v>122</v>
      </c>
      <c r="P196" s="959" t="s">
        <v>20</v>
      </c>
    </row>
    <row r="197" spans="1:19" ht="23.25" customHeight="1" thickBot="1" x14ac:dyDescent="0.35">
      <c r="A197" s="1215" t="s">
        <v>456</v>
      </c>
      <c r="B197" s="1216"/>
      <c r="C197" s="1216"/>
      <c r="D197" s="1216"/>
      <c r="E197" s="1216"/>
      <c r="F197" s="1216"/>
      <c r="G197" s="1216"/>
      <c r="H197" s="1216"/>
      <c r="I197" s="1216"/>
      <c r="J197" s="1216"/>
      <c r="K197" s="114" t="s">
        <v>28</v>
      </c>
      <c r="L197" s="114" t="s">
        <v>28</v>
      </c>
      <c r="M197" s="114" t="s">
        <v>28</v>
      </c>
      <c r="N197" s="114" t="s">
        <v>28</v>
      </c>
      <c r="O197" s="114" t="s">
        <v>28</v>
      </c>
      <c r="P197" s="960"/>
    </row>
    <row r="198" spans="1:19" ht="45.75" customHeight="1" thickBot="1" x14ac:dyDescent="0.35">
      <c r="A198" s="188" t="s">
        <v>211</v>
      </c>
      <c r="B198" s="1043" t="s">
        <v>333</v>
      </c>
      <c r="C198" s="1044"/>
      <c r="D198" s="1044"/>
      <c r="E198" s="1044"/>
      <c r="F198" s="1044"/>
      <c r="G198" s="1044"/>
      <c r="H198" s="1044"/>
      <c r="I198" s="1044"/>
      <c r="J198" s="1045"/>
      <c r="K198" s="96"/>
      <c r="L198" s="96"/>
      <c r="M198" s="96"/>
      <c r="N198" s="96"/>
      <c r="O198" s="112"/>
      <c r="P198" s="970"/>
    </row>
    <row r="199" spans="1:19" ht="19.5" thickBot="1" x14ac:dyDescent="0.35">
      <c r="A199" s="188" t="s">
        <v>212</v>
      </c>
      <c r="B199" s="1217" t="s">
        <v>382</v>
      </c>
      <c r="C199" s="1218"/>
      <c r="D199" s="1218"/>
      <c r="E199" s="1218"/>
      <c r="F199" s="1218"/>
      <c r="G199" s="1218"/>
      <c r="H199" s="1218"/>
      <c r="I199" s="1218"/>
      <c r="J199" s="1219"/>
      <c r="K199" s="97"/>
      <c r="L199" s="97"/>
      <c r="M199" s="97"/>
      <c r="N199" s="97"/>
      <c r="O199" s="115"/>
      <c r="P199" s="971"/>
    </row>
    <row r="200" spans="1:19" ht="19.5" thickBot="1" x14ac:dyDescent="0.35">
      <c r="A200" s="188" t="s">
        <v>213</v>
      </c>
      <c r="B200" s="1217" t="s">
        <v>383</v>
      </c>
      <c r="C200" s="1218"/>
      <c r="D200" s="1218"/>
      <c r="E200" s="1218"/>
      <c r="F200" s="1218"/>
      <c r="G200" s="1218"/>
      <c r="H200" s="1218"/>
      <c r="I200" s="1218"/>
      <c r="J200" s="1219"/>
      <c r="K200" s="97"/>
      <c r="L200" s="97"/>
      <c r="M200" s="97"/>
      <c r="N200" s="97"/>
      <c r="O200" s="115"/>
      <c r="P200" s="1052"/>
    </row>
    <row r="201" spans="1:19" s="5" customFormat="1" ht="21.75" customHeight="1" thickBot="1" x14ac:dyDescent="0.35">
      <c r="A201" s="832" t="s">
        <v>661</v>
      </c>
      <c r="B201" s="833"/>
      <c r="C201" s="833"/>
      <c r="D201" s="833"/>
      <c r="E201" s="833"/>
      <c r="F201" s="833"/>
      <c r="G201" s="833"/>
      <c r="H201" s="833"/>
      <c r="I201" s="833"/>
      <c r="J201" s="833"/>
      <c r="K201" s="833"/>
      <c r="L201" s="833"/>
      <c r="M201" s="833"/>
      <c r="N201" s="834"/>
      <c r="O201" s="14">
        <f>O202+O218</f>
        <v>80</v>
      </c>
      <c r="P201" s="14">
        <f>P202+P218</f>
        <v>0</v>
      </c>
      <c r="R201" s="70"/>
      <c r="S201" s="70"/>
    </row>
    <row r="202" spans="1:19" ht="19.5" thickBot="1" x14ac:dyDescent="0.35">
      <c r="A202" s="18" t="s">
        <v>334</v>
      </c>
      <c r="B202" s="956" t="s">
        <v>214</v>
      </c>
      <c r="C202" s="957"/>
      <c r="D202" s="957"/>
      <c r="E202" s="957"/>
      <c r="F202" s="957"/>
      <c r="G202" s="957"/>
      <c r="H202" s="957"/>
      <c r="I202" s="957"/>
      <c r="J202" s="957"/>
      <c r="K202" s="957"/>
      <c r="L202" s="957"/>
      <c r="M202" s="957"/>
      <c r="N202" s="958"/>
      <c r="O202" s="11">
        <v>50</v>
      </c>
      <c r="P202" s="11">
        <f>P206</f>
        <v>0</v>
      </c>
      <c r="R202" s="71"/>
      <c r="S202" s="71"/>
    </row>
    <row r="203" spans="1:19" ht="19.5" customHeight="1" thickBot="1" x14ac:dyDescent="0.35">
      <c r="A203" s="1204" t="s">
        <v>762</v>
      </c>
      <c r="B203" s="1205"/>
      <c r="C203" s="1205"/>
      <c r="D203" s="1205"/>
      <c r="E203" s="1206"/>
      <c r="F203" s="972" t="s">
        <v>429</v>
      </c>
      <c r="G203" s="973"/>
      <c r="H203" s="973"/>
      <c r="I203" s="973"/>
      <c r="J203" s="973"/>
      <c r="K203" s="973"/>
      <c r="L203" s="973"/>
      <c r="M203" s="973"/>
      <c r="N203" s="973"/>
      <c r="O203" s="974"/>
      <c r="P203" s="1007" t="s">
        <v>20</v>
      </c>
      <c r="R203" s="71"/>
      <c r="S203" s="71"/>
    </row>
    <row r="204" spans="1:19" ht="114.75" customHeight="1" thickBot="1" x14ac:dyDescent="0.35">
      <c r="A204" s="1207"/>
      <c r="B204" s="1208"/>
      <c r="C204" s="1208"/>
      <c r="D204" s="1208"/>
      <c r="E204" s="1209"/>
      <c r="F204" s="66" t="s">
        <v>430</v>
      </c>
      <c r="G204" s="66" t="s">
        <v>431</v>
      </c>
      <c r="H204" s="66" t="s">
        <v>432</v>
      </c>
      <c r="I204" s="66" t="s">
        <v>433</v>
      </c>
      <c r="J204" s="66" t="s">
        <v>434</v>
      </c>
      <c r="K204" s="66" t="s">
        <v>435</v>
      </c>
      <c r="L204" s="66" t="s">
        <v>436</v>
      </c>
      <c r="M204" s="66" t="s">
        <v>437</v>
      </c>
      <c r="N204" s="66" t="s">
        <v>438</v>
      </c>
      <c r="O204" s="66" t="s">
        <v>439</v>
      </c>
      <c r="P204" s="793"/>
      <c r="R204" s="71"/>
      <c r="S204" s="71"/>
    </row>
    <row r="205" spans="1:19" ht="40.5" customHeight="1" thickBot="1" x14ac:dyDescent="0.35">
      <c r="A205" s="1210" t="s">
        <v>461</v>
      </c>
      <c r="B205" s="1211"/>
      <c r="C205" s="1211"/>
      <c r="D205" s="1211"/>
      <c r="E205" s="1212"/>
      <c r="F205" s="74" t="s">
        <v>28</v>
      </c>
      <c r="G205" s="74" t="s">
        <v>28</v>
      </c>
      <c r="H205" s="74" t="s">
        <v>28</v>
      </c>
      <c r="I205" s="74" t="s">
        <v>28</v>
      </c>
      <c r="J205" s="74" t="s">
        <v>28</v>
      </c>
      <c r="K205" s="74" t="s">
        <v>28</v>
      </c>
      <c r="L205" s="74" t="s">
        <v>28</v>
      </c>
      <c r="M205" s="74" t="s">
        <v>28</v>
      </c>
      <c r="N205" s="74" t="s">
        <v>28</v>
      </c>
      <c r="O205" s="74" t="s">
        <v>28</v>
      </c>
      <c r="P205" s="1039"/>
      <c r="R205" s="71"/>
      <c r="S205" s="71"/>
    </row>
    <row r="206" spans="1:19" ht="59.25" customHeight="1" thickBot="1" x14ac:dyDescent="0.35">
      <c r="A206" s="181" t="s">
        <v>215</v>
      </c>
      <c r="B206" s="740" t="s">
        <v>525</v>
      </c>
      <c r="C206" s="741"/>
      <c r="D206" s="741"/>
      <c r="E206" s="742"/>
      <c r="F206" s="37"/>
      <c r="G206" s="37"/>
      <c r="H206" s="37"/>
      <c r="I206" s="37"/>
      <c r="J206" s="37"/>
      <c r="K206" s="189"/>
      <c r="L206" s="27"/>
      <c r="M206" s="37"/>
      <c r="N206" s="37"/>
      <c r="O206" s="37"/>
      <c r="P206" s="1196">
        <f>O217+N217+M217+L217+K217+J217+I217+H217+G217+F217</f>
        <v>0</v>
      </c>
    </row>
    <row r="207" spans="1:19" ht="57.75" customHeight="1" thickBot="1" x14ac:dyDescent="0.35">
      <c r="A207" s="181" t="s">
        <v>216</v>
      </c>
      <c r="B207" s="740" t="s">
        <v>217</v>
      </c>
      <c r="C207" s="741"/>
      <c r="D207" s="741"/>
      <c r="E207" s="742"/>
      <c r="F207" s="37"/>
      <c r="G207" s="37"/>
      <c r="H207" s="37"/>
      <c r="I207" s="37"/>
      <c r="J207" s="37"/>
      <c r="K207" s="189"/>
      <c r="L207" s="37"/>
      <c r="M207" s="37"/>
      <c r="N207" s="37"/>
      <c r="O207" s="37"/>
      <c r="P207" s="1197"/>
    </row>
    <row r="208" spans="1:19" ht="39" customHeight="1" thickBot="1" x14ac:dyDescent="0.35">
      <c r="A208" s="181" t="s">
        <v>218</v>
      </c>
      <c r="B208" s="740" t="s">
        <v>219</v>
      </c>
      <c r="C208" s="741"/>
      <c r="D208" s="741"/>
      <c r="E208" s="742"/>
      <c r="F208" s="37"/>
      <c r="G208" s="37"/>
      <c r="H208" s="37"/>
      <c r="I208" s="37"/>
      <c r="J208" s="37"/>
      <c r="K208" s="189"/>
      <c r="L208" s="37"/>
      <c r="M208" s="37"/>
      <c r="N208" s="37"/>
      <c r="O208" s="37"/>
      <c r="P208" s="1197"/>
    </row>
    <row r="209" spans="1:16" ht="39" customHeight="1" thickBot="1" x14ac:dyDescent="0.35">
      <c r="A209" s="181" t="s">
        <v>220</v>
      </c>
      <c r="B209" s="740" t="s">
        <v>221</v>
      </c>
      <c r="C209" s="741"/>
      <c r="D209" s="741"/>
      <c r="E209" s="742"/>
      <c r="F209" s="37"/>
      <c r="G209" s="37"/>
      <c r="H209" s="37"/>
      <c r="I209" s="37"/>
      <c r="J209" s="37"/>
      <c r="K209" s="189"/>
      <c r="L209" s="27"/>
      <c r="M209" s="37"/>
      <c r="N209" s="27"/>
      <c r="O209" s="37"/>
      <c r="P209" s="1197"/>
    </row>
    <row r="210" spans="1:16" ht="59.25" customHeight="1" thickBot="1" x14ac:dyDescent="0.35">
      <c r="A210" s="181" t="s">
        <v>222</v>
      </c>
      <c r="B210" s="740" t="s">
        <v>223</v>
      </c>
      <c r="C210" s="741"/>
      <c r="D210" s="741"/>
      <c r="E210" s="742"/>
      <c r="F210" s="37"/>
      <c r="G210" s="37"/>
      <c r="H210" s="37"/>
      <c r="I210" s="37"/>
      <c r="J210" s="37"/>
      <c r="K210" s="189"/>
      <c r="L210" s="37"/>
      <c r="M210" s="37"/>
      <c r="N210" s="37"/>
      <c r="O210" s="37"/>
      <c r="P210" s="1197"/>
    </row>
    <row r="211" spans="1:16" ht="24" customHeight="1" thickBot="1" x14ac:dyDescent="0.35">
      <c r="A211" s="181" t="s">
        <v>224</v>
      </c>
      <c r="B211" s="740" t="s">
        <v>225</v>
      </c>
      <c r="C211" s="741"/>
      <c r="D211" s="741"/>
      <c r="E211" s="742"/>
      <c r="F211" s="37"/>
      <c r="G211" s="37"/>
      <c r="H211" s="37"/>
      <c r="I211" s="37"/>
      <c r="J211" s="37"/>
      <c r="K211" s="189"/>
      <c r="L211" s="37"/>
      <c r="M211" s="37"/>
      <c r="N211" s="37"/>
      <c r="O211" s="37"/>
      <c r="P211" s="1197"/>
    </row>
    <row r="212" spans="1:16" ht="21" customHeight="1" thickBot="1" x14ac:dyDescent="0.35">
      <c r="A212" s="181" t="s">
        <v>226</v>
      </c>
      <c r="B212" s="740" t="s">
        <v>227</v>
      </c>
      <c r="C212" s="741"/>
      <c r="D212" s="741"/>
      <c r="E212" s="742"/>
      <c r="F212" s="37"/>
      <c r="G212" s="37"/>
      <c r="H212" s="37"/>
      <c r="I212" s="37"/>
      <c r="J212" s="37"/>
      <c r="K212" s="189"/>
      <c r="L212" s="27"/>
      <c r="M212" s="37"/>
      <c r="N212" s="27"/>
      <c r="O212" s="37"/>
      <c r="P212" s="1197"/>
    </row>
    <row r="213" spans="1:16" ht="21" customHeight="1" thickBot="1" x14ac:dyDescent="0.35">
      <c r="A213" s="181" t="s">
        <v>228</v>
      </c>
      <c r="B213" s="740" t="s">
        <v>229</v>
      </c>
      <c r="C213" s="741"/>
      <c r="D213" s="741"/>
      <c r="E213" s="742"/>
      <c r="F213" s="37"/>
      <c r="G213" s="37"/>
      <c r="H213" s="37"/>
      <c r="I213" s="37"/>
      <c r="J213" s="37"/>
      <c r="K213" s="189"/>
      <c r="L213" s="27"/>
      <c r="M213" s="37"/>
      <c r="N213" s="27"/>
      <c r="O213" s="37"/>
      <c r="P213" s="1197"/>
    </row>
    <row r="214" spans="1:16" ht="20.25" customHeight="1" thickBot="1" x14ac:dyDescent="0.35">
      <c r="A214" s="181" t="s">
        <v>230</v>
      </c>
      <c r="B214" s="740" t="s">
        <v>302</v>
      </c>
      <c r="C214" s="741"/>
      <c r="D214" s="741"/>
      <c r="E214" s="742"/>
      <c r="F214" s="37"/>
      <c r="G214" s="37"/>
      <c r="H214" s="37"/>
      <c r="I214" s="37"/>
      <c r="J214" s="37"/>
      <c r="K214" s="189"/>
      <c r="L214" s="27"/>
      <c r="M214" s="37"/>
      <c r="N214" s="27"/>
      <c r="O214" s="37"/>
      <c r="P214" s="1197"/>
    </row>
    <row r="215" spans="1:16" ht="23.25" customHeight="1" thickBot="1" x14ac:dyDescent="0.35">
      <c r="A215" s="181" t="s">
        <v>231</v>
      </c>
      <c r="B215" s="740" t="s">
        <v>232</v>
      </c>
      <c r="C215" s="741"/>
      <c r="D215" s="741"/>
      <c r="E215" s="742"/>
      <c r="F215" s="37"/>
      <c r="G215" s="37"/>
      <c r="H215" s="37"/>
      <c r="I215" s="37"/>
      <c r="J215" s="37"/>
      <c r="K215" s="189"/>
      <c r="L215" s="27"/>
      <c r="M215" s="37"/>
      <c r="N215" s="27"/>
      <c r="O215" s="37"/>
      <c r="P215" s="1197"/>
    </row>
    <row r="216" spans="1:16" s="21" customFormat="1" ht="19.5" thickBot="1" x14ac:dyDescent="0.35">
      <c r="A216" s="181" t="s">
        <v>233</v>
      </c>
      <c r="B216" s="740" t="s">
        <v>234</v>
      </c>
      <c r="C216" s="741"/>
      <c r="D216" s="741"/>
      <c r="E216" s="742"/>
      <c r="F216" s="37"/>
      <c r="G216" s="37"/>
      <c r="H216" s="37"/>
      <c r="I216" s="37"/>
      <c r="J216" s="37"/>
      <c r="K216" s="189"/>
      <c r="L216" s="27"/>
      <c r="M216" s="37"/>
      <c r="N216" s="27"/>
      <c r="O216" s="37"/>
      <c r="P216" s="1197"/>
    </row>
    <row r="217" spans="1:16" s="21" customFormat="1" ht="19.5" thickBot="1" x14ac:dyDescent="0.35">
      <c r="A217" s="34"/>
      <c r="B217" s="1201" t="s">
        <v>365</v>
      </c>
      <c r="C217" s="1202"/>
      <c r="D217" s="1202"/>
      <c r="E217" s="1203"/>
      <c r="F217" s="63">
        <v>0</v>
      </c>
      <c r="G217" s="63">
        <v>0</v>
      </c>
      <c r="H217" s="63">
        <v>0</v>
      </c>
      <c r="I217" s="63">
        <v>0</v>
      </c>
      <c r="J217" s="63">
        <v>0</v>
      </c>
      <c r="K217" s="69">
        <v>0</v>
      </c>
      <c r="L217" s="35">
        <v>0</v>
      </c>
      <c r="M217" s="36">
        <v>0</v>
      </c>
      <c r="N217" s="35">
        <v>0</v>
      </c>
      <c r="O217" s="36">
        <v>0</v>
      </c>
      <c r="P217" s="1198"/>
    </row>
    <row r="218" spans="1:16" ht="20.25" customHeight="1" thickBot="1" x14ac:dyDescent="0.4">
      <c r="A218" s="67" t="s">
        <v>235</v>
      </c>
      <c r="B218" s="821" t="s">
        <v>662</v>
      </c>
      <c r="C218" s="822"/>
      <c r="D218" s="822"/>
      <c r="E218" s="822"/>
      <c r="F218" s="822"/>
      <c r="G218" s="822"/>
      <c r="H218" s="822"/>
      <c r="I218" s="822"/>
      <c r="J218" s="822"/>
      <c r="K218" s="822"/>
      <c r="L218" s="822"/>
      <c r="M218" s="822"/>
      <c r="N218" s="823"/>
      <c r="O218" s="68">
        <v>30</v>
      </c>
      <c r="P218" s="152">
        <f>P220</f>
        <v>0</v>
      </c>
    </row>
    <row r="219" spans="1:16" ht="42" customHeight="1" thickBot="1" x14ac:dyDescent="0.35">
      <c r="A219" s="815" t="s">
        <v>462</v>
      </c>
      <c r="B219" s="816"/>
      <c r="C219" s="816"/>
      <c r="D219" s="816"/>
      <c r="E219" s="816"/>
      <c r="F219" s="816"/>
      <c r="G219" s="816"/>
      <c r="H219" s="816"/>
      <c r="I219" s="816"/>
      <c r="J219" s="816"/>
      <c r="K219" s="816"/>
      <c r="L219" s="816"/>
      <c r="M219" s="817"/>
      <c r="N219" s="1109" t="s">
        <v>28</v>
      </c>
      <c r="O219" s="1109"/>
      <c r="P219" s="180" t="s">
        <v>20</v>
      </c>
    </row>
    <row r="220" spans="1:16" s="5" customFormat="1" ht="46.5" customHeight="1" thickBot="1" x14ac:dyDescent="0.35">
      <c r="A220" s="186" t="s">
        <v>286</v>
      </c>
      <c r="B220" s="729" t="s">
        <v>529</v>
      </c>
      <c r="C220" s="730"/>
      <c r="D220" s="730"/>
      <c r="E220" s="730"/>
      <c r="F220" s="730"/>
      <c r="G220" s="730"/>
      <c r="H220" s="730"/>
      <c r="I220" s="730"/>
      <c r="J220" s="730"/>
      <c r="K220" s="730"/>
      <c r="L220" s="730"/>
      <c r="M220" s="731"/>
      <c r="N220" s="1199"/>
      <c r="O220" s="1200"/>
      <c r="P220" s="153">
        <v>0</v>
      </c>
    </row>
    <row r="221" spans="1:16" s="5" customFormat="1" ht="27" customHeight="1" thickBot="1" x14ac:dyDescent="0.4">
      <c r="A221" s="832" t="s">
        <v>471</v>
      </c>
      <c r="B221" s="833"/>
      <c r="C221" s="833"/>
      <c r="D221" s="833"/>
      <c r="E221" s="833"/>
      <c r="F221" s="833"/>
      <c r="G221" s="833"/>
      <c r="H221" s="833"/>
      <c r="I221" s="833"/>
      <c r="J221" s="833"/>
      <c r="K221" s="833"/>
      <c r="L221" s="833"/>
      <c r="M221" s="833"/>
      <c r="N221" s="834"/>
      <c r="O221" s="137">
        <f>O222+O232+O243+N257</f>
        <v>190</v>
      </c>
      <c r="P221" s="14">
        <f>P222+P232+P243+P257</f>
        <v>0</v>
      </c>
    </row>
    <row r="222" spans="1:16" ht="19.5" thickBot="1" x14ac:dyDescent="0.35">
      <c r="A222" s="11" t="s">
        <v>236</v>
      </c>
      <c r="B222" s="821" t="s">
        <v>237</v>
      </c>
      <c r="C222" s="822"/>
      <c r="D222" s="822"/>
      <c r="E222" s="822"/>
      <c r="F222" s="822"/>
      <c r="G222" s="822"/>
      <c r="H222" s="822"/>
      <c r="I222" s="822"/>
      <c r="J222" s="822"/>
      <c r="K222" s="822"/>
      <c r="L222" s="822"/>
      <c r="M222" s="822"/>
      <c r="N222" s="823"/>
      <c r="O222" s="11">
        <v>40</v>
      </c>
      <c r="P222" s="11">
        <f>P225</f>
        <v>0</v>
      </c>
    </row>
    <row r="223" spans="1:16" ht="60.75" customHeight="1" thickBot="1" x14ac:dyDescent="0.35">
      <c r="A223" s="1082" t="s">
        <v>764</v>
      </c>
      <c r="B223" s="1083"/>
      <c r="C223" s="1083"/>
      <c r="D223" s="1083"/>
      <c r="E223" s="1083"/>
      <c r="F223" s="1083"/>
      <c r="G223" s="1083"/>
      <c r="H223" s="1083"/>
      <c r="I223" s="1083"/>
      <c r="J223" s="1084"/>
      <c r="K223" s="44" t="s">
        <v>238</v>
      </c>
      <c r="L223" s="44" t="s">
        <v>239</v>
      </c>
      <c r="M223" s="44" t="s">
        <v>238</v>
      </c>
      <c r="N223" s="44" t="s">
        <v>238</v>
      </c>
      <c r="O223" s="44" t="s">
        <v>240</v>
      </c>
      <c r="P223" s="1038" t="s">
        <v>20</v>
      </c>
    </row>
    <row r="224" spans="1:16" ht="19.5" customHeight="1" thickBot="1" x14ac:dyDescent="0.35">
      <c r="A224" s="1139" t="s">
        <v>505</v>
      </c>
      <c r="B224" s="1140"/>
      <c r="C224" s="1140"/>
      <c r="D224" s="1140"/>
      <c r="E224" s="1140"/>
      <c r="F224" s="1140"/>
      <c r="G224" s="1140"/>
      <c r="H224" s="1140"/>
      <c r="I224" s="1140"/>
      <c r="J224" s="1141"/>
      <c r="K224" s="43" t="s">
        <v>28</v>
      </c>
      <c r="L224" s="43" t="s">
        <v>28</v>
      </c>
      <c r="M224" s="43" t="s">
        <v>28</v>
      </c>
      <c r="N224" s="43" t="s">
        <v>28</v>
      </c>
      <c r="O224" s="43" t="s">
        <v>28</v>
      </c>
      <c r="P224" s="1038"/>
    </row>
    <row r="225" spans="1:16" ht="37.5" customHeight="1" thickBot="1" x14ac:dyDescent="0.35">
      <c r="A225" s="176" t="s">
        <v>241</v>
      </c>
      <c r="B225" s="828" t="s">
        <v>242</v>
      </c>
      <c r="C225" s="829"/>
      <c r="D225" s="829"/>
      <c r="E225" s="829"/>
      <c r="F225" s="829"/>
      <c r="G225" s="829"/>
      <c r="H225" s="829"/>
      <c r="I225" s="829"/>
      <c r="J225" s="830"/>
      <c r="K225" s="37"/>
      <c r="L225" s="37"/>
      <c r="M225" s="37"/>
      <c r="N225" s="37"/>
      <c r="O225" s="189"/>
      <c r="P225" s="1196">
        <v>0</v>
      </c>
    </row>
    <row r="226" spans="1:16" ht="63" customHeight="1" thickBot="1" x14ac:dyDescent="0.35">
      <c r="A226" s="176" t="s">
        <v>243</v>
      </c>
      <c r="B226" s="740" t="s">
        <v>244</v>
      </c>
      <c r="C226" s="741"/>
      <c r="D226" s="741"/>
      <c r="E226" s="741"/>
      <c r="F226" s="741"/>
      <c r="G226" s="741"/>
      <c r="H226" s="741"/>
      <c r="I226" s="741"/>
      <c r="J226" s="742"/>
      <c r="K226" s="37"/>
      <c r="L226" s="37"/>
      <c r="M226" s="37"/>
      <c r="N226" s="37"/>
      <c r="O226" s="189"/>
      <c r="P226" s="1197"/>
    </row>
    <row r="227" spans="1:16" ht="39.75" customHeight="1" thickBot="1" x14ac:dyDescent="0.35">
      <c r="A227" s="176" t="s">
        <v>245</v>
      </c>
      <c r="B227" s="828" t="s">
        <v>246</v>
      </c>
      <c r="C227" s="829"/>
      <c r="D227" s="829"/>
      <c r="E227" s="829"/>
      <c r="F227" s="829"/>
      <c r="G227" s="829"/>
      <c r="H227" s="829"/>
      <c r="I227" s="829"/>
      <c r="J227" s="830"/>
      <c r="K227" s="37"/>
      <c r="L227" s="37"/>
      <c r="M227" s="37"/>
      <c r="N227" s="37"/>
      <c r="O227" s="189"/>
      <c r="P227" s="1197"/>
    </row>
    <row r="228" spans="1:16" ht="42.75" customHeight="1" thickBot="1" x14ac:dyDescent="0.35">
      <c r="A228" s="176" t="s">
        <v>247</v>
      </c>
      <c r="B228" s="828" t="s">
        <v>303</v>
      </c>
      <c r="C228" s="829"/>
      <c r="D228" s="829"/>
      <c r="E228" s="829"/>
      <c r="F228" s="829"/>
      <c r="G228" s="829"/>
      <c r="H228" s="829"/>
      <c r="I228" s="829"/>
      <c r="J228" s="830"/>
      <c r="K228" s="37"/>
      <c r="L228" s="37"/>
      <c r="M228" s="37"/>
      <c r="N228" s="37"/>
      <c r="O228" s="189"/>
      <c r="P228" s="1197"/>
    </row>
    <row r="229" spans="1:16" ht="19.5" thickBot="1" x14ac:dyDescent="0.35">
      <c r="A229" s="176" t="s">
        <v>248</v>
      </c>
      <c r="B229" s="841" t="s">
        <v>304</v>
      </c>
      <c r="C229" s="842"/>
      <c r="D229" s="842"/>
      <c r="E229" s="842"/>
      <c r="F229" s="842"/>
      <c r="G229" s="842"/>
      <c r="H229" s="842"/>
      <c r="I229" s="842"/>
      <c r="J229" s="897"/>
      <c r="K229" s="37"/>
      <c r="L229" s="27"/>
      <c r="M229" s="37"/>
      <c r="N229" s="27"/>
      <c r="O229" s="189"/>
      <c r="P229" s="1197"/>
    </row>
    <row r="230" spans="1:16" s="5" customFormat="1" ht="47.25" customHeight="1" thickBot="1" x14ac:dyDescent="0.35">
      <c r="A230" s="176" t="s">
        <v>249</v>
      </c>
      <c r="B230" s="740" t="s">
        <v>250</v>
      </c>
      <c r="C230" s="741"/>
      <c r="D230" s="741"/>
      <c r="E230" s="741"/>
      <c r="F230" s="741"/>
      <c r="G230" s="741"/>
      <c r="H230" s="741"/>
      <c r="I230" s="741"/>
      <c r="J230" s="742"/>
      <c r="K230" s="37"/>
      <c r="L230" s="37"/>
      <c r="M230" s="37"/>
      <c r="N230" s="37"/>
      <c r="O230" s="189"/>
      <c r="P230" s="1197"/>
    </row>
    <row r="231" spans="1:16" s="5" customFormat="1" ht="19.5" thickBot="1" x14ac:dyDescent="0.35">
      <c r="A231" s="39"/>
      <c r="B231" s="847" t="s">
        <v>363</v>
      </c>
      <c r="C231" s="848"/>
      <c r="D231" s="848"/>
      <c r="E231" s="848"/>
      <c r="F231" s="848"/>
      <c r="G231" s="848"/>
      <c r="H231" s="848"/>
      <c r="I231" s="848"/>
      <c r="J231" s="849"/>
      <c r="K231" s="40"/>
      <c r="L231" s="41"/>
      <c r="M231" s="40"/>
      <c r="N231" s="41"/>
      <c r="O231" s="39"/>
      <c r="P231" s="1198"/>
    </row>
    <row r="232" spans="1:16" ht="19.5" thickBot="1" x14ac:dyDescent="0.35">
      <c r="A232" s="11">
        <v>6.2</v>
      </c>
      <c r="B232" s="821" t="s">
        <v>251</v>
      </c>
      <c r="C232" s="822"/>
      <c r="D232" s="822"/>
      <c r="E232" s="822"/>
      <c r="F232" s="822"/>
      <c r="G232" s="822"/>
      <c r="H232" s="822"/>
      <c r="I232" s="822"/>
      <c r="J232" s="822"/>
      <c r="K232" s="822"/>
      <c r="L232" s="822"/>
      <c r="M232" s="822"/>
      <c r="N232" s="823"/>
      <c r="O232" s="11">
        <v>100</v>
      </c>
      <c r="P232" s="11">
        <f>P235</f>
        <v>0</v>
      </c>
    </row>
    <row r="233" spans="1:16" ht="60" customHeight="1" thickBot="1" x14ac:dyDescent="0.35">
      <c r="A233" s="1082" t="s">
        <v>766</v>
      </c>
      <c r="B233" s="1083"/>
      <c r="C233" s="1083"/>
      <c r="D233" s="1083"/>
      <c r="E233" s="1083"/>
      <c r="F233" s="1083"/>
      <c r="G233" s="1083"/>
      <c r="H233" s="1083"/>
      <c r="I233" s="1083"/>
      <c r="J233" s="1084"/>
      <c r="K233" s="45" t="s">
        <v>238</v>
      </c>
      <c r="L233" s="45" t="s">
        <v>238</v>
      </c>
      <c r="M233" s="45" t="s">
        <v>239</v>
      </c>
      <c r="N233" s="45" t="s">
        <v>240</v>
      </c>
      <c r="O233" s="45" t="s">
        <v>238</v>
      </c>
      <c r="P233" s="1038" t="s">
        <v>20</v>
      </c>
    </row>
    <row r="234" spans="1:16" ht="24" customHeight="1" thickBot="1" x14ac:dyDescent="0.35">
      <c r="A234" s="1139" t="s">
        <v>364</v>
      </c>
      <c r="B234" s="1140"/>
      <c r="C234" s="1140"/>
      <c r="D234" s="1140"/>
      <c r="E234" s="1140"/>
      <c r="F234" s="1140"/>
      <c r="G234" s="1140"/>
      <c r="H234" s="1140"/>
      <c r="I234" s="1140"/>
      <c r="J234" s="1141"/>
      <c r="K234" s="46" t="s">
        <v>28</v>
      </c>
      <c r="L234" s="46" t="s">
        <v>28</v>
      </c>
      <c r="M234" s="46" t="s">
        <v>28</v>
      </c>
      <c r="N234" s="46" t="s">
        <v>28</v>
      </c>
      <c r="O234" s="46" t="s">
        <v>28</v>
      </c>
      <c r="P234" s="1038"/>
    </row>
    <row r="235" spans="1:16" ht="39" customHeight="1" thickBot="1" x14ac:dyDescent="0.35">
      <c r="A235" s="181" t="s">
        <v>252</v>
      </c>
      <c r="B235" s="740" t="s">
        <v>242</v>
      </c>
      <c r="C235" s="741"/>
      <c r="D235" s="741"/>
      <c r="E235" s="741"/>
      <c r="F235" s="741"/>
      <c r="G235" s="741"/>
      <c r="H235" s="741"/>
      <c r="I235" s="741"/>
      <c r="J235" s="742"/>
      <c r="K235" s="37"/>
      <c r="L235" s="37"/>
      <c r="M235" s="37"/>
      <c r="N235" s="37"/>
      <c r="O235" s="189"/>
      <c r="P235" s="1190">
        <v>0</v>
      </c>
    </row>
    <row r="236" spans="1:16" ht="47.25" customHeight="1" thickBot="1" x14ac:dyDescent="0.35">
      <c r="A236" s="181" t="s">
        <v>253</v>
      </c>
      <c r="B236" s="740" t="s">
        <v>254</v>
      </c>
      <c r="C236" s="741"/>
      <c r="D236" s="741"/>
      <c r="E236" s="741"/>
      <c r="F236" s="741"/>
      <c r="G236" s="741"/>
      <c r="H236" s="741"/>
      <c r="I236" s="741"/>
      <c r="J236" s="742"/>
      <c r="K236" s="37"/>
      <c r="L236" s="37"/>
      <c r="M236" s="37"/>
      <c r="N236" s="37"/>
      <c r="O236" s="189"/>
      <c r="P236" s="1191"/>
    </row>
    <row r="237" spans="1:16" ht="44.25" customHeight="1" thickBot="1" x14ac:dyDescent="0.35">
      <c r="A237" s="181" t="s">
        <v>255</v>
      </c>
      <c r="B237" s="740" t="s">
        <v>246</v>
      </c>
      <c r="C237" s="741"/>
      <c r="D237" s="741"/>
      <c r="E237" s="741"/>
      <c r="F237" s="741"/>
      <c r="G237" s="741"/>
      <c r="H237" s="741"/>
      <c r="I237" s="741"/>
      <c r="J237" s="742"/>
      <c r="K237" s="37"/>
      <c r="L237" s="37"/>
      <c r="M237" s="37"/>
      <c r="N237" s="37"/>
      <c r="O237" s="189"/>
      <c r="P237" s="1191"/>
    </row>
    <row r="238" spans="1:16" ht="45" customHeight="1" thickBot="1" x14ac:dyDescent="0.35">
      <c r="A238" s="181" t="s">
        <v>256</v>
      </c>
      <c r="B238" s="740" t="s">
        <v>257</v>
      </c>
      <c r="C238" s="741"/>
      <c r="D238" s="741"/>
      <c r="E238" s="741"/>
      <c r="F238" s="741"/>
      <c r="G238" s="741"/>
      <c r="H238" s="741"/>
      <c r="I238" s="741"/>
      <c r="J238" s="742"/>
      <c r="K238" s="37"/>
      <c r="L238" s="37"/>
      <c r="M238" s="37"/>
      <c r="N238" s="37"/>
      <c r="O238" s="189"/>
      <c r="P238" s="1191"/>
    </row>
    <row r="239" spans="1:16" ht="41.25" customHeight="1" thickBot="1" x14ac:dyDescent="0.35">
      <c r="A239" s="181" t="s">
        <v>258</v>
      </c>
      <c r="B239" s="740" t="s">
        <v>303</v>
      </c>
      <c r="C239" s="741"/>
      <c r="D239" s="741"/>
      <c r="E239" s="741"/>
      <c r="F239" s="741"/>
      <c r="G239" s="741"/>
      <c r="H239" s="741"/>
      <c r="I239" s="741"/>
      <c r="J239" s="742"/>
      <c r="K239" s="37"/>
      <c r="L239" s="37"/>
      <c r="M239" s="37"/>
      <c r="N239" s="37"/>
      <c r="O239" s="189"/>
      <c r="P239" s="1191"/>
    </row>
    <row r="240" spans="1:16" ht="45" customHeight="1" thickBot="1" x14ac:dyDescent="0.35">
      <c r="A240" s="181" t="s">
        <v>259</v>
      </c>
      <c r="B240" s="740" t="s">
        <v>291</v>
      </c>
      <c r="C240" s="741"/>
      <c r="D240" s="741"/>
      <c r="E240" s="741"/>
      <c r="F240" s="741"/>
      <c r="G240" s="741"/>
      <c r="H240" s="741"/>
      <c r="I240" s="741"/>
      <c r="J240" s="742"/>
      <c r="K240" s="37"/>
      <c r="L240" s="37"/>
      <c r="M240" s="37"/>
      <c r="N240" s="37"/>
      <c r="O240" s="189"/>
      <c r="P240" s="1191"/>
    </row>
    <row r="241" spans="1:17" s="5" customFormat="1" ht="42.75" customHeight="1" thickBot="1" x14ac:dyDescent="0.35">
      <c r="A241" s="181" t="s">
        <v>260</v>
      </c>
      <c r="B241" s="828" t="s">
        <v>250</v>
      </c>
      <c r="C241" s="829"/>
      <c r="D241" s="829"/>
      <c r="E241" s="829"/>
      <c r="F241" s="829"/>
      <c r="G241" s="829"/>
      <c r="H241" s="829"/>
      <c r="I241" s="829"/>
      <c r="J241" s="830"/>
      <c r="K241" s="37"/>
      <c r="L241" s="37"/>
      <c r="M241" s="37"/>
      <c r="N241" s="37"/>
      <c r="O241" s="189"/>
      <c r="P241" s="1191"/>
    </row>
    <row r="242" spans="1:17" s="5" customFormat="1" ht="19.5" thickBot="1" x14ac:dyDescent="0.35">
      <c r="A242" s="47"/>
      <c r="B242" s="847" t="s">
        <v>363</v>
      </c>
      <c r="C242" s="848"/>
      <c r="D242" s="848"/>
      <c r="E242" s="848"/>
      <c r="F242" s="848"/>
      <c r="G242" s="848"/>
      <c r="H242" s="848"/>
      <c r="I242" s="848"/>
      <c r="J242" s="849"/>
      <c r="K242" s="48"/>
      <c r="L242" s="48"/>
      <c r="M242" s="48"/>
      <c r="N242" s="48"/>
      <c r="O242" s="49"/>
      <c r="P242" s="1192"/>
    </row>
    <row r="243" spans="1:17" ht="19.5" thickBot="1" x14ac:dyDescent="0.35">
      <c r="A243" s="11" t="s">
        <v>292</v>
      </c>
      <c r="B243" s="1049" t="s">
        <v>261</v>
      </c>
      <c r="C243" s="1050"/>
      <c r="D243" s="1050"/>
      <c r="E243" s="1050"/>
      <c r="F243" s="1050"/>
      <c r="G243" s="1050"/>
      <c r="H243" s="1050"/>
      <c r="I243" s="1050"/>
      <c r="J243" s="1050"/>
      <c r="K243" s="1050"/>
      <c r="L243" s="1050"/>
      <c r="M243" s="1050"/>
      <c r="N243" s="1051"/>
      <c r="O243" s="31">
        <v>20</v>
      </c>
      <c r="P243" s="31">
        <f>P246</f>
        <v>0</v>
      </c>
    </row>
    <row r="244" spans="1:17" ht="40.5" customHeight="1" thickBot="1" x14ac:dyDescent="0.35">
      <c r="A244" s="928" t="s">
        <v>530</v>
      </c>
      <c r="B244" s="929"/>
      <c r="C244" s="929"/>
      <c r="D244" s="929"/>
      <c r="E244" s="929"/>
      <c r="F244" s="929"/>
      <c r="G244" s="929"/>
      <c r="H244" s="929"/>
      <c r="I244" s="929"/>
      <c r="J244" s="929"/>
      <c r="K244" s="929"/>
      <c r="L244" s="929"/>
      <c r="M244" s="930"/>
      <c r="N244" s="894" t="s">
        <v>262</v>
      </c>
      <c r="O244" s="894"/>
      <c r="P244" s="1038" t="s">
        <v>20</v>
      </c>
    </row>
    <row r="245" spans="1:17" ht="40.5" customHeight="1" thickBot="1" x14ac:dyDescent="0.35">
      <c r="A245" s="762" t="s">
        <v>355</v>
      </c>
      <c r="B245" s="763"/>
      <c r="C245" s="763"/>
      <c r="D245" s="763"/>
      <c r="E245" s="763"/>
      <c r="F245" s="763"/>
      <c r="G245" s="763"/>
      <c r="H245" s="763"/>
      <c r="I245" s="763"/>
      <c r="J245" s="763"/>
      <c r="K245" s="763"/>
      <c r="L245" s="763"/>
      <c r="M245" s="1193"/>
      <c r="N245" s="1194" t="s">
        <v>28</v>
      </c>
      <c r="O245" s="1195"/>
      <c r="P245" s="1038"/>
    </row>
    <row r="246" spans="1:17" ht="39" customHeight="1" thickBot="1" x14ac:dyDescent="0.35">
      <c r="A246" s="176" t="s">
        <v>263</v>
      </c>
      <c r="B246" s="828" t="s">
        <v>528</v>
      </c>
      <c r="C246" s="829"/>
      <c r="D246" s="829"/>
      <c r="E246" s="829"/>
      <c r="F246" s="829"/>
      <c r="G246" s="829"/>
      <c r="H246" s="829"/>
      <c r="I246" s="829"/>
      <c r="J246" s="829"/>
      <c r="K246" s="829"/>
      <c r="L246" s="829"/>
      <c r="M246" s="830"/>
      <c r="N246" s="1180"/>
      <c r="O246" s="1181"/>
      <c r="P246" s="898">
        <v>0</v>
      </c>
    </row>
    <row r="247" spans="1:17" ht="41.25" customHeight="1" thickBot="1" x14ac:dyDescent="0.35">
      <c r="A247" s="176" t="s">
        <v>264</v>
      </c>
      <c r="B247" s="828" t="s">
        <v>254</v>
      </c>
      <c r="C247" s="829"/>
      <c r="D247" s="829"/>
      <c r="E247" s="829"/>
      <c r="F247" s="829"/>
      <c r="G247" s="829"/>
      <c r="H247" s="829"/>
      <c r="I247" s="829"/>
      <c r="J247" s="829"/>
      <c r="K247" s="829"/>
      <c r="L247" s="829"/>
      <c r="M247" s="830"/>
      <c r="N247" s="1180"/>
      <c r="O247" s="1181"/>
      <c r="P247" s="898"/>
    </row>
    <row r="248" spans="1:17" ht="24" customHeight="1" thickBot="1" x14ac:dyDescent="0.35">
      <c r="A248" s="176" t="s">
        <v>265</v>
      </c>
      <c r="B248" s="828" t="s">
        <v>266</v>
      </c>
      <c r="C248" s="829"/>
      <c r="D248" s="829"/>
      <c r="E248" s="829"/>
      <c r="F248" s="829"/>
      <c r="G248" s="829"/>
      <c r="H248" s="829"/>
      <c r="I248" s="829"/>
      <c r="J248" s="829"/>
      <c r="K248" s="829"/>
      <c r="L248" s="829"/>
      <c r="M248" s="830"/>
      <c r="N248" s="1180"/>
      <c r="O248" s="1181"/>
      <c r="P248" s="898"/>
    </row>
    <row r="249" spans="1:17" ht="24" customHeight="1" thickBot="1" x14ac:dyDescent="0.35">
      <c r="A249" s="176" t="s">
        <v>267</v>
      </c>
      <c r="B249" s="908" t="s">
        <v>293</v>
      </c>
      <c r="C249" s="909"/>
      <c r="D249" s="909"/>
      <c r="E249" s="909"/>
      <c r="F249" s="909"/>
      <c r="G249" s="909"/>
      <c r="H249" s="909"/>
      <c r="I249" s="909"/>
      <c r="J249" s="909"/>
      <c r="K249" s="909"/>
      <c r="L249" s="909"/>
      <c r="M249" s="1186"/>
      <c r="N249" s="1180"/>
      <c r="O249" s="1181"/>
      <c r="P249" s="898"/>
    </row>
    <row r="250" spans="1:17" ht="39" customHeight="1" thickBot="1" x14ac:dyDescent="0.35">
      <c r="A250" s="176" t="s">
        <v>268</v>
      </c>
      <c r="B250" s="1187" t="s">
        <v>223</v>
      </c>
      <c r="C250" s="1188"/>
      <c r="D250" s="1188"/>
      <c r="E250" s="1188"/>
      <c r="F250" s="1188"/>
      <c r="G250" s="1188"/>
      <c r="H250" s="1188"/>
      <c r="I250" s="1188"/>
      <c r="J250" s="1188"/>
      <c r="K250" s="1188"/>
      <c r="L250" s="1188"/>
      <c r="M250" s="1189"/>
      <c r="N250" s="1180"/>
      <c r="O250" s="1181"/>
      <c r="P250" s="898"/>
    </row>
    <row r="251" spans="1:17" ht="42" customHeight="1" thickBot="1" x14ac:dyDescent="0.35">
      <c r="A251" s="176" t="s">
        <v>269</v>
      </c>
      <c r="B251" s="1156" t="s">
        <v>250</v>
      </c>
      <c r="C251" s="1157"/>
      <c r="D251" s="1157"/>
      <c r="E251" s="1157"/>
      <c r="F251" s="1157"/>
      <c r="G251" s="1157"/>
      <c r="H251" s="1157"/>
      <c r="I251" s="1157"/>
      <c r="J251" s="1157"/>
      <c r="K251" s="1157"/>
      <c r="L251" s="1157"/>
      <c r="M251" s="1158"/>
      <c r="N251" s="1180"/>
      <c r="O251" s="1181"/>
      <c r="P251" s="898"/>
    </row>
    <row r="252" spans="1:17" ht="21" customHeight="1" thickBot="1" x14ac:dyDescent="0.35">
      <c r="A252" s="176" t="s">
        <v>270</v>
      </c>
      <c r="B252" s="1177" t="s">
        <v>271</v>
      </c>
      <c r="C252" s="1178"/>
      <c r="D252" s="1178"/>
      <c r="E252" s="1178"/>
      <c r="F252" s="1178"/>
      <c r="G252" s="1178"/>
      <c r="H252" s="1178"/>
      <c r="I252" s="1178"/>
      <c r="J252" s="1178"/>
      <c r="K252" s="1178"/>
      <c r="L252" s="1178"/>
      <c r="M252" s="1179"/>
      <c r="N252" s="1180"/>
      <c r="O252" s="1181"/>
      <c r="P252" s="898"/>
    </row>
    <row r="253" spans="1:17" ht="19.5" thickBot="1" x14ac:dyDescent="0.35">
      <c r="A253" s="176" t="s">
        <v>272</v>
      </c>
      <c r="B253" s="1177" t="s">
        <v>229</v>
      </c>
      <c r="C253" s="1178"/>
      <c r="D253" s="1178"/>
      <c r="E253" s="1178"/>
      <c r="F253" s="1178"/>
      <c r="G253" s="1178"/>
      <c r="H253" s="1178"/>
      <c r="I253" s="1178"/>
      <c r="J253" s="1178"/>
      <c r="K253" s="1178"/>
      <c r="L253" s="1178"/>
      <c r="M253" s="1179"/>
      <c r="N253" s="1180"/>
      <c r="O253" s="1181"/>
      <c r="P253" s="898"/>
    </row>
    <row r="254" spans="1:17" ht="41.25" customHeight="1" thickBot="1" x14ac:dyDescent="0.35">
      <c r="A254" s="176" t="s">
        <v>273</v>
      </c>
      <c r="B254" s="1156" t="s">
        <v>294</v>
      </c>
      <c r="C254" s="1157"/>
      <c r="D254" s="1157"/>
      <c r="E254" s="1157"/>
      <c r="F254" s="1157"/>
      <c r="G254" s="1157"/>
      <c r="H254" s="1157"/>
      <c r="I254" s="1157"/>
      <c r="J254" s="1157"/>
      <c r="K254" s="1157"/>
      <c r="L254" s="1157"/>
      <c r="M254" s="1158"/>
      <c r="N254" s="1180"/>
      <c r="O254" s="1181"/>
      <c r="P254" s="898"/>
      <c r="Q254" s="22"/>
    </row>
    <row r="255" spans="1:17" ht="19.5" thickBot="1" x14ac:dyDescent="0.35">
      <c r="A255" s="176" t="s">
        <v>274</v>
      </c>
      <c r="B255" s="1177" t="s">
        <v>232</v>
      </c>
      <c r="C255" s="1178"/>
      <c r="D255" s="1178"/>
      <c r="E255" s="1178"/>
      <c r="F255" s="1178"/>
      <c r="G255" s="1178"/>
      <c r="H255" s="1178"/>
      <c r="I255" s="1178"/>
      <c r="J255" s="1178"/>
      <c r="K255" s="1178"/>
      <c r="L255" s="1178"/>
      <c r="M255" s="1179"/>
      <c r="N255" s="1180"/>
      <c r="O255" s="1181"/>
      <c r="P255" s="898"/>
    </row>
    <row r="256" spans="1:17" ht="19.5" thickBot="1" x14ac:dyDescent="0.35">
      <c r="A256" s="176" t="s">
        <v>275</v>
      </c>
      <c r="B256" s="1177" t="s">
        <v>234</v>
      </c>
      <c r="C256" s="1178"/>
      <c r="D256" s="1178"/>
      <c r="E256" s="1178"/>
      <c r="F256" s="1178"/>
      <c r="G256" s="1178"/>
      <c r="H256" s="1178"/>
      <c r="I256" s="1178"/>
      <c r="J256" s="1178"/>
      <c r="K256" s="1178"/>
      <c r="L256" s="1178"/>
      <c r="M256" s="1179"/>
      <c r="N256" s="1180"/>
      <c r="O256" s="1181"/>
      <c r="P256" s="898"/>
    </row>
    <row r="257" spans="1:16" ht="39.75" customHeight="1" thickBot="1" x14ac:dyDescent="0.35">
      <c r="A257" s="11" t="s">
        <v>295</v>
      </c>
      <c r="B257" s="1182" t="s">
        <v>276</v>
      </c>
      <c r="C257" s="1183"/>
      <c r="D257" s="1183"/>
      <c r="E257" s="1183"/>
      <c r="F257" s="1183"/>
      <c r="G257" s="1183"/>
      <c r="H257" s="1183"/>
      <c r="I257" s="1183"/>
      <c r="J257" s="1183"/>
      <c r="K257" s="1183"/>
      <c r="L257" s="1183"/>
      <c r="M257" s="1184"/>
      <c r="N257" s="1185">
        <v>30</v>
      </c>
      <c r="O257" s="1185"/>
      <c r="P257" s="31">
        <f>P259</f>
        <v>0</v>
      </c>
    </row>
    <row r="258" spans="1:16" ht="41.25" customHeight="1" thickBot="1" x14ac:dyDescent="0.35">
      <c r="A258" s="729" t="s">
        <v>531</v>
      </c>
      <c r="B258" s="730"/>
      <c r="C258" s="730"/>
      <c r="D258" s="730"/>
      <c r="E258" s="730"/>
      <c r="F258" s="730"/>
      <c r="G258" s="730"/>
      <c r="H258" s="730"/>
      <c r="I258" s="730"/>
      <c r="J258" s="730"/>
      <c r="K258" s="730"/>
      <c r="L258" s="730"/>
      <c r="M258" s="731"/>
      <c r="N258" s="1109" t="s">
        <v>71</v>
      </c>
      <c r="O258" s="1109"/>
      <c r="P258" s="185" t="s">
        <v>20</v>
      </c>
    </row>
    <row r="259" spans="1:16" s="5" customFormat="1" ht="24" customHeight="1" thickBot="1" x14ac:dyDescent="0.35">
      <c r="A259" s="729" t="s">
        <v>767</v>
      </c>
      <c r="B259" s="730"/>
      <c r="C259" s="730"/>
      <c r="D259" s="730"/>
      <c r="E259" s="730"/>
      <c r="F259" s="730"/>
      <c r="G259" s="730"/>
      <c r="H259" s="730"/>
      <c r="I259" s="730"/>
      <c r="J259" s="730"/>
      <c r="K259" s="730"/>
      <c r="L259" s="730"/>
      <c r="M259" s="731"/>
      <c r="N259" s="1114"/>
      <c r="O259" s="1114"/>
      <c r="P259" s="194">
        <v>0</v>
      </c>
    </row>
    <row r="260" spans="1:16" s="5" customFormat="1" ht="19.5" thickBot="1" x14ac:dyDescent="0.35">
      <c r="A260" s="1174" t="s">
        <v>416</v>
      </c>
      <c r="B260" s="1175"/>
      <c r="C260" s="1175"/>
      <c r="D260" s="1175"/>
      <c r="E260" s="1175"/>
      <c r="F260" s="1175"/>
      <c r="G260" s="1175"/>
      <c r="H260" s="1175"/>
      <c r="I260" s="1175"/>
      <c r="J260" s="1175"/>
      <c r="K260" s="1175"/>
      <c r="L260" s="1175"/>
      <c r="M260" s="1175"/>
      <c r="N260" s="1176"/>
      <c r="O260" s="76">
        <f>N261+N269+N273+N283+N294</f>
        <v>190</v>
      </c>
      <c r="P260" s="23">
        <f>P261+P269+P273+P283+P294</f>
        <v>0</v>
      </c>
    </row>
    <row r="261" spans="1:16" ht="22.5" customHeight="1" thickBot="1" x14ac:dyDescent="0.35">
      <c r="A261" s="8" t="s">
        <v>337</v>
      </c>
      <c r="B261" s="80" t="s">
        <v>663</v>
      </c>
      <c r="C261" s="81"/>
      <c r="D261" s="81"/>
      <c r="E261" s="81"/>
      <c r="F261" s="81"/>
      <c r="G261" s="81"/>
      <c r="H261" s="81"/>
      <c r="I261" s="81"/>
      <c r="J261" s="81"/>
      <c r="K261" s="81"/>
      <c r="L261" s="81"/>
      <c r="M261" s="81"/>
      <c r="N261" s="1166">
        <v>30</v>
      </c>
      <c r="O261" s="1167"/>
      <c r="P261" s="8">
        <f>P264+P267</f>
        <v>0</v>
      </c>
    </row>
    <row r="262" spans="1:16" ht="22.5" customHeight="1" thickBot="1" x14ac:dyDescent="0.35">
      <c r="A262" s="746" t="s">
        <v>532</v>
      </c>
      <c r="B262" s="747"/>
      <c r="C262" s="747"/>
      <c r="D262" s="747"/>
      <c r="E262" s="747"/>
      <c r="F262" s="747"/>
      <c r="G262" s="747"/>
      <c r="H262" s="747"/>
      <c r="I262" s="748"/>
      <c r="J262" s="785" t="s">
        <v>464</v>
      </c>
      <c r="K262" s="786"/>
      <c r="L262" s="786"/>
      <c r="M262" s="786"/>
      <c r="N262" s="787"/>
      <c r="O262" s="1168" t="s">
        <v>10</v>
      </c>
      <c r="P262" s="1076" t="s">
        <v>20</v>
      </c>
    </row>
    <row r="263" spans="1:16" ht="35.25" customHeight="1" thickBot="1" x14ac:dyDescent="0.35">
      <c r="A263" s="752"/>
      <c r="B263" s="753"/>
      <c r="C263" s="753"/>
      <c r="D263" s="753"/>
      <c r="E263" s="753"/>
      <c r="F263" s="753"/>
      <c r="G263" s="753"/>
      <c r="H263" s="753"/>
      <c r="I263" s="754"/>
      <c r="J263" s="133" t="s">
        <v>468</v>
      </c>
      <c r="K263" s="133" t="s">
        <v>467</v>
      </c>
      <c r="L263" s="133" t="s">
        <v>466</v>
      </c>
      <c r="M263" s="133" t="s">
        <v>433</v>
      </c>
      <c r="N263" s="133" t="s">
        <v>465</v>
      </c>
      <c r="O263" s="1169"/>
      <c r="P263" s="1078"/>
    </row>
    <row r="264" spans="1:16" ht="40.5" customHeight="1" thickBot="1" x14ac:dyDescent="0.35">
      <c r="A264" s="1147" t="s">
        <v>384</v>
      </c>
      <c r="B264" s="1148"/>
      <c r="C264" s="1148"/>
      <c r="D264" s="1148"/>
      <c r="E264" s="1148"/>
      <c r="F264" s="1148"/>
      <c r="G264" s="1148"/>
      <c r="H264" s="1148"/>
      <c r="I264" s="1149"/>
      <c r="J264" s="79" t="s">
        <v>10</v>
      </c>
      <c r="K264" s="79" t="s">
        <v>10</v>
      </c>
      <c r="L264" s="79" t="s">
        <v>10</v>
      </c>
      <c r="M264" s="79" t="s">
        <v>10</v>
      </c>
      <c r="N264" s="79" t="s">
        <v>10</v>
      </c>
      <c r="O264" s="1170"/>
      <c r="P264" s="1171">
        <f>O265+O268</f>
        <v>0</v>
      </c>
    </row>
    <row r="265" spans="1:16" ht="40.5" customHeight="1" thickBot="1" x14ac:dyDescent="0.35">
      <c r="A265" s="181" t="s">
        <v>306</v>
      </c>
      <c r="B265" s="941" t="s">
        <v>533</v>
      </c>
      <c r="C265" s="941"/>
      <c r="D265" s="941"/>
      <c r="E265" s="941"/>
      <c r="F265" s="941"/>
      <c r="G265" s="941"/>
      <c r="H265" s="941"/>
      <c r="I265" s="941"/>
      <c r="J265" s="184"/>
      <c r="K265" s="184"/>
      <c r="L265" s="184"/>
      <c r="M265" s="184">
        <v>0</v>
      </c>
      <c r="N265" s="183">
        <v>0</v>
      </c>
      <c r="O265" s="183">
        <f>N265+M265+L265+K265+J265</f>
        <v>0</v>
      </c>
      <c r="P265" s="1172"/>
    </row>
    <row r="266" spans="1:16" ht="18.75" customHeight="1" thickBot="1" x14ac:dyDescent="0.35">
      <c r="A266" s="831" t="s">
        <v>307</v>
      </c>
      <c r="B266" s="933" t="s">
        <v>385</v>
      </c>
      <c r="C266" s="933"/>
      <c r="D266" s="933"/>
      <c r="E266" s="933"/>
      <c r="F266" s="933"/>
      <c r="G266" s="933"/>
      <c r="H266" s="933"/>
      <c r="I266" s="933"/>
      <c r="J266" s="133" t="s">
        <v>468</v>
      </c>
      <c r="K266" s="133" t="s">
        <v>467</v>
      </c>
      <c r="L266" s="133" t="s">
        <v>466</v>
      </c>
      <c r="M266" s="133" t="s">
        <v>433</v>
      </c>
      <c r="N266" s="133" t="s">
        <v>465</v>
      </c>
      <c r="O266" s="1168" t="s">
        <v>10</v>
      </c>
      <c r="P266" s="1172"/>
    </row>
    <row r="267" spans="1:16" s="5" customFormat="1" ht="19.5" thickBot="1" x14ac:dyDescent="0.35">
      <c r="A267" s="831"/>
      <c r="B267" s="933"/>
      <c r="C267" s="933"/>
      <c r="D267" s="933"/>
      <c r="E267" s="933"/>
      <c r="F267" s="933"/>
      <c r="G267" s="933"/>
      <c r="H267" s="933"/>
      <c r="I267" s="933"/>
      <c r="J267" s="44" t="s">
        <v>10</v>
      </c>
      <c r="K267" s="44" t="s">
        <v>10</v>
      </c>
      <c r="L267" s="44" t="s">
        <v>10</v>
      </c>
      <c r="M267" s="44" t="s">
        <v>10</v>
      </c>
      <c r="N267" s="44" t="s">
        <v>10</v>
      </c>
      <c r="O267" s="1170"/>
      <c r="P267" s="1172"/>
    </row>
    <row r="268" spans="1:16" s="5" customFormat="1" ht="43.5" customHeight="1" thickBot="1" x14ac:dyDescent="0.35">
      <c r="A268" s="831"/>
      <c r="B268" s="933"/>
      <c r="C268" s="933"/>
      <c r="D268" s="933"/>
      <c r="E268" s="933"/>
      <c r="F268" s="933"/>
      <c r="G268" s="933"/>
      <c r="H268" s="933"/>
      <c r="I268" s="933"/>
      <c r="J268" s="38"/>
      <c r="K268" s="184"/>
      <c r="L268" s="184"/>
      <c r="M268" s="184"/>
      <c r="N268" s="184">
        <v>0</v>
      </c>
      <c r="O268" s="183">
        <f>N268+M268+L268+K268+J268</f>
        <v>0</v>
      </c>
      <c r="P268" s="1173"/>
    </row>
    <row r="269" spans="1:16" ht="36.75" customHeight="1" thickBot="1" x14ac:dyDescent="0.35">
      <c r="A269" s="8" t="s">
        <v>338</v>
      </c>
      <c r="B269" s="768" t="s">
        <v>490</v>
      </c>
      <c r="C269" s="1164"/>
      <c r="D269" s="1164"/>
      <c r="E269" s="1164"/>
      <c r="F269" s="1164"/>
      <c r="G269" s="1164"/>
      <c r="H269" s="1164"/>
      <c r="I269" s="1164"/>
      <c r="J269" s="1164"/>
      <c r="K269" s="1164"/>
      <c r="L269" s="1164"/>
      <c r="M269" s="1165"/>
      <c r="N269" s="1166">
        <v>30</v>
      </c>
      <c r="O269" s="1167"/>
      <c r="P269" s="8">
        <f>P272</f>
        <v>0</v>
      </c>
    </row>
    <row r="270" spans="1:16" ht="42.75" customHeight="1" thickBot="1" x14ac:dyDescent="0.35">
      <c r="A270" s="928" t="s">
        <v>412</v>
      </c>
      <c r="B270" s="929"/>
      <c r="C270" s="929"/>
      <c r="D270" s="929"/>
      <c r="E270" s="929"/>
      <c r="F270" s="929"/>
      <c r="G270" s="929"/>
      <c r="H270" s="929"/>
      <c r="I270" s="929"/>
      <c r="J270" s="929"/>
      <c r="K270" s="929"/>
      <c r="L270" s="930"/>
      <c r="M270" s="1122" t="s">
        <v>207</v>
      </c>
      <c r="N270" s="1122"/>
      <c r="O270" s="932" t="s">
        <v>10</v>
      </c>
      <c r="P270" s="1062" t="s">
        <v>20</v>
      </c>
    </row>
    <row r="271" spans="1:16" ht="26.25" customHeight="1" thickBot="1" x14ac:dyDescent="0.35">
      <c r="A271" s="1139" t="s">
        <v>386</v>
      </c>
      <c r="B271" s="1140"/>
      <c r="C271" s="1140"/>
      <c r="D271" s="1140"/>
      <c r="E271" s="1140"/>
      <c r="F271" s="1140"/>
      <c r="G271" s="1140"/>
      <c r="H271" s="1140"/>
      <c r="I271" s="1140"/>
      <c r="J271" s="1140"/>
      <c r="K271" s="1140"/>
      <c r="L271" s="1141"/>
      <c r="M271" s="1122"/>
      <c r="N271" s="1122"/>
      <c r="O271" s="932"/>
      <c r="P271" s="1062"/>
    </row>
    <row r="272" spans="1:16" s="5" customFormat="1" ht="77.25" customHeight="1" thickBot="1" x14ac:dyDescent="0.35">
      <c r="A272" s="78" t="s">
        <v>282</v>
      </c>
      <c r="B272" s="951" t="s">
        <v>742</v>
      </c>
      <c r="C272" s="951"/>
      <c r="D272" s="951"/>
      <c r="E272" s="951"/>
      <c r="F272" s="951"/>
      <c r="G272" s="951"/>
      <c r="H272" s="951"/>
      <c r="I272" s="951"/>
      <c r="J272" s="951"/>
      <c r="K272" s="951"/>
      <c r="L272" s="951"/>
      <c r="M272" s="1135"/>
      <c r="N272" s="1136"/>
      <c r="O272" s="183">
        <v>0</v>
      </c>
      <c r="P272" s="193">
        <f>O272</f>
        <v>0</v>
      </c>
    </row>
    <row r="273" spans="1:16" ht="20.25" thickBot="1" x14ac:dyDescent="0.35">
      <c r="A273" s="8" t="s">
        <v>339</v>
      </c>
      <c r="B273" s="1159" t="s">
        <v>664</v>
      </c>
      <c r="C273" s="1160"/>
      <c r="D273" s="1160"/>
      <c r="E273" s="1160"/>
      <c r="F273" s="1160"/>
      <c r="G273" s="1160"/>
      <c r="H273" s="1160"/>
      <c r="I273" s="1160"/>
      <c r="J273" s="1160"/>
      <c r="K273" s="1160"/>
      <c r="L273" s="1160"/>
      <c r="M273" s="1161"/>
      <c r="N273" s="1162">
        <v>50</v>
      </c>
      <c r="O273" s="1163"/>
      <c r="P273" s="8">
        <f>P277</f>
        <v>0</v>
      </c>
    </row>
    <row r="274" spans="1:16" ht="19.5" customHeight="1" thickBot="1" x14ac:dyDescent="0.35">
      <c r="A274" s="746" t="s">
        <v>548</v>
      </c>
      <c r="B274" s="747"/>
      <c r="C274" s="747"/>
      <c r="D274" s="747"/>
      <c r="E274" s="748"/>
      <c r="F274" s="785" t="s">
        <v>440</v>
      </c>
      <c r="G274" s="786"/>
      <c r="H274" s="786"/>
      <c r="I274" s="786"/>
      <c r="J274" s="786"/>
      <c r="K274" s="786"/>
      <c r="L274" s="786"/>
      <c r="M274" s="786"/>
      <c r="N274" s="786"/>
      <c r="O274" s="787"/>
      <c r="P274" s="1076" t="s">
        <v>20</v>
      </c>
    </row>
    <row r="275" spans="1:16" ht="23.25" customHeight="1" thickBot="1" x14ac:dyDescent="0.35">
      <c r="A275" s="752"/>
      <c r="B275" s="753"/>
      <c r="C275" s="753"/>
      <c r="D275" s="753"/>
      <c r="E275" s="754"/>
      <c r="F275" s="65" t="s">
        <v>441</v>
      </c>
      <c r="G275" s="65" t="s">
        <v>442</v>
      </c>
      <c r="H275" s="65" t="s">
        <v>449</v>
      </c>
      <c r="I275" s="65" t="s">
        <v>448</v>
      </c>
      <c r="J275" s="65" t="s">
        <v>443</v>
      </c>
      <c r="K275" s="65" t="s">
        <v>447</v>
      </c>
      <c r="L275" s="65" t="s">
        <v>444</v>
      </c>
      <c r="M275" s="65" t="s">
        <v>446</v>
      </c>
      <c r="N275" s="65" t="s">
        <v>445</v>
      </c>
      <c r="O275" s="65" t="s">
        <v>450</v>
      </c>
      <c r="P275" s="1077"/>
    </row>
    <row r="276" spans="1:16" ht="39.75" customHeight="1" thickBot="1" x14ac:dyDescent="0.35">
      <c r="A276" s="1147" t="s">
        <v>418</v>
      </c>
      <c r="B276" s="1148"/>
      <c r="C276" s="1148"/>
      <c r="D276" s="1148"/>
      <c r="E276" s="1149"/>
      <c r="F276" s="82" t="s">
        <v>10</v>
      </c>
      <c r="G276" s="82" t="s">
        <v>10</v>
      </c>
      <c r="H276" s="82" t="s">
        <v>10</v>
      </c>
      <c r="I276" s="82" t="s">
        <v>10</v>
      </c>
      <c r="J276" s="82" t="s">
        <v>10</v>
      </c>
      <c r="K276" s="82" t="s">
        <v>10</v>
      </c>
      <c r="L276" s="82" t="s">
        <v>10</v>
      </c>
      <c r="M276" s="82" t="s">
        <v>10</v>
      </c>
      <c r="N276" s="82" t="s">
        <v>10</v>
      </c>
      <c r="O276" s="82" t="s">
        <v>10</v>
      </c>
      <c r="P276" s="1078"/>
    </row>
    <row r="277" spans="1:16" ht="60" customHeight="1" thickBot="1" x14ac:dyDescent="0.35">
      <c r="A277" s="183" t="s">
        <v>297</v>
      </c>
      <c r="B277" s="1150" t="s">
        <v>387</v>
      </c>
      <c r="C277" s="1151"/>
      <c r="D277" s="1151"/>
      <c r="E277" s="1152"/>
      <c r="F277" s="10"/>
      <c r="G277" s="10"/>
      <c r="H277" s="10"/>
      <c r="I277" s="10"/>
      <c r="J277" s="10"/>
      <c r="K277" s="10"/>
      <c r="L277" s="10"/>
      <c r="M277" s="10"/>
      <c r="N277" s="10"/>
      <c r="O277" s="192"/>
      <c r="P277" s="1129">
        <f>O282+N282+M282+L282+K282+J282+I282+H282+G282+F282</f>
        <v>0</v>
      </c>
    </row>
    <row r="278" spans="1:16" ht="58.5" customHeight="1" thickBot="1" x14ac:dyDescent="0.35">
      <c r="A278" s="78" t="s">
        <v>298</v>
      </c>
      <c r="B278" s="1150" t="s">
        <v>413</v>
      </c>
      <c r="C278" s="1151"/>
      <c r="D278" s="1151"/>
      <c r="E278" s="1152"/>
      <c r="F278" s="10"/>
      <c r="G278" s="10"/>
      <c r="H278" s="10"/>
      <c r="I278" s="10"/>
      <c r="J278" s="10"/>
      <c r="K278" s="10"/>
      <c r="L278" s="10"/>
      <c r="M278" s="10"/>
      <c r="N278" s="10"/>
      <c r="O278" s="192"/>
      <c r="P278" s="1130"/>
    </row>
    <row r="279" spans="1:16" ht="39.75" customHeight="1" thickBot="1" x14ac:dyDescent="0.35">
      <c r="A279" s="78" t="s">
        <v>299</v>
      </c>
      <c r="B279" s="1153" t="s">
        <v>388</v>
      </c>
      <c r="C279" s="1154"/>
      <c r="D279" s="1154"/>
      <c r="E279" s="1155"/>
      <c r="F279" s="10"/>
      <c r="G279" s="10"/>
      <c r="H279" s="10"/>
      <c r="I279" s="10"/>
      <c r="J279" s="10"/>
      <c r="K279" s="10"/>
      <c r="L279" s="10"/>
      <c r="M279" s="10"/>
      <c r="N279" s="10"/>
      <c r="O279" s="192"/>
      <c r="P279" s="1130"/>
    </row>
    <row r="280" spans="1:16" ht="56.25" customHeight="1" thickBot="1" x14ac:dyDescent="0.35">
      <c r="A280" s="183" t="s">
        <v>300</v>
      </c>
      <c r="B280" s="1150" t="s">
        <v>277</v>
      </c>
      <c r="C280" s="1151"/>
      <c r="D280" s="1151"/>
      <c r="E280" s="1152"/>
      <c r="F280" s="10"/>
      <c r="G280" s="10"/>
      <c r="H280" s="12"/>
      <c r="I280" s="10"/>
      <c r="J280" s="12"/>
      <c r="K280" s="10"/>
      <c r="L280" s="12"/>
      <c r="M280" s="10"/>
      <c r="N280" s="12"/>
      <c r="O280" s="192"/>
      <c r="P280" s="1130"/>
    </row>
    <row r="281" spans="1:16" ht="56.25" customHeight="1" thickBot="1" x14ac:dyDescent="0.35">
      <c r="A281" s="183" t="s">
        <v>301</v>
      </c>
      <c r="B281" s="1156" t="s">
        <v>389</v>
      </c>
      <c r="C281" s="1157"/>
      <c r="D281" s="1157"/>
      <c r="E281" s="1158"/>
      <c r="F281" s="10"/>
      <c r="G281" s="10"/>
      <c r="H281" s="10"/>
      <c r="I281" s="10"/>
      <c r="J281" s="10"/>
      <c r="K281" s="10"/>
      <c r="L281" s="10"/>
      <c r="M281" s="10"/>
      <c r="N281" s="10"/>
      <c r="O281" s="192"/>
      <c r="P281" s="1130"/>
    </row>
    <row r="282" spans="1:16" ht="21.75" customHeight="1" thickBot="1" x14ac:dyDescent="0.35">
      <c r="A282" s="83"/>
      <c r="B282" s="1092" t="s">
        <v>417</v>
      </c>
      <c r="C282" s="1092"/>
      <c r="D282" s="1092"/>
      <c r="E282" s="1092"/>
      <c r="F282" s="84"/>
      <c r="G282" s="84"/>
      <c r="H282" s="84"/>
      <c r="I282" s="84"/>
      <c r="J282" s="84"/>
      <c r="K282" s="84"/>
      <c r="L282" s="84"/>
      <c r="M282" s="84">
        <v>0</v>
      </c>
      <c r="N282" s="84">
        <v>0</v>
      </c>
      <c r="O282" s="85">
        <v>0</v>
      </c>
      <c r="P282" s="1131"/>
    </row>
    <row r="283" spans="1:16" ht="24.75" customHeight="1" thickBot="1" x14ac:dyDescent="0.35">
      <c r="A283" s="134" t="s">
        <v>340</v>
      </c>
      <c r="B283" s="794" t="s">
        <v>665</v>
      </c>
      <c r="C283" s="795"/>
      <c r="D283" s="795"/>
      <c r="E283" s="795"/>
      <c r="F283" s="795"/>
      <c r="G283" s="795"/>
      <c r="H283" s="795"/>
      <c r="I283" s="795"/>
      <c r="J283" s="795"/>
      <c r="K283" s="795"/>
      <c r="L283" s="795"/>
      <c r="M283" s="796"/>
      <c r="N283" s="1146">
        <v>50</v>
      </c>
      <c r="O283" s="1146"/>
      <c r="P283" s="11">
        <f>P287</f>
        <v>0</v>
      </c>
    </row>
    <row r="284" spans="1:16" ht="19.5" customHeight="1" thickBot="1" x14ac:dyDescent="0.35">
      <c r="A284" s="1093" t="s">
        <v>768</v>
      </c>
      <c r="B284" s="1094"/>
      <c r="C284" s="1094"/>
      <c r="D284" s="1094"/>
      <c r="E284" s="1095"/>
      <c r="F284" s="1102" t="s">
        <v>534</v>
      </c>
      <c r="G284" s="1103"/>
      <c r="H284" s="1103"/>
      <c r="I284" s="1103"/>
      <c r="J284" s="1103"/>
      <c r="K284" s="1103"/>
      <c r="L284" s="1103"/>
      <c r="M284" s="1103"/>
      <c r="N284" s="1103"/>
      <c r="O284" s="1104"/>
      <c r="P284" s="788" t="s">
        <v>20</v>
      </c>
    </row>
    <row r="285" spans="1:16" ht="102.75" customHeight="1" thickBot="1" x14ac:dyDescent="0.35">
      <c r="A285" s="1099"/>
      <c r="B285" s="1100"/>
      <c r="C285" s="1100"/>
      <c r="D285" s="1100"/>
      <c r="E285" s="1101"/>
      <c r="F285" s="72" t="s">
        <v>118</v>
      </c>
      <c r="G285" s="72" t="s">
        <v>119</v>
      </c>
      <c r="H285" s="72" t="s">
        <v>120</v>
      </c>
      <c r="I285" s="72" t="s">
        <v>121</v>
      </c>
      <c r="J285" s="72" t="s">
        <v>122</v>
      </c>
      <c r="K285" s="72" t="s">
        <v>390</v>
      </c>
      <c r="L285" s="72" t="s">
        <v>391</v>
      </c>
      <c r="M285" s="72" t="s">
        <v>392</v>
      </c>
      <c r="N285" s="72" t="s">
        <v>393</v>
      </c>
      <c r="O285" s="72" t="s">
        <v>394</v>
      </c>
      <c r="P285" s="788"/>
    </row>
    <row r="286" spans="1:16" ht="26.25" customHeight="1" thickBot="1" x14ac:dyDescent="0.35">
      <c r="A286" s="1125" t="s">
        <v>419</v>
      </c>
      <c r="B286" s="1126"/>
      <c r="C286" s="1126"/>
      <c r="D286" s="1126"/>
      <c r="E286" s="1127"/>
      <c r="F286" s="88" t="s">
        <v>10</v>
      </c>
      <c r="G286" s="86" t="s">
        <v>10</v>
      </c>
      <c r="H286" s="86" t="s">
        <v>10</v>
      </c>
      <c r="I286" s="86" t="s">
        <v>10</v>
      </c>
      <c r="J286" s="86" t="s">
        <v>10</v>
      </c>
      <c r="K286" s="86" t="s">
        <v>10</v>
      </c>
      <c r="L286" s="86" t="s">
        <v>10</v>
      </c>
      <c r="M286" s="86" t="s">
        <v>10</v>
      </c>
      <c r="N286" s="86" t="s">
        <v>10</v>
      </c>
      <c r="O286" s="86" t="s">
        <v>10</v>
      </c>
      <c r="P286" s="788"/>
    </row>
    <row r="287" spans="1:16" ht="59.25" customHeight="1" thickBot="1" x14ac:dyDescent="0.35">
      <c r="A287" s="183" t="s">
        <v>342</v>
      </c>
      <c r="B287" s="1142" t="s">
        <v>526</v>
      </c>
      <c r="C287" s="1142"/>
      <c r="D287" s="1142"/>
      <c r="E287" s="1142"/>
      <c r="F287" s="10"/>
      <c r="G287" s="10"/>
      <c r="H287" s="10"/>
      <c r="I287" s="10"/>
      <c r="J287" s="10"/>
      <c r="K287" s="10"/>
      <c r="L287" s="10"/>
      <c r="M287" s="10"/>
      <c r="N287" s="10"/>
      <c r="O287" s="184"/>
      <c r="P287" s="1129">
        <f>O293+N293+M293+L293+K293+J293+I293+H293+G293+F293</f>
        <v>0</v>
      </c>
    </row>
    <row r="288" spans="1:16" ht="58.5" customHeight="1" thickBot="1" x14ac:dyDescent="0.35">
      <c r="A288" s="183" t="s">
        <v>395</v>
      </c>
      <c r="B288" s="1142" t="s">
        <v>414</v>
      </c>
      <c r="C288" s="1142"/>
      <c r="D288" s="1142"/>
      <c r="E288" s="1142"/>
      <c r="F288" s="10"/>
      <c r="G288" s="10"/>
      <c r="H288" s="10"/>
      <c r="I288" s="10"/>
      <c r="J288" s="10"/>
      <c r="K288" s="10"/>
      <c r="L288" s="10"/>
      <c r="M288" s="10"/>
      <c r="N288" s="10"/>
      <c r="O288" s="184"/>
      <c r="P288" s="1130"/>
    </row>
    <row r="289" spans="1:16" ht="40.5" customHeight="1" thickBot="1" x14ac:dyDescent="0.35">
      <c r="A289" s="183" t="s">
        <v>396</v>
      </c>
      <c r="B289" s="1142" t="s">
        <v>279</v>
      </c>
      <c r="C289" s="1142"/>
      <c r="D289" s="1142"/>
      <c r="E289" s="1142"/>
      <c r="F289" s="10"/>
      <c r="G289" s="10"/>
      <c r="H289" s="10"/>
      <c r="I289" s="10"/>
      <c r="J289" s="10"/>
      <c r="K289" s="10"/>
      <c r="L289" s="10"/>
      <c r="M289" s="10"/>
      <c r="N289" s="10"/>
      <c r="O289" s="184"/>
      <c r="P289" s="1130"/>
    </row>
    <row r="290" spans="1:16" ht="39" customHeight="1" thickBot="1" x14ac:dyDescent="0.35">
      <c r="A290" s="183" t="s">
        <v>397</v>
      </c>
      <c r="B290" s="945" t="s">
        <v>341</v>
      </c>
      <c r="C290" s="945"/>
      <c r="D290" s="945"/>
      <c r="E290" s="945"/>
      <c r="F290" s="12"/>
      <c r="G290" s="12"/>
      <c r="H290" s="12"/>
      <c r="I290" s="12"/>
      <c r="J290" s="12"/>
      <c r="K290" s="12"/>
      <c r="L290" s="12"/>
      <c r="M290" s="12"/>
      <c r="N290" s="12"/>
      <c r="O290" s="183"/>
      <c r="P290" s="1130"/>
    </row>
    <row r="291" spans="1:16" ht="37.5" customHeight="1" thickBot="1" x14ac:dyDescent="0.35">
      <c r="A291" s="183" t="s">
        <v>398</v>
      </c>
      <c r="B291" s="933" t="s">
        <v>280</v>
      </c>
      <c r="C291" s="933"/>
      <c r="D291" s="933"/>
      <c r="E291" s="933"/>
      <c r="F291" s="12"/>
      <c r="G291" s="12"/>
      <c r="H291" s="12"/>
      <c r="I291" s="12"/>
      <c r="J291" s="12"/>
      <c r="K291" s="12"/>
      <c r="L291" s="12"/>
      <c r="M291" s="12"/>
      <c r="N291" s="12"/>
      <c r="O291" s="183"/>
      <c r="P291" s="1130"/>
    </row>
    <row r="292" spans="1:16" ht="40.5" customHeight="1" thickBot="1" x14ac:dyDescent="0.35">
      <c r="A292" s="183" t="s">
        <v>399</v>
      </c>
      <c r="B292" s="933" t="s">
        <v>281</v>
      </c>
      <c r="C292" s="933"/>
      <c r="D292" s="933"/>
      <c r="E292" s="933"/>
      <c r="F292" s="10"/>
      <c r="G292" s="10"/>
      <c r="H292" s="10"/>
      <c r="I292" s="10"/>
      <c r="J292" s="10"/>
      <c r="K292" s="10"/>
      <c r="L292" s="10"/>
      <c r="M292" s="10"/>
      <c r="N292" s="10"/>
      <c r="O292" s="184"/>
      <c r="P292" s="1130"/>
    </row>
    <row r="293" spans="1:16" ht="19.5" customHeight="1" thickBot="1" x14ac:dyDescent="0.35">
      <c r="A293" s="183"/>
      <c r="B293" s="1143" t="s">
        <v>535</v>
      </c>
      <c r="C293" s="1144"/>
      <c r="D293" s="1144"/>
      <c r="E293" s="1145"/>
      <c r="F293" s="48"/>
      <c r="G293" s="48"/>
      <c r="H293" s="48"/>
      <c r="I293" s="48"/>
      <c r="J293" s="48"/>
      <c r="K293" s="48"/>
      <c r="L293" s="48"/>
      <c r="M293" s="48"/>
      <c r="N293" s="48"/>
      <c r="O293" s="87">
        <v>0</v>
      </c>
      <c r="P293" s="1130"/>
    </row>
    <row r="294" spans="1:16" ht="25.5" customHeight="1" thickBot="1" x14ac:dyDescent="0.35">
      <c r="A294" s="11" t="s">
        <v>497</v>
      </c>
      <c r="B294" s="899" t="s">
        <v>498</v>
      </c>
      <c r="C294" s="795"/>
      <c r="D294" s="795"/>
      <c r="E294" s="795"/>
      <c r="F294" s="795"/>
      <c r="G294" s="795"/>
      <c r="H294" s="795"/>
      <c r="I294" s="795"/>
      <c r="J294" s="795"/>
      <c r="K294" s="795"/>
      <c r="L294" s="795"/>
      <c r="M294" s="796"/>
      <c r="N294" s="1137">
        <v>30</v>
      </c>
      <c r="O294" s="1138"/>
      <c r="P294" s="11">
        <f>P297</f>
        <v>0</v>
      </c>
    </row>
    <row r="295" spans="1:16" ht="23.25" customHeight="1" thickBot="1" x14ac:dyDescent="0.35">
      <c r="A295" s="928" t="s">
        <v>536</v>
      </c>
      <c r="B295" s="929"/>
      <c r="C295" s="929"/>
      <c r="D295" s="929"/>
      <c r="E295" s="929"/>
      <c r="F295" s="929"/>
      <c r="G295" s="929"/>
      <c r="H295" s="929"/>
      <c r="I295" s="929"/>
      <c r="J295" s="929"/>
      <c r="K295" s="929"/>
      <c r="L295" s="930"/>
      <c r="M295" s="1122" t="s">
        <v>207</v>
      </c>
      <c r="N295" s="1122"/>
      <c r="O295" s="932" t="s">
        <v>10</v>
      </c>
      <c r="P295" s="1062" t="s">
        <v>20</v>
      </c>
    </row>
    <row r="296" spans="1:16" ht="22.5" customHeight="1" thickBot="1" x14ac:dyDescent="0.35">
      <c r="A296" s="1139" t="s">
        <v>500</v>
      </c>
      <c r="B296" s="1140"/>
      <c r="C296" s="1140"/>
      <c r="D296" s="1140"/>
      <c r="E296" s="1140"/>
      <c r="F296" s="1140"/>
      <c r="G296" s="1140"/>
      <c r="H296" s="1140"/>
      <c r="I296" s="1140"/>
      <c r="J296" s="1140"/>
      <c r="K296" s="1140"/>
      <c r="L296" s="1141"/>
      <c r="M296" s="1122"/>
      <c r="N296" s="1122"/>
      <c r="O296" s="932"/>
      <c r="P296" s="1062"/>
    </row>
    <row r="297" spans="1:16" ht="75.75" customHeight="1" thickBot="1" x14ac:dyDescent="0.35">
      <c r="A297" s="78" t="s">
        <v>499</v>
      </c>
      <c r="B297" s="951" t="s">
        <v>741</v>
      </c>
      <c r="C297" s="951"/>
      <c r="D297" s="951"/>
      <c r="E297" s="951"/>
      <c r="F297" s="951"/>
      <c r="G297" s="951"/>
      <c r="H297" s="951"/>
      <c r="I297" s="951"/>
      <c r="J297" s="951"/>
      <c r="K297" s="951"/>
      <c r="L297" s="951"/>
      <c r="M297" s="1135"/>
      <c r="N297" s="1136"/>
      <c r="O297" s="183">
        <v>0</v>
      </c>
      <c r="P297" s="197">
        <f>O297</f>
        <v>0</v>
      </c>
    </row>
    <row r="298" spans="1:16" ht="18.75" customHeight="1" thickBot="1" x14ac:dyDescent="0.35">
      <c r="A298" s="1069" t="s">
        <v>489</v>
      </c>
      <c r="B298" s="1070"/>
      <c r="C298" s="1070"/>
      <c r="D298" s="1070"/>
      <c r="E298" s="1070"/>
      <c r="F298" s="1070"/>
      <c r="G298" s="1070"/>
      <c r="H298" s="1070"/>
      <c r="I298" s="1070"/>
      <c r="J298" s="1070"/>
      <c r="K298" s="1070"/>
      <c r="L298" s="1070"/>
      <c r="M298" s="1070"/>
      <c r="N298" s="1071"/>
      <c r="O298" s="151">
        <f>O299+N310</f>
        <v>100</v>
      </c>
      <c r="P298" s="92">
        <f>P299+P310</f>
        <v>0</v>
      </c>
    </row>
    <row r="299" spans="1:16" ht="18.75" customHeight="1" thickBot="1" x14ac:dyDescent="0.35">
      <c r="A299" s="11" t="s">
        <v>400</v>
      </c>
      <c r="B299" s="1072" t="s">
        <v>537</v>
      </c>
      <c r="C299" s="1072"/>
      <c r="D299" s="1072"/>
      <c r="E299" s="1072"/>
      <c r="F299" s="1072"/>
      <c r="G299" s="1072"/>
      <c r="H299" s="1072"/>
      <c r="I299" s="1072"/>
      <c r="J299" s="1072"/>
      <c r="K299" s="1072"/>
      <c r="L299" s="1072"/>
      <c r="M299" s="1072"/>
      <c r="N299" s="1072"/>
      <c r="O299" s="191">
        <v>80</v>
      </c>
      <c r="P299" s="11">
        <f>P303</f>
        <v>0</v>
      </c>
    </row>
    <row r="300" spans="1:16" ht="18.75" customHeight="1" thickBot="1" x14ac:dyDescent="0.35">
      <c r="A300" s="1093" t="s">
        <v>737</v>
      </c>
      <c r="B300" s="1094"/>
      <c r="C300" s="1094"/>
      <c r="D300" s="1094"/>
      <c r="E300" s="1095"/>
      <c r="F300" s="1073" t="s">
        <v>508</v>
      </c>
      <c r="G300" s="1073"/>
      <c r="H300" s="1073"/>
      <c r="I300" s="1073"/>
      <c r="J300" s="1073"/>
      <c r="K300" s="1073"/>
      <c r="L300" s="1073"/>
      <c r="M300" s="1073"/>
      <c r="N300" s="1073"/>
      <c r="O300" s="1073"/>
      <c r="P300" s="726" t="s">
        <v>20</v>
      </c>
    </row>
    <row r="301" spans="1:16" ht="81" customHeight="1" thickBot="1" x14ac:dyDescent="0.35">
      <c r="A301" s="1099"/>
      <c r="B301" s="1100"/>
      <c r="C301" s="1100"/>
      <c r="D301" s="1100"/>
      <c r="E301" s="1101"/>
      <c r="F301" s="72" t="s">
        <v>118</v>
      </c>
      <c r="G301" s="72" t="s">
        <v>119</v>
      </c>
      <c r="H301" s="72" t="s">
        <v>120</v>
      </c>
      <c r="I301" s="72" t="s">
        <v>121</v>
      </c>
      <c r="J301" s="72" t="s">
        <v>122</v>
      </c>
      <c r="K301" s="72" t="s">
        <v>390</v>
      </c>
      <c r="L301" s="72" t="s">
        <v>391</v>
      </c>
      <c r="M301" s="72" t="s">
        <v>392</v>
      </c>
      <c r="N301" s="72" t="s">
        <v>393</v>
      </c>
      <c r="O301" s="72" t="s">
        <v>394</v>
      </c>
      <c r="P301" s="727"/>
    </row>
    <row r="302" spans="1:16" ht="37.5" customHeight="1" thickBot="1" x14ac:dyDescent="0.35">
      <c r="A302" s="1125" t="s">
        <v>350</v>
      </c>
      <c r="B302" s="1126"/>
      <c r="C302" s="1126"/>
      <c r="D302" s="1126"/>
      <c r="E302" s="1127"/>
      <c r="F302" s="86" t="s">
        <v>10</v>
      </c>
      <c r="G302" s="86" t="s">
        <v>10</v>
      </c>
      <c r="H302" s="86" t="s">
        <v>10</v>
      </c>
      <c r="I302" s="86" t="s">
        <v>10</v>
      </c>
      <c r="J302" s="86" t="s">
        <v>10</v>
      </c>
      <c r="K302" s="86" t="s">
        <v>10</v>
      </c>
      <c r="L302" s="86" t="s">
        <v>10</v>
      </c>
      <c r="M302" s="86" t="s">
        <v>10</v>
      </c>
      <c r="N302" s="86" t="s">
        <v>10</v>
      </c>
      <c r="O302" s="86" t="s">
        <v>10</v>
      </c>
      <c r="P302" s="728"/>
    </row>
    <row r="303" spans="1:16" ht="58.5" customHeight="1" thickBot="1" x14ac:dyDescent="0.35">
      <c r="A303" s="183" t="s">
        <v>401</v>
      </c>
      <c r="B303" s="1089" t="s">
        <v>527</v>
      </c>
      <c r="C303" s="1090"/>
      <c r="D303" s="1090"/>
      <c r="E303" s="1128"/>
      <c r="F303" s="10"/>
      <c r="G303" s="10"/>
      <c r="H303" s="10"/>
      <c r="I303" s="10"/>
      <c r="J303" s="10"/>
      <c r="K303" s="10"/>
      <c r="L303" s="10"/>
      <c r="M303" s="10"/>
      <c r="N303" s="10"/>
      <c r="O303" s="184"/>
      <c r="P303" s="1129">
        <f>O309+N309+M309+K309+I309+H309+J309+L309+G309+F309</f>
        <v>0</v>
      </c>
    </row>
    <row r="304" spans="1:16" ht="57.75" customHeight="1" thickBot="1" x14ac:dyDescent="0.35">
      <c r="A304" s="183" t="s">
        <v>402</v>
      </c>
      <c r="B304" s="1089" t="s">
        <v>415</v>
      </c>
      <c r="C304" s="1090"/>
      <c r="D304" s="1090"/>
      <c r="E304" s="1128"/>
      <c r="F304" s="10"/>
      <c r="G304" s="10"/>
      <c r="H304" s="10"/>
      <c r="I304" s="10"/>
      <c r="J304" s="10"/>
      <c r="K304" s="10"/>
      <c r="L304" s="10"/>
      <c r="M304" s="10"/>
      <c r="N304" s="10"/>
      <c r="O304" s="184"/>
      <c r="P304" s="1130"/>
    </row>
    <row r="305" spans="1:16" ht="39.75" customHeight="1" thickBot="1" x14ac:dyDescent="0.35">
      <c r="A305" s="183" t="s">
        <v>403</v>
      </c>
      <c r="B305" s="1089" t="s">
        <v>404</v>
      </c>
      <c r="C305" s="1090"/>
      <c r="D305" s="1090"/>
      <c r="E305" s="1128"/>
      <c r="F305" s="10"/>
      <c r="G305" s="10"/>
      <c r="H305" s="10"/>
      <c r="I305" s="10"/>
      <c r="J305" s="10"/>
      <c r="K305" s="10"/>
      <c r="L305" s="10"/>
      <c r="M305" s="10"/>
      <c r="N305" s="10"/>
      <c r="O305" s="184"/>
      <c r="P305" s="1130"/>
    </row>
    <row r="306" spans="1:16" ht="37.5" customHeight="1" thickBot="1" x14ac:dyDescent="0.35">
      <c r="A306" s="183" t="s">
        <v>405</v>
      </c>
      <c r="B306" s="1132" t="s">
        <v>341</v>
      </c>
      <c r="C306" s="1133"/>
      <c r="D306" s="1133"/>
      <c r="E306" s="1134"/>
      <c r="F306" s="12"/>
      <c r="G306" s="12"/>
      <c r="H306" s="12"/>
      <c r="I306" s="12"/>
      <c r="J306" s="12"/>
      <c r="K306" s="12"/>
      <c r="L306" s="12"/>
      <c r="M306" s="12"/>
      <c r="N306" s="12"/>
      <c r="O306" s="183"/>
      <c r="P306" s="1130"/>
    </row>
    <row r="307" spans="1:16" ht="48" customHeight="1" thickBot="1" x14ac:dyDescent="0.35">
      <c r="A307" s="183" t="s">
        <v>406</v>
      </c>
      <c r="B307" s="740" t="s">
        <v>407</v>
      </c>
      <c r="C307" s="741"/>
      <c r="D307" s="741"/>
      <c r="E307" s="742"/>
      <c r="F307" s="12"/>
      <c r="G307" s="12"/>
      <c r="H307" s="12"/>
      <c r="I307" s="12"/>
      <c r="J307" s="12"/>
      <c r="K307" s="12"/>
      <c r="L307" s="12"/>
      <c r="M307" s="12"/>
      <c r="N307" s="12"/>
      <c r="O307" s="183"/>
      <c r="P307" s="1130"/>
    </row>
    <row r="308" spans="1:16" ht="42.75" customHeight="1" thickBot="1" x14ac:dyDescent="0.35">
      <c r="A308" s="183" t="s">
        <v>408</v>
      </c>
      <c r="B308" s="740" t="s">
        <v>409</v>
      </c>
      <c r="C308" s="741"/>
      <c r="D308" s="741"/>
      <c r="E308" s="742"/>
      <c r="F308" s="10"/>
      <c r="G308" s="10"/>
      <c r="H308" s="10"/>
      <c r="I308" s="10"/>
      <c r="J308" s="10"/>
      <c r="K308" s="10"/>
      <c r="L308" s="10"/>
      <c r="M308" s="10"/>
      <c r="N308" s="10"/>
      <c r="O308" s="184"/>
      <c r="P308" s="1130"/>
    </row>
    <row r="309" spans="1:16" ht="19.5" thickBot="1" x14ac:dyDescent="0.35">
      <c r="A309" s="183"/>
      <c r="B309" s="1066" t="s">
        <v>538</v>
      </c>
      <c r="C309" s="1067"/>
      <c r="D309" s="1067"/>
      <c r="E309" s="1068"/>
      <c r="F309" s="48"/>
      <c r="G309" s="48"/>
      <c r="H309" s="48"/>
      <c r="I309" s="48"/>
      <c r="J309" s="48">
        <v>0</v>
      </c>
      <c r="K309" s="48"/>
      <c r="L309" s="48"/>
      <c r="M309" s="48">
        <v>0</v>
      </c>
      <c r="N309" s="48">
        <v>0</v>
      </c>
      <c r="O309" s="87">
        <v>0</v>
      </c>
      <c r="P309" s="1131"/>
    </row>
    <row r="310" spans="1:16" ht="39.75" customHeight="1" thickBot="1" x14ac:dyDescent="0.35">
      <c r="A310" s="11" t="s">
        <v>410</v>
      </c>
      <c r="B310" s="1079" t="s">
        <v>666</v>
      </c>
      <c r="C310" s="1080"/>
      <c r="D310" s="1080"/>
      <c r="E310" s="1080"/>
      <c r="F310" s="1080"/>
      <c r="G310" s="1080"/>
      <c r="H310" s="1080"/>
      <c r="I310" s="1080"/>
      <c r="J310" s="1080"/>
      <c r="K310" s="1080"/>
      <c r="L310" s="1080"/>
      <c r="M310" s="1081"/>
      <c r="N310" s="738">
        <v>20</v>
      </c>
      <c r="O310" s="739"/>
      <c r="P310" s="11">
        <f>P312</f>
        <v>0</v>
      </c>
    </row>
    <row r="311" spans="1:16" ht="22.5" customHeight="1" thickBot="1" x14ac:dyDescent="0.35">
      <c r="A311" s="1082" t="s">
        <v>539</v>
      </c>
      <c r="B311" s="1083"/>
      <c r="C311" s="1083"/>
      <c r="D311" s="1083"/>
      <c r="E311" s="1083"/>
      <c r="F311" s="1083"/>
      <c r="G311" s="1083"/>
      <c r="H311" s="1083"/>
      <c r="I311" s="1083"/>
      <c r="J311" s="1083"/>
      <c r="K311" s="1083"/>
      <c r="L311" s="1084"/>
      <c r="M311" s="1122" t="s">
        <v>207</v>
      </c>
      <c r="N311" s="1122"/>
      <c r="O311" s="175" t="s">
        <v>10</v>
      </c>
      <c r="P311" s="130" t="s">
        <v>20</v>
      </c>
    </row>
    <row r="312" spans="1:16" ht="39.75" customHeight="1" thickBot="1" x14ac:dyDescent="0.35">
      <c r="A312" s="78" t="s">
        <v>411</v>
      </c>
      <c r="B312" s="937" t="s">
        <v>540</v>
      </c>
      <c r="C312" s="938"/>
      <c r="D312" s="938"/>
      <c r="E312" s="938"/>
      <c r="F312" s="938"/>
      <c r="G312" s="938"/>
      <c r="H312" s="938"/>
      <c r="I312" s="938"/>
      <c r="J312" s="938"/>
      <c r="K312" s="938"/>
      <c r="L312" s="939"/>
      <c r="M312" s="1123"/>
      <c r="N312" s="1124"/>
      <c r="O312" s="365">
        <v>0</v>
      </c>
      <c r="P312" s="197">
        <f>O312</f>
        <v>0</v>
      </c>
    </row>
    <row r="313" spans="1:16" ht="19.5" thickBot="1" x14ac:dyDescent="0.35">
      <c r="A313" s="1053"/>
      <c r="B313" s="1054"/>
      <c r="C313" s="89"/>
      <c r="D313" s="89"/>
      <c r="E313" s="89"/>
      <c r="F313" s="89"/>
      <c r="G313" s="89"/>
      <c r="H313" s="89"/>
      <c r="I313" s="89"/>
      <c r="J313" s="89"/>
      <c r="K313" s="89"/>
      <c r="L313" s="89"/>
      <c r="M313" s="89"/>
      <c r="N313" s="89"/>
      <c r="O313" s="90"/>
      <c r="P313" s="91"/>
    </row>
    <row r="314" spans="1:16" ht="25.5" customHeight="1" thickBot="1" x14ac:dyDescent="0.35">
      <c r="A314" s="1055" t="s">
        <v>283</v>
      </c>
      <c r="B314" s="1056"/>
      <c r="C314" s="1056"/>
      <c r="D314" s="1056"/>
      <c r="E314" s="1056"/>
      <c r="F314" s="1056"/>
      <c r="G314" s="1056"/>
      <c r="H314" s="1056"/>
      <c r="I314" s="1056"/>
      <c r="J314" s="1056"/>
      <c r="K314" s="1056"/>
      <c r="L314" s="1056"/>
      <c r="M314" s="164"/>
      <c r="N314" s="1057"/>
      <c r="O314" s="1058"/>
      <c r="P314" s="371">
        <f>P298+P260+P221+P201+P173+P159+P140+P28</f>
        <v>0</v>
      </c>
    </row>
    <row r="315" spans="1:16" ht="19.5" thickBot="1" x14ac:dyDescent="0.35">
      <c r="A315" s="1059" t="s">
        <v>420</v>
      </c>
      <c r="B315" s="1060"/>
      <c r="C315" s="1059"/>
      <c r="D315" s="1061"/>
      <c r="E315" s="1061"/>
      <c r="F315" s="1061"/>
      <c r="G315" s="1061"/>
      <c r="H315" s="1061"/>
      <c r="I315" s="1061"/>
      <c r="J315" s="1061"/>
      <c r="K315" s="1061"/>
      <c r="L315" s="1061"/>
      <c r="M315" s="1061"/>
      <c r="N315" s="1061"/>
      <c r="O315" s="1061"/>
      <c r="P315" s="1061"/>
    </row>
    <row r="316" spans="1:16" ht="19.5" thickBot="1" x14ac:dyDescent="0.35">
      <c r="A316" s="1018" t="s">
        <v>421</v>
      </c>
      <c r="B316" s="1019"/>
      <c r="C316" s="1020"/>
      <c r="D316" s="1021"/>
      <c r="E316" s="1021"/>
      <c r="F316" s="1021"/>
      <c r="G316" s="1021"/>
      <c r="H316" s="1021"/>
      <c r="I316" s="1021"/>
      <c r="J316" s="1021"/>
      <c r="K316" s="1021"/>
      <c r="L316" s="1021"/>
      <c r="M316" s="1021"/>
      <c r="N316" s="1022"/>
      <c r="O316" s="1023"/>
      <c r="P316" s="1024"/>
    </row>
    <row r="317" spans="1:16" ht="19.5" thickBot="1" x14ac:dyDescent="0.35">
      <c r="A317" s="1011" t="s">
        <v>3</v>
      </c>
      <c r="B317" s="1012"/>
      <c r="C317" s="1012"/>
      <c r="D317" s="1012"/>
      <c r="E317" s="1012"/>
      <c r="F317" s="1012"/>
      <c r="G317" s="1012"/>
      <c r="H317" s="1012"/>
      <c r="I317" s="1012"/>
      <c r="J317" s="1012"/>
      <c r="K317" s="1012"/>
      <c r="L317" s="1012"/>
      <c r="M317" s="1012"/>
      <c r="N317" s="1012"/>
      <c r="O317" s="1012"/>
      <c r="P317" s="1012"/>
    </row>
    <row r="318" spans="1:16" ht="20.25" thickTop="1" thickBot="1" x14ac:dyDescent="0.35">
      <c r="A318" s="117"/>
      <c r="B318" s="50"/>
      <c r="C318" s="50"/>
      <c r="D318" s="50"/>
      <c r="E318" s="50"/>
      <c r="F318" s="50"/>
      <c r="G318" s="50"/>
      <c r="H318" s="50"/>
      <c r="I318" s="50"/>
      <c r="J318" s="50"/>
      <c r="K318" s="50"/>
      <c r="L318" s="50"/>
      <c r="M318" s="50"/>
      <c r="N318" s="50"/>
      <c r="O318" s="117"/>
      <c r="P318" s="117"/>
    </row>
    <row r="319" spans="1:16" ht="19.5" thickTop="1" x14ac:dyDescent="0.3">
      <c r="A319" s="118" t="s">
        <v>422</v>
      </c>
      <c r="B319" s="119"/>
      <c r="C319" s="119"/>
      <c r="D319" s="119"/>
      <c r="E319" s="119"/>
      <c r="F319" s="119"/>
      <c r="G319" s="119"/>
      <c r="H319" s="119"/>
      <c r="I319" s="119"/>
      <c r="J319" s="119"/>
      <c r="K319" s="119"/>
      <c r="L319" s="119"/>
      <c r="M319" s="119"/>
      <c r="N319" s="119"/>
      <c r="O319" s="119"/>
      <c r="P319" s="154"/>
    </row>
    <row r="320" spans="1:16" ht="19.5" thickBot="1" x14ac:dyDescent="0.35">
      <c r="A320" s="120"/>
      <c r="B320" s="51"/>
      <c r="C320" s="51"/>
      <c r="D320" s="51"/>
      <c r="E320" s="51"/>
      <c r="F320" s="51"/>
      <c r="G320" s="51"/>
      <c r="H320" s="51"/>
      <c r="I320" s="51"/>
      <c r="J320" s="51"/>
      <c r="K320" s="51"/>
      <c r="L320" s="51"/>
      <c r="M320" s="51"/>
      <c r="N320" s="51"/>
      <c r="O320" s="121"/>
      <c r="P320" s="121"/>
    </row>
    <row r="321" spans="1:16" ht="19.5" thickTop="1" x14ac:dyDescent="0.3">
      <c r="A321" s="1013" t="s">
        <v>541</v>
      </c>
      <c r="B321" s="1014"/>
      <c r="C321" s="1014"/>
      <c r="D321" s="1014"/>
      <c r="E321" s="1014"/>
      <c r="F321" s="1014"/>
      <c r="G321" s="1014"/>
      <c r="H321" s="1014"/>
      <c r="I321" s="1014"/>
      <c r="J321" s="1014"/>
      <c r="K321" s="1014"/>
      <c r="L321" s="1014"/>
      <c r="M321" s="1014"/>
      <c r="N321" s="1014"/>
      <c r="O321" s="1014"/>
      <c r="P321" s="1014"/>
    </row>
    <row r="322" spans="1:16" ht="19.5" thickBot="1" x14ac:dyDescent="0.35">
      <c r="A322" s="120"/>
      <c r="B322" s="51"/>
      <c r="C322" s="51"/>
      <c r="D322" s="51"/>
      <c r="E322" s="51"/>
      <c r="F322" s="51"/>
      <c r="G322" s="51"/>
      <c r="H322" s="51"/>
      <c r="I322" s="51"/>
      <c r="J322" s="51"/>
      <c r="K322" s="51"/>
      <c r="L322" s="51"/>
      <c r="M322" s="51"/>
      <c r="N322" s="51"/>
      <c r="O322" s="121"/>
      <c r="P322" s="121"/>
    </row>
    <row r="323" spans="1:16" ht="19.5" thickTop="1" x14ac:dyDescent="0.3">
      <c r="A323" s="122" t="s">
        <v>542</v>
      </c>
      <c r="B323" s="50"/>
      <c r="C323" s="50"/>
      <c r="D323" s="50"/>
      <c r="E323" s="50"/>
      <c r="F323" s="50"/>
      <c r="G323" s="50"/>
      <c r="H323" s="50"/>
      <c r="I323" s="50"/>
      <c r="J323" s="50"/>
      <c r="K323" s="50"/>
      <c r="L323" s="50"/>
      <c r="M323" s="50"/>
      <c r="N323" s="50"/>
      <c r="O323" s="117"/>
      <c r="P323" s="117"/>
    </row>
    <row r="324" spans="1:16" x14ac:dyDescent="0.3">
      <c r="A324" s="123">
        <v>1</v>
      </c>
      <c r="B324" s="124"/>
      <c r="C324" s="1015"/>
      <c r="D324" s="1016"/>
      <c r="E324" s="1016"/>
      <c r="F324" s="1016"/>
      <c r="G324" s="1016"/>
      <c r="H324" s="1016"/>
      <c r="I324" s="1016"/>
      <c r="J324" s="1016"/>
      <c r="K324" s="1016"/>
      <c r="L324" s="1016"/>
      <c r="M324" s="1016"/>
      <c r="N324" s="1016"/>
      <c r="O324" s="1017"/>
      <c r="P324" s="155"/>
    </row>
    <row r="325" spans="1:16" x14ac:dyDescent="0.3">
      <c r="A325" s="33">
        <v>2</v>
      </c>
      <c r="B325" s="7"/>
      <c r="C325" s="1008"/>
      <c r="D325" s="1009"/>
      <c r="E325" s="1009"/>
      <c r="F325" s="1009"/>
      <c r="G325" s="1009"/>
      <c r="H325" s="1009"/>
      <c r="I325" s="1009"/>
      <c r="J325" s="1009"/>
      <c r="K325" s="1009"/>
      <c r="L325" s="1009"/>
      <c r="M325" s="1009"/>
      <c r="N325" s="1009"/>
      <c r="O325" s="1010"/>
      <c r="P325" s="55"/>
    </row>
    <row r="326" spans="1:16" x14ac:dyDescent="0.3">
      <c r="A326" s="33">
        <v>3</v>
      </c>
      <c r="B326" s="7"/>
      <c r="C326" s="1008"/>
      <c r="D326" s="1009"/>
      <c r="E326" s="1009"/>
      <c r="F326" s="1009"/>
      <c r="G326" s="1009"/>
      <c r="H326" s="1009"/>
      <c r="I326" s="1009"/>
      <c r="J326" s="1009"/>
      <c r="K326" s="1009"/>
      <c r="L326" s="1009"/>
      <c r="M326" s="1009"/>
      <c r="N326" s="1009"/>
      <c r="O326" s="1010"/>
      <c r="P326" s="15"/>
    </row>
    <row r="327" spans="1:16" x14ac:dyDescent="0.3">
      <c r="A327" s="33">
        <v>4</v>
      </c>
      <c r="B327" s="7"/>
      <c r="C327" s="1008"/>
      <c r="D327" s="1009"/>
      <c r="E327" s="1009"/>
      <c r="F327" s="1009"/>
      <c r="G327" s="1009"/>
      <c r="H327" s="1009"/>
      <c r="I327" s="1009"/>
      <c r="J327" s="1009"/>
      <c r="K327" s="1009"/>
      <c r="L327" s="1009"/>
      <c r="M327" s="1009"/>
      <c r="N327" s="1009"/>
      <c r="O327" s="1010"/>
      <c r="P327" s="15"/>
    </row>
    <row r="328" spans="1:16" x14ac:dyDescent="0.3">
      <c r="A328" s="33">
        <v>5</v>
      </c>
      <c r="B328" s="7"/>
      <c r="C328" s="1008"/>
      <c r="D328" s="1009"/>
      <c r="E328" s="1009"/>
      <c r="F328" s="1009"/>
      <c r="G328" s="1009"/>
      <c r="H328" s="1009"/>
      <c r="I328" s="1009"/>
      <c r="J328" s="1009"/>
      <c r="K328" s="1009"/>
      <c r="L328" s="1009"/>
      <c r="M328" s="1009"/>
      <c r="N328" s="1009"/>
      <c r="O328" s="1010"/>
      <c r="P328" s="15"/>
    </row>
    <row r="329" spans="1:16" x14ac:dyDescent="0.3">
      <c r="A329" s="33">
        <v>6</v>
      </c>
      <c r="B329" s="7"/>
      <c r="C329" s="1008"/>
      <c r="D329" s="1009"/>
      <c r="E329" s="1009"/>
      <c r="F329" s="1009"/>
      <c r="G329" s="1009"/>
      <c r="H329" s="1009"/>
      <c r="I329" s="1009"/>
      <c r="J329" s="1009"/>
      <c r="K329" s="1009"/>
      <c r="L329" s="1009"/>
      <c r="M329" s="1009"/>
      <c r="N329" s="1009"/>
      <c r="O329" s="1010"/>
      <c r="P329" s="15"/>
    </row>
    <row r="330" spans="1:16" x14ac:dyDescent="0.3">
      <c r="A330" s="33">
        <v>7</v>
      </c>
      <c r="B330" s="7"/>
      <c r="C330" s="1008"/>
      <c r="D330" s="1009"/>
      <c r="E330" s="1009"/>
      <c r="F330" s="1009"/>
      <c r="G330" s="1009"/>
      <c r="H330" s="1009"/>
      <c r="I330" s="1009"/>
      <c r="J330" s="1009"/>
      <c r="K330" s="1009"/>
      <c r="L330" s="1009"/>
      <c r="M330" s="1009"/>
      <c r="N330" s="1009"/>
      <c r="O330" s="1010"/>
      <c r="P330" s="57"/>
    </row>
    <row r="331" spans="1:16" x14ac:dyDescent="0.3">
      <c r="A331" s="33">
        <v>8</v>
      </c>
      <c r="B331" s="7"/>
      <c r="C331" s="1008"/>
      <c r="D331" s="1009"/>
      <c r="E331" s="1009"/>
      <c r="F331" s="1009"/>
      <c r="G331" s="1009"/>
      <c r="H331" s="1009"/>
      <c r="I331" s="1009"/>
      <c r="J331" s="1009"/>
      <c r="K331" s="1009"/>
      <c r="L331" s="1009"/>
      <c r="M331" s="1009"/>
      <c r="N331" s="1009"/>
      <c r="O331" s="1010"/>
      <c r="P331" s="15"/>
    </row>
    <row r="332" spans="1:16" x14ac:dyDescent="0.3">
      <c r="A332" s="33">
        <v>9</v>
      </c>
      <c r="B332" s="7"/>
      <c r="C332" s="52"/>
      <c r="D332" s="53"/>
      <c r="E332" s="53"/>
      <c r="F332" s="53"/>
      <c r="G332" s="53"/>
      <c r="H332" s="53"/>
      <c r="I332" s="53"/>
      <c r="J332" s="53"/>
      <c r="K332" s="53"/>
      <c r="L332" s="53"/>
      <c r="M332" s="53"/>
      <c r="N332" s="53"/>
      <c r="O332" s="15"/>
      <c r="P332" s="15"/>
    </row>
    <row r="333" spans="1:16" x14ac:dyDescent="0.3">
      <c r="A333" s="33">
        <v>10</v>
      </c>
      <c r="B333" s="7"/>
      <c r="C333" s="54"/>
      <c r="D333" s="73"/>
      <c r="E333" s="73"/>
      <c r="O333" s="15"/>
      <c r="P333" s="15"/>
    </row>
    <row r="334" spans="1:16" x14ac:dyDescent="0.3">
      <c r="A334" s="33">
        <v>11</v>
      </c>
      <c r="B334" s="7"/>
      <c r="C334" s="1008"/>
      <c r="D334" s="1009"/>
      <c r="E334" s="1009"/>
      <c r="F334" s="1009"/>
      <c r="G334" s="1009"/>
      <c r="H334" s="1009"/>
      <c r="I334" s="1009"/>
      <c r="J334" s="1009"/>
      <c r="K334" s="1009"/>
      <c r="L334" s="1009"/>
      <c r="M334" s="1009"/>
      <c r="N334" s="1009"/>
      <c r="O334" s="1010"/>
      <c r="P334" s="33"/>
    </row>
    <row r="335" spans="1:16" x14ac:dyDescent="0.3">
      <c r="A335" s="33">
        <v>12</v>
      </c>
      <c r="B335" s="7"/>
      <c r="C335" s="54"/>
      <c r="D335" s="73"/>
      <c r="E335" s="73"/>
      <c r="O335" s="55"/>
      <c r="P335" s="57"/>
    </row>
    <row r="336" spans="1:16" x14ac:dyDescent="0.3">
      <c r="A336" s="33">
        <v>13</v>
      </c>
      <c r="B336" s="7"/>
      <c r="C336" s="52"/>
      <c r="D336" s="53"/>
      <c r="E336" s="53"/>
      <c r="F336" s="53"/>
      <c r="G336" s="53"/>
      <c r="H336" s="53"/>
      <c r="I336" s="53"/>
      <c r="J336" s="53"/>
      <c r="K336" s="53"/>
      <c r="L336" s="53"/>
      <c r="M336" s="53"/>
      <c r="N336" s="56"/>
      <c r="O336" s="57"/>
      <c r="P336" s="57"/>
    </row>
    <row r="337" spans="1:16" x14ac:dyDescent="0.3">
      <c r="A337" s="33">
        <v>14</v>
      </c>
      <c r="B337" s="7"/>
      <c r="C337" s="54"/>
      <c r="D337" s="73"/>
      <c r="E337" s="73"/>
      <c r="N337" s="56"/>
      <c r="O337" s="57"/>
      <c r="P337" s="57"/>
    </row>
  </sheetData>
  <mergeCells count="485">
    <mergeCell ref="A2:P2"/>
    <mergeCell ref="A3:P3"/>
    <mergeCell ref="A4:P4"/>
    <mergeCell ref="A5:P5"/>
    <mergeCell ref="A7:K7"/>
    <mergeCell ref="L7:P7"/>
    <mergeCell ref="A13:P14"/>
    <mergeCell ref="A15:M15"/>
    <mergeCell ref="N15:P15"/>
    <mergeCell ref="B16:M16"/>
    <mergeCell ref="B17:M17"/>
    <mergeCell ref="B18:M18"/>
    <mergeCell ref="A8:K8"/>
    <mergeCell ref="L8:P8"/>
    <mergeCell ref="A9:K9"/>
    <mergeCell ref="L9:P9"/>
    <mergeCell ref="A10:K10"/>
    <mergeCell ref="O10:P12"/>
    <mergeCell ref="A11:K11"/>
    <mergeCell ref="A12:K12"/>
    <mergeCell ref="B25:M25"/>
    <mergeCell ref="B27:N27"/>
    <mergeCell ref="A28:N28"/>
    <mergeCell ref="B29:N29"/>
    <mergeCell ref="A30:M30"/>
    <mergeCell ref="N30:O31"/>
    <mergeCell ref="B19:M19"/>
    <mergeCell ref="B20:M20"/>
    <mergeCell ref="B21:M21"/>
    <mergeCell ref="B22:M22"/>
    <mergeCell ref="B23:M23"/>
    <mergeCell ref="B24:M24"/>
    <mergeCell ref="P30:P31"/>
    <mergeCell ref="A31:M31"/>
    <mergeCell ref="B32:M32"/>
    <mergeCell ref="N32:O32"/>
    <mergeCell ref="P32:P34"/>
    <mergeCell ref="B33:M33"/>
    <mergeCell ref="N33:O33"/>
    <mergeCell ref="B34:M34"/>
    <mergeCell ref="N34:O34"/>
    <mergeCell ref="B35:N35"/>
    <mergeCell ref="A36:I36"/>
    <mergeCell ref="J36:K36"/>
    <mergeCell ref="L36:M36"/>
    <mergeCell ref="N36:O36"/>
    <mergeCell ref="P36:P37"/>
    <mergeCell ref="A37:I37"/>
    <mergeCell ref="B44:I44"/>
    <mergeCell ref="B45:I45"/>
    <mergeCell ref="B49:N49"/>
    <mergeCell ref="B38:I38"/>
    <mergeCell ref="K38:K48"/>
    <mergeCell ref="M38:M48"/>
    <mergeCell ref="A50:M50"/>
    <mergeCell ref="N50:N51"/>
    <mergeCell ref="O50:O51"/>
    <mergeCell ref="P50:P51"/>
    <mergeCell ref="A51:M51"/>
    <mergeCell ref="O38:O48"/>
    <mergeCell ref="P38:P48"/>
    <mergeCell ref="B39:I39"/>
    <mergeCell ref="B40:I40"/>
    <mergeCell ref="B41:I41"/>
    <mergeCell ref="B42:I42"/>
    <mergeCell ref="B43:I43"/>
    <mergeCell ref="B46:I46"/>
    <mergeCell ref="B47:I47"/>
    <mergeCell ref="B48:I48"/>
    <mergeCell ref="B52:M52"/>
    <mergeCell ref="P52:P61"/>
    <mergeCell ref="B53:M53"/>
    <mergeCell ref="B54:M54"/>
    <mergeCell ref="B55:M55"/>
    <mergeCell ref="B62:N62"/>
    <mergeCell ref="A63:M63"/>
    <mergeCell ref="N63:N64"/>
    <mergeCell ref="O63:O64"/>
    <mergeCell ref="P63:P64"/>
    <mergeCell ref="A64:M64"/>
    <mergeCell ref="B56:M56"/>
    <mergeCell ref="B57:M57"/>
    <mergeCell ref="B58:M58"/>
    <mergeCell ref="B59:M59"/>
    <mergeCell ref="B60:M60"/>
    <mergeCell ref="B61:M61"/>
    <mergeCell ref="B65:M65"/>
    <mergeCell ref="P65:P67"/>
    <mergeCell ref="B66:M66"/>
    <mergeCell ref="B67:M67"/>
    <mergeCell ref="B68:N68"/>
    <mergeCell ref="A69:M69"/>
    <mergeCell ref="N69:N70"/>
    <mergeCell ref="O69:O70"/>
    <mergeCell ref="P69:P70"/>
    <mergeCell ref="A76:L76"/>
    <mergeCell ref="B77:L77"/>
    <mergeCell ref="P77:P80"/>
    <mergeCell ref="B78:L78"/>
    <mergeCell ref="B79:L79"/>
    <mergeCell ref="B80:L80"/>
    <mergeCell ref="B71:M71"/>
    <mergeCell ref="P71:P73"/>
    <mergeCell ref="B72:M72"/>
    <mergeCell ref="B73:M73"/>
    <mergeCell ref="B74:N74"/>
    <mergeCell ref="A75:L75"/>
    <mergeCell ref="M75:M76"/>
    <mergeCell ref="N75:N76"/>
    <mergeCell ref="O75:O76"/>
    <mergeCell ref="P75:P76"/>
    <mergeCell ref="B81:N81"/>
    <mergeCell ref="A82:N82"/>
    <mergeCell ref="O82:O83"/>
    <mergeCell ref="P82:P83"/>
    <mergeCell ref="A83:N83"/>
    <mergeCell ref="B84:N84"/>
    <mergeCell ref="P84:P87"/>
    <mergeCell ref="B85:N85"/>
    <mergeCell ref="B86:N86"/>
    <mergeCell ref="B87:N87"/>
    <mergeCell ref="B91:M91"/>
    <mergeCell ref="P91:P94"/>
    <mergeCell ref="B92:M92"/>
    <mergeCell ref="B93:M93"/>
    <mergeCell ref="B94:M94"/>
    <mergeCell ref="B95:N95"/>
    <mergeCell ref="B88:N88"/>
    <mergeCell ref="A89:M89"/>
    <mergeCell ref="N89:N90"/>
    <mergeCell ref="O89:O90"/>
    <mergeCell ref="P89:P90"/>
    <mergeCell ref="A90:M90"/>
    <mergeCell ref="A96:M96"/>
    <mergeCell ref="N96:N97"/>
    <mergeCell ref="O96:O97"/>
    <mergeCell ref="P96:P97"/>
    <mergeCell ref="A97:M97"/>
    <mergeCell ref="B98:M98"/>
    <mergeCell ref="P98:P100"/>
    <mergeCell ref="B99:M99"/>
    <mergeCell ref="B100:M100"/>
    <mergeCell ref="B104:M104"/>
    <mergeCell ref="P104:P108"/>
    <mergeCell ref="B105:M105"/>
    <mergeCell ref="B106:M106"/>
    <mergeCell ref="B107:M107"/>
    <mergeCell ref="B108:M108"/>
    <mergeCell ref="B101:N101"/>
    <mergeCell ref="A102:M102"/>
    <mergeCell ref="N102:N103"/>
    <mergeCell ref="O102:O103"/>
    <mergeCell ref="P102:P103"/>
    <mergeCell ref="A103:M103"/>
    <mergeCell ref="B109:N109"/>
    <mergeCell ref="A110:I110"/>
    <mergeCell ref="O110:O111"/>
    <mergeCell ref="P110:P111"/>
    <mergeCell ref="A111:I111"/>
    <mergeCell ref="B112:I112"/>
    <mergeCell ref="P112:P116"/>
    <mergeCell ref="B113:I113"/>
    <mergeCell ref="B114:I114"/>
    <mergeCell ref="B115:I115"/>
    <mergeCell ref="P118:P119"/>
    <mergeCell ref="A119:L119"/>
    <mergeCell ref="B120:L120"/>
    <mergeCell ref="P120:P121"/>
    <mergeCell ref="B121:L121"/>
    <mergeCell ref="B122:N122"/>
    <mergeCell ref="B116:I116"/>
    <mergeCell ref="B117:N117"/>
    <mergeCell ref="A118:L118"/>
    <mergeCell ref="M118:M119"/>
    <mergeCell ref="N118:N119"/>
    <mergeCell ref="O118:O119"/>
    <mergeCell ref="A123:M123"/>
    <mergeCell ref="N123:N124"/>
    <mergeCell ref="O123:O124"/>
    <mergeCell ref="P123:P124"/>
    <mergeCell ref="A124:M124"/>
    <mergeCell ref="B125:M125"/>
    <mergeCell ref="P125:P130"/>
    <mergeCell ref="B126:M126"/>
    <mergeCell ref="B127:M127"/>
    <mergeCell ref="B128:M128"/>
    <mergeCell ref="B134:N134"/>
    <mergeCell ref="B135:N135"/>
    <mergeCell ref="A136:N136"/>
    <mergeCell ref="O136:O137"/>
    <mergeCell ref="P136:P137"/>
    <mergeCell ref="A137:N137"/>
    <mergeCell ref="B129:M129"/>
    <mergeCell ref="B130:M130"/>
    <mergeCell ref="B131:N131"/>
    <mergeCell ref="A132:N132"/>
    <mergeCell ref="O132:O133"/>
    <mergeCell ref="P132:P133"/>
    <mergeCell ref="A133:N133"/>
    <mergeCell ref="B138:N138"/>
    <mergeCell ref="P138:P139"/>
    <mergeCell ref="B139:N139"/>
    <mergeCell ref="A140:N140"/>
    <mergeCell ref="B141:N141"/>
    <mergeCell ref="A142:O142"/>
    <mergeCell ref="P142:P145"/>
    <mergeCell ref="A143:O143"/>
    <mergeCell ref="A144:A146"/>
    <mergeCell ref="B144:H146"/>
    <mergeCell ref="P146:P152"/>
    <mergeCell ref="A147:A148"/>
    <mergeCell ref="B147:H148"/>
    <mergeCell ref="I147:J147"/>
    <mergeCell ref="K147:L147"/>
    <mergeCell ref="M147:N147"/>
    <mergeCell ref="O147:O148"/>
    <mergeCell ref="I144:J144"/>
    <mergeCell ref="K144:L144"/>
    <mergeCell ref="M144:N144"/>
    <mergeCell ref="O144:O145"/>
    <mergeCell ref="I145:J145"/>
    <mergeCell ref="K145:L145"/>
    <mergeCell ref="M145:N145"/>
    <mergeCell ref="B149:H149"/>
    <mergeCell ref="J149:J152"/>
    <mergeCell ref="L149:L152"/>
    <mergeCell ref="N149:N152"/>
    <mergeCell ref="O149:O152"/>
    <mergeCell ref="B150:H150"/>
    <mergeCell ref="B151:H151"/>
    <mergeCell ref="B152:H152"/>
    <mergeCell ref="I146:J146"/>
    <mergeCell ref="K146:L146"/>
    <mergeCell ref="M146:N146"/>
    <mergeCell ref="B156:M156"/>
    <mergeCell ref="P156:P158"/>
    <mergeCell ref="B157:M157"/>
    <mergeCell ref="B158:M158"/>
    <mergeCell ref="A159:N159"/>
    <mergeCell ref="B160:N160"/>
    <mergeCell ref="B153:N153"/>
    <mergeCell ref="A154:M154"/>
    <mergeCell ref="N154:N155"/>
    <mergeCell ref="O154:O155"/>
    <mergeCell ref="P154:P155"/>
    <mergeCell ref="A155:M155"/>
    <mergeCell ref="B168:H168"/>
    <mergeCell ref="B169:H169"/>
    <mergeCell ref="B170:H170"/>
    <mergeCell ref="B171:H171"/>
    <mergeCell ref="B172:H172"/>
    <mergeCell ref="A173:N173"/>
    <mergeCell ref="N161:N162"/>
    <mergeCell ref="O161:O162"/>
    <mergeCell ref="P161:P162"/>
    <mergeCell ref="A162:H162"/>
    <mergeCell ref="B163:H163"/>
    <mergeCell ref="P163:P172"/>
    <mergeCell ref="B164:H164"/>
    <mergeCell ref="B165:H165"/>
    <mergeCell ref="B166:H166"/>
    <mergeCell ref="B167:H167"/>
    <mergeCell ref="A161:H161"/>
    <mergeCell ref="I161:I162"/>
    <mergeCell ref="J161:J162"/>
    <mergeCell ref="K161:K162"/>
    <mergeCell ref="L161:L162"/>
    <mergeCell ref="M161:M162"/>
    <mergeCell ref="H174:L174"/>
    <mergeCell ref="A175:L175"/>
    <mergeCell ref="P175:P176"/>
    <mergeCell ref="A176:L176"/>
    <mergeCell ref="B177:L177"/>
    <mergeCell ref="P177:P181"/>
    <mergeCell ref="B178:L178"/>
    <mergeCell ref="B179:L179"/>
    <mergeCell ref="B180:L180"/>
    <mergeCell ref="B181:L181"/>
    <mergeCell ref="F190:I190"/>
    <mergeCell ref="A191:I191"/>
    <mergeCell ref="O191:O192"/>
    <mergeCell ref="P191:P192"/>
    <mergeCell ref="A192:I192"/>
    <mergeCell ref="B193:I193"/>
    <mergeCell ref="P193:P194"/>
    <mergeCell ref="B194:I194"/>
    <mergeCell ref="H182:K182"/>
    <mergeCell ref="A183:K183"/>
    <mergeCell ref="P183:P184"/>
    <mergeCell ref="A184:K184"/>
    <mergeCell ref="B185:K185"/>
    <mergeCell ref="P185:P189"/>
    <mergeCell ref="B186:K186"/>
    <mergeCell ref="B187:K187"/>
    <mergeCell ref="B188:K188"/>
    <mergeCell ref="B189:K189"/>
    <mergeCell ref="A201:N201"/>
    <mergeCell ref="B202:N202"/>
    <mergeCell ref="A203:E204"/>
    <mergeCell ref="F203:O203"/>
    <mergeCell ref="P203:P205"/>
    <mergeCell ref="A205:E205"/>
    <mergeCell ref="B195:N195"/>
    <mergeCell ref="A196:J196"/>
    <mergeCell ref="P196:P197"/>
    <mergeCell ref="A197:J197"/>
    <mergeCell ref="B198:J198"/>
    <mergeCell ref="P198:P200"/>
    <mergeCell ref="B199:J199"/>
    <mergeCell ref="B200:J200"/>
    <mergeCell ref="B215:E215"/>
    <mergeCell ref="B216:E216"/>
    <mergeCell ref="B217:E217"/>
    <mergeCell ref="B218:N218"/>
    <mergeCell ref="A219:M219"/>
    <mergeCell ref="N219:O219"/>
    <mergeCell ref="B206:E206"/>
    <mergeCell ref="P206:P217"/>
    <mergeCell ref="B207:E207"/>
    <mergeCell ref="B208:E208"/>
    <mergeCell ref="B209:E209"/>
    <mergeCell ref="B210:E210"/>
    <mergeCell ref="B211:E211"/>
    <mergeCell ref="B212:E212"/>
    <mergeCell ref="B213:E213"/>
    <mergeCell ref="B214:E214"/>
    <mergeCell ref="B225:J225"/>
    <mergeCell ref="P225:P231"/>
    <mergeCell ref="B226:J226"/>
    <mergeCell ref="B227:J227"/>
    <mergeCell ref="B228:J228"/>
    <mergeCell ref="B229:J229"/>
    <mergeCell ref="B230:J230"/>
    <mergeCell ref="B231:J231"/>
    <mergeCell ref="B220:M220"/>
    <mergeCell ref="N220:O220"/>
    <mergeCell ref="A221:N221"/>
    <mergeCell ref="B222:N222"/>
    <mergeCell ref="A223:J223"/>
    <mergeCell ref="P223:P224"/>
    <mergeCell ref="A224:J224"/>
    <mergeCell ref="B240:J240"/>
    <mergeCell ref="B241:J241"/>
    <mergeCell ref="B242:J242"/>
    <mergeCell ref="B243:N243"/>
    <mergeCell ref="A244:M244"/>
    <mergeCell ref="N244:O244"/>
    <mergeCell ref="B232:N232"/>
    <mergeCell ref="A233:J233"/>
    <mergeCell ref="P233:P234"/>
    <mergeCell ref="A234:J234"/>
    <mergeCell ref="B235:J235"/>
    <mergeCell ref="P235:P242"/>
    <mergeCell ref="B236:J236"/>
    <mergeCell ref="B237:J237"/>
    <mergeCell ref="B238:J238"/>
    <mergeCell ref="B239:J239"/>
    <mergeCell ref="P244:P245"/>
    <mergeCell ref="A245:M245"/>
    <mergeCell ref="N245:O245"/>
    <mergeCell ref="B246:M246"/>
    <mergeCell ref="N246:O246"/>
    <mergeCell ref="P246:P256"/>
    <mergeCell ref="B247:M247"/>
    <mergeCell ref="N247:O247"/>
    <mergeCell ref="B248:M248"/>
    <mergeCell ref="N248:O248"/>
    <mergeCell ref="B252:M252"/>
    <mergeCell ref="N252:O252"/>
    <mergeCell ref="B253:M253"/>
    <mergeCell ref="N253:O253"/>
    <mergeCell ref="B254:M254"/>
    <mergeCell ref="N254:O254"/>
    <mergeCell ref="B249:M249"/>
    <mergeCell ref="N249:O249"/>
    <mergeCell ref="B250:M250"/>
    <mergeCell ref="N250:O250"/>
    <mergeCell ref="B251:M251"/>
    <mergeCell ref="N251:O251"/>
    <mergeCell ref="A258:M258"/>
    <mergeCell ref="N258:O258"/>
    <mergeCell ref="A259:M259"/>
    <mergeCell ref="N259:O259"/>
    <mergeCell ref="A260:N260"/>
    <mergeCell ref="N261:O261"/>
    <mergeCell ref="B255:M255"/>
    <mergeCell ref="N255:O255"/>
    <mergeCell ref="B256:M256"/>
    <mergeCell ref="N256:O256"/>
    <mergeCell ref="B257:M257"/>
    <mergeCell ref="N257:O257"/>
    <mergeCell ref="P270:P271"/>
    <mergeCell ref="A271:L271"/>
    <mergeCell ref="A262:I263"/>
    <mergeCell ref="J262:N262"/>
    <mergeCell ref="O262:O264"/>
    <mergeCell ref="P262:P263"/>
    <mergeCell ref="A264:I264"/>
    <mergeCell ref="P264:P268"/>
    <mergeCell ref="B265:I265"/>
    <mergeCell ref="A266:A268"/>
    <mergeCell ref="B266:I268"/>
    <mergeCell ref="O266:O267"/>
    <mergeCell ref="B272:L272"/>
    <mergeCell ref="M272:N272"/>
    <mergeCell ref="B273:M273"/>
    <mergeCell ref="N273:O273"/>
    <mergeCell ref="A274:E275"/>
    <mergeCell ref="F274:O274"/>
    <mergeCell ref="B269:M269"/>
    <mergeCell ref="N269:O269"/>
    <mergeCell ref="A270:L270"/>
    <mergeCell ref="M270:N271"/>
    <mergeCell ref="O270:O271"/>
    <mergeCell ref="B283:M283"/>
    <mergeCell ref="N283:O283"/>
    <mergeCell ref="A284:E285"/>
    <mergeCell ref="F284:O284"/>
    <mergeCell ref="P284:P286"/>
    <mergeCell ref="A286:E286"/>
    <mergeCell ref="P274:P276"/>
    <mergeCell ref="A276:E276"/>
    <mergeCell ref="B277:E277"/>
    <mergeCell ref="P277:P282"/>
    <mergeCell ref="B278:E278"/>
    <mergeCell ref="B279:E279"/>
    <mergeCell ref="B280:E280"/>
    <mergeCell ref="B281:E281"/>
    <mergeCell ref="B282:E282"/>
    <mergeCell ref="P295:P296"/>
    <mergeCell ref="A296:L296"/>
    <mergeCell ref="B287:E287"/>
    <mergeCell ref="P287:P293"/>
    <mergeCell ref="B288:E288"/>
    <mergeCell ref="B289:E289"/>
    <mergeCell ref="B290:E290"/>
    <mergeCell ref="B291:E291"/>
    <mergeCell ref="B292:E292"/>
    <mergeCell ref="B293:E293"/>
    <mergeCell ref="B297:L297"/>
    <mergeCell ref="M297:N297"/>
    <mergeCell ref="A298:N298"/>
    <mergeCell ref="B299:N299"/>
    <mergeCell ref="A300:E301"/>
    <mergeCell ref="F300:O300"/>
    <mergeCell ref="B294:M294"/>
    <mergeCell ref="N294:O294"/>
    <mergeCell ref="A295:L295"/>
    <mergeCell ref="M295:N296"/>
    <mergeCell ref="O295:O296"/>
    <mergeCell ref="P300:P302"/>
    <mergeCell ref="A302:E302"/>
    <mergeCell ref="B303:E303"/>
    <mergeCell ref="P303:P309"/>
    <mergeCell ref="B304:E304"/>
    <mergeCell ref="B305:E305"/>
    <mergeCell ref="B306:E306"/>
    <mergeCell ref="B307:E307"/>
    <mergeCell ref="B308:E308"/>
    <mergeCell ref="B309:E309"/>
    <mergeCell ref="A313:B313"/>
    <mergeCell ref="A314:L314"/>
    <mergeCell ref="N314:O314"/>
    <mergeCell ref="A315:B315"/>
    <mergeCell ref="C315:P315"/>
    <mergeCell ref="A316:B316"/>
    <mergeCell ref="C316:N316"/>
    <mergeCell ref="O316:P316"/>
    <mergeCell ref="B310:M310"/>
    <mergeCell ref="N310:O310"/>
    <mergeCell ref="A311:L311"/>
    <mergeCell ref="M311:N311"/>
    <mergeCell ref="B312:L312"/>
    <mergeCell ref="M312:N312"/>
    <mergeCell ref="C328:O328"/>
    <mergeCell ref="C329:O329"/>
    <mergeCell ref="C330:O330"/>
    <mergeCell ref="C331:O331"/>
    <mergeCell ref="C334:O334"/>
    <mergeCell ref="A317:P317"/>
    <mergeCell ref="A321:P321"/>
    <mergeCell ref="C324:O324"/>
    <mergeCell ref="C325:O325"/>
    <mergeCell ref="C326:O326"/>
    <mergeCell ref="C327:O327"/>
  </mergeCells>
  <pageMargins left="0.11811023622047245" right="0.11811023622047245" top="0.15748031496062992" bottom="0.15748031496062992" header="0.11811023622047245" footer="0.11811023622047245"/>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S322"/>
  <sheetViews>
    <sheetView topLeftCell="A64" zoomScale="70" zoomScaleNormal="70" workbookViewId="0">
      <selection activeCell="X9" sqref="X9"/>
    </sheetView>
  </sheetViews>
  <sheetFormatPr defaultColWidth="9.140625" defaultRowHeight="18.75" x14ac:dyDescent="0.3"/>
  <cols>
    <col min="1" max="1" width="7.140625" style="13" customWidth="1"/>
    <col min="2" max="2" width="70.5703125" style="6" customWidth="1"/>
    <col min="3" max="4" width="14.140625" style="6" customWidth="1"/>
    <col min="5" max="5" width="5.140625" style="6" customWidth="1"/>
    <col min="6" max="6" width="10.42578125" style="6" customWidth="1"/>
    <col min="7" max="7" width="9.5703125" style="6" customWidth="1"/>
    <col min="8" max="8" width="8.5703125" style="6" customWidth="1"/>
    <col min="9" max="9" width="9.28515625" style="6" customWidth="1"/>
    <col min="10" max="10" width="8.7109375" style="6" customWidth="1"/>
    <col min="11" max="11" width="8.5703125" style="6" customWidth="1"/>
    <col min="12" max="12" width="9.140625" style="6" customWidth="1"/>
    <col min="13" max="13" width="9.85546875" style="6" customWidth="1"/>
    <col min="14" max="14" width="10.140625" style="6" customWidth="1"/>
    <col min="15" max="15" width="12.85546875" style="13" customWidth="1"/>
    <col min="16" max="16" width="19.7109375" style="13" customWidth="1"/>
    <col min="17" max="16384" width="9.140625" style="19"/>
  </cols>
  <sheetData>
    <row r="2" spans="1:16" x14ac:dyDescent="0.3">
      <c r="A2" s="870" t="s">
        <v>0</v>
      </c>
      <c r="B2" s="870"/>
      <c r="C2" s="870"/>
      <c r="D2" s="870"/>
      <c r="E2" s="870"/>
      <c r="F2" s="870"/>
      <c r="G2" s="870"/>
      <c r="H2" s="870"/>
      <c r="I2" s="870"/>
      <c r="J2" s="870"/>
      <c r="K2" s="870"/>
      <c r="L2" s="870"/>
      <c r="M2" s="870"/>
      <c r="N2" s="870"/>
      <c r="O2" s="870"/>
      <c r="P2" s="870"/>
    </row>
    <row r="3" spans="1:16" x14ac:dyDescent="0.3">
      <c r="A3" s="870" t="s">
        <v>1</v>
      </c>
      <c r="B3" s="870"/>
      <c r="C3" s="870"/>
      <c r="D3" s="870"/>
      <c r="E3" s="870"/>
      <c r="F3" s="870"/>
      <c r="G3" s="870"/>
      <c r="H3" s="870"/>
      <c r="I3" s="870"/>
      <c r="J3" s="870"/>
      <c r="K3" s="870"/>
      <c r="L3" s="870"/>
      <c r="M3" s="870"/>
      <c r="N3" s="870"/>
      <c r="O3" s="870"/>
      <c r="P3" s="870"/>
    </row>
    <row r="4" spans="1:16" x14ac:dyDescent="0.3">
      <c r="A4" s="870" t="s">
        <v>774</v>
      </c>
      <c r="B4" s="870"/>
      <c r="C4" s="870"/>
      <c r="D4" s="870"/>
      <c r="E4" s="870"/>
      <c r="F4" s="870"/>
      <c r="G4" s="870"/>
      <c r="H4" s="870"/>
      <c r="I4" s="870"/>
      <c r="J4" s="870"/>
      <c r="K4" s="870"/>
      <c r="L4" s="870"/>
      <c r="M4" s="870"/>
      <c r="N4" s="870"/>
      <c r="O4" s="870"/>
      <c r="P4" s="870"/>
    </row>
    <row r="5" spans="1:16" x14ac:dyDescent="0.3">
      <c r="A5" s="872"/>
      <c r="B5" s="872"/>
      <c r="C5" s="872"/>
      <c r="D5" s="872"/>
      <c r="E5" s="872"/>
      <c r="F5" s="872"/>
      <c r="G5" s="872"/>
      <c r="H5" s="872"/>
      <c r="I5" s="872"/>
      <c r="J5" s="872"/>
      <c r="K5" s="872"/>
      <c r="L5" s="872"/>
      <c r="M5" s="872"/>
      <c r="N5" s="872"/>
      <c r="O5" s="872"/>
      <c r="P5" s="872"/>
    </row>
    <row r="6" spans="1:16" ht="1.5" customHeight="1" thickBot="1" x14ac:dyDescent="0.35">
      <c r="A6" s="59"/>
      <c r="B6" s="26"/>
      <c r="C6" s="26"/>
      <c r="D6" s="26"/>
      <c r="E6" s="26"/>
      <c r="F6" s="26"/>
      <c r="G6" s="26"/>
      <c r="H6" s="26"/>
      <c r="I6" s="26"/>
      <c r="J6" s="26"/>
      <c r="K6" s="26"/>
      <c r="L6" s="26"/>
      <c r="M6" s="26"/>
      <c r="N6" s="26"/>
      <c r="O6" s="59"/>
      <c r="P6" s="59"/>
    </row>
    <row r="7" spans="1:16" ht="19.5" thickBot="1" x14ac:dyDescent="0.35">
      <c r="A7" s="873" t="s">
        <v>2</v>
      </c>
      <c r="B7" s="874"/>
      <c r="C7" s="874"/>
      <c r="D7" s="874"/>
      <c r="E7" s="874"/>
      <c r="F7" s="874"/>
      <c r="G7" s="874"/>
      <c r="H7" s="874"/>
      <c r="I7" s="874"/>
      <c r="J7" s="874"/>
      <c r="K7" s="875"/>
      <c r="L7" s="850" t="s">
        <v>3</v>
      </c>
      <c r="M7" s="851"/>
      <c r="N7" s="851"/>
      <c r="O7" s="851"/>
      <c r="P7" s="852"/>
    </row>
    <row r="8" spans="1:16" ht="19.5" thickBot="1" x14ac:dyDescent="0.35">
      <c r="A8" s="878" t="s">
        <v>375</v>
      </c>
      <c r="B8" s="878"/>
      <c r="C8" s="878"/>
      <c r="D8" s="878"/>
      <c r="E8" s="878"/>
      <c r="F8" s="878"/>
      <c r="G8" s="878"/>
      <c r="H8" s="878"/>
      <c r="I8" s="878"/>
      <c r="J8" s="878"/>
      <c r="K8" s="878"/>
      <c r="L8" s="850" t="s">
        <v>463</v>
      </c>
      <c r="M8" s="851"/>
      <c r="N8" s="851"/>
      <c r="O8" s="851"/>
      <c r="P8" s="852"/>
    </row>
    <row r="9" spans="1:16" ht="19.5" thickBot="1" x14ac:dyDescent="0.35">
      <c r="A9" s="878" t="s">
        <v>4</v>
      </c>
      <c r="B9" s="878"/>
      <c r="C9" s="878"/>
      <c r="D9" s="878"/>
      <c r="E9" s="878"/>
      <c r="F9" s="878"/>
      <c r="G9" s="878"/>
      <c r="H9" s="878"/>
      <c r="I9" s="878"/>
      <c r="J9" s="878"/>
      <c r="K9" s="878"/>
      <c r="L9" s="850" t="s">
        <v>5</v>
      </c>
      <c r="M9" s="851"/>
      <c r="N9" s="851"/>
      <c r="O9" s="851"/>
      <c r="P9" s="852"/>
    </row>
    <row r="10" spans="1:16" ht="19.5" thickBot="1" x14ac:dyDescent="0.35">
      <c r="A10" s="873" t="s">
        <v>6</v>
      </c>
      <c r="B10" s="874"/>
      <c r="C10" s="874"/>
      <c r="D10" s="874"/>
      <c r="E10" s="874"/>
      <c r="F10" s="874"/>
      <c r="G10" s="874"/>
      <c r="H10" s="874"/>
      <c r="I10" s="874"/>
      <c r="J10" s="874"/>
      <c r="K10" s="875"/>
      <c r="L10" s="26"/>
      <c r="M10" s="26"/>
      <c r="N10" s="26"/>
      <c r="O10" s="879"/>
      <c r="P10" s="880"/>
    </row>
    <row r="11" spans="1:16" ht="19.5" thickBot="1" x14ac:dyDescent="0.35">
      <c r="A11" s="878" t="s">
        <v>7</v>
      </c>
      <c r="B11" s="878"/>
      <c r="C11" s="878"/>
      <c r="D11" s="878"/>
      <c r="E11" s="878"/>
      <c r="F11" s="878"/>
      <c r="G11" s="878"/>
      <c r="H11" s="878"/>
      <c r="I11" s="878"/>
      <c r="J11" s="878"/>
      <c r="K11" s="878"/>
      <c r="L11" s="26"/>
      <c r="M11" s="26"/>
      <c r="N11" s="26"/>
      <c r="O11" s="879"/>
      <c r="P11" s="880"/>
    </row>
    <row r="12" spans="1:16" ht="19.5" thickBot="1" x14ac:dyDescent="0.35">
      <c r="A12" s="878" t="s">
        <v>8</v>
      </c>
      <c r="B12" s="878"/>
      <c r="C12" s="878"/>
      <c r="D12" s="878"/>
      <c r="E12" s="878"/>
      <c r="F12" s="878"/>
      <c r="G12" s="878"/>
      <c r="H12" s="878"/>
      <c r="I12" s="878"/>
      <c r="J12" s="878"/>
      <c r="K12" s="878"/>
      <c r="L12" s="32"/>
      <c r="M12" s="32"/>
      <c r="N12" s="32"/>
      <c r="O12" s="881"/>
      <c r="P12" s="882"/>
    </row>
    <row r="13" spans="1:16" x14ac:dyDescent="0.3">
      <c r="A13" s="876" t="s">
        <v>427</v>
      </c>
      <c r="B13" s="876"/>
      <c r="C13" s="876"/>
      <c r="D13" s="876"/>
      <c r="E13" s="876"/>
      <c r="F13" s="876"/>
      <c r="G13" s="876"/>
      <c r="H13" s="876"/>
      <c r="I13" s="876"/>
      <c r="J13" s="876"/>
      <c r="K13" s="876"/>
      <c r="L13" s="876"/>
      <c r="M13" s="876"/>
      <c r="N13" s="876"/>
      <c r="O13" s="876"/>
      <c r="P13" s="876"/>
    </row>
    <row r="14" spans="1:16" ht="19.5" thickBot="1" x14ac:dyDescent="0.35">
      <c r="A14" s="876"/>
      <c r="B14" s="876"/>
      <c r="C14" s="876"/>
      <c r="D14" s="876"/>
      <c r="E14" s="876"/>
      <c r="F14" s="876"/>
      <c r="G14" s="876"/>
      <c r="H14" s="876"/>
      <c r="I14" s="876"/>
      <c r="J14" s="876"/>
      <c r="K14" s="876"/>
      <c r="L14" s="876"/>
      <c r="M14" s="876"/>
      <c r="N14" s="876"/>
      <c r="O14" s="876"/>
      <c r="P14" s="876"/>
    </row>
    <row r="15" spans="1:16" ht="19.5" thickBot="1" x14ac:dyDescent="0.35">
      <c r="A15" s="877" t="s">
        <v>9</v>
      </c>
      <c r="B15" s="877"/>
      <c r="C15" s="877"/>
      <c r="D15" s="877"/>
      <c r="E15" s="877"/>
      <c r="F15" s="877"/>
      <c r="G15" s="877"/>
      <c r="H15" s="877"/>
      <c r="I15" s="877"/>
      <c r="J15" s="877"/>
      <c r="K15" s="877"/>
      <c r="L15" s="877"/>
      <c r="M15" s="877"/>
      <c r="N15" s="877" t="s">
        <v>10</v>
      </c>
      <c r="O15" s="877"/>
      <c r="P15" s="877"/>
    </row>
    <row r="16" spans="1:16" ht="26.25" thickBot="1" x14ac:dyDescent="0.35">
      <c r="A16" s="199" t="s">
        <v>11</v>
      </c>
      <c r="B16" s="845" t="s">
        <v>12</v>
      </c>
      <c r="C16" s="845"/>
      <c r="D16" s="845"/>
      <c r="E16" s="845"/>
      <c r="F16" s="845"/>
      <c r="G16" s="845"/>
      <c r="H16" s="845"/>
      <c r="I16" s="845"/>
      <c r="J16" s="845"/>
      <c r="K16" s="845"/>
      <c r="L16" s="845"/>
      <c r="M16" s="845"/>
      <c r="N16" s="131" t="s">
        <v>13</v>
      </c>
      <c r="O16" s="132" t="s">
        <v>335</v>
      </c>
      <c r="P16" s="132" t="s">
        <v>336</v>
      </c>
    </row>
    <row r="17" spans="1:19" ht="19.5" thickBot="1" x14ac:dyDescent="0.35">
      <c r="A17" s="60">
        <v>1</v>
      </c>
      <c r="B17" s="846" t="s">
        <v>287</v>
      </c>
      <c r="C17" s="846"/>
      <c r="D17" s="846"/>
      <c r="E17" s="846"/>
      <c r="F17" s="846"/>
      <c r="G17" s="846"/>
      <c r="H17" s="846"/>
      <c r="I17" s="846"/>
      <c r="J17" s="846"/>
      <c r="K17" s="846"/>
      <c r="L17" s="846"/>
      <c r="M17" s="846"/>
      <c r="N17" s="61">
        <f>O28</f>
        <v>200</v>
      </c>
      <c r="O17" s="60"/>
      <c r="P17" s="60">
        <f>P28</f>
        <v>0</v>
      </c>
    </row>
    <row r="18" spans="1:19" ht="19.5" thickBot="1" x14ac:dyDescent="0.35">
      <c r="A18" s="60">
        <v>2</v>
      </c>
      <c r="B18" s="846" t="s">
        <v>14</v>
      </c>
      <c r="C18" s="846"/>
      <c r="D18" s="846"/>
      <c r="E18" s="846"/>
      <c r="F18" s="846"/>
      <c r="G18" s="846"/>
      <c r="H18" s="846"/>
      <c r="I18" s="846"/>
      <c r="J18" s="846"/>
      <c r="K18" s="846"/>
      <c r="L18" s="846"/>
      <c r="M18" s="846"/>
      <c r="N18" s="61">
        <f>O140</f>
        <v>45</v>
      </c>
      <c r="O18" s="60"/>
      <c r="P18" s="60">
        <f>P140</f>
        <v>0</v>
      </c>
    </row>
    <row r="19" spans="1:19" ht="19.5" thickBot="1" x14ac:dyDescent="0.35">
      <c r="A19" s="60">
        <v>3</v>
      </c>
      <c r="B19" s="846" t="s">
        <v>288</v>
      </c>
      <c r="C19" s="846"/>
      <c r="D19" s="846"/>
      <c r="E19" s="846"/>
      <c r="F19" s="846"/>
      <c r="G19" s="846"/>
      <c r="H19" s="846"/>
      <c r="I19" s="846"/>
      <c r="J19" s="846"/>
      <c r="K19" s="846"/>
      <c r="L19" s="846"/>
      <c r="M19" s="846"/>
      <c r="N19" s="61">
        <f>O159</f>
        <v>100</v>
      </c>
      <c r="O19" s="60"/>
      <c r="P19" s="60">
        <f>P159</f>
        <v>0</v>
      </c>
    </row>
    <row r="20" spans="1:19" ht="19.5" thickBot="1" x14ac:dyDescent="0.35">
      <c r="A20" s="60">
        <v>4</v>
      </c>
      <c r="B20" s="846" t="s">
        <v>308</v>
      </c>
      <c r="C20" s="846"/>
      <c r="D20" s="846"/>
      <c r="E20" s="846"/>
      <c r="F20" s="846"/>
      <c r="G20" s="846"/>
      <c r="H20" s="846"/>
      <c r="I20" s="846"/>
      <c r="J20" s="846"/>
      <c r="K20" s="846"/>
      <c r="L20" s="846"/>
      <c r="M20" s="846"/>
      <c r="N20" s="61">
        <f>O173</f>
        <v>95</v>
      </c>
      <c r="O20" s="60"/>
      <c r="P20" s="60">
        <f>P173</f>
        <v>0</v>
      </c>
    </row>
    <row r="21" spans="1:19" ht="19.5" thickBot="1" x14ac:dyDescent="0.35">
      <c r="A21" s="60">
        <v>5</v>
      </c>
      <c r="B21" s="846" t="s">
        <v>309</v>
      </c>
      <c r="C21" s="846"/>
      <c r="D21" s="846"/>
      <c r="E21" s="846"/>
      <c r="F21" s="846"/>
      <c r="G21" s="846"/>
      <c r="H21" s="846"/>
      <c r="I21" s="846"/>
      <c r="J21" s="846"/>
      <c r="K21" s="846"/>
      <c r="L21" s="846"/>
      <c r="M21" s="846"/>
      <c r="N21" s="61">
        <f>O201</f>
        <v>80</v>
      </c>
      <c r="O21" s="60"/>
      <c r="P21" s="60">
        <f>P201</f>
        <v>0</v>
      </c>
      <c r="R21" s="71"/>
      <c r="S21" s="71"/>
    </row>
    <row r="22" spans="1:19" ht="19.5" thickBot="1" x14ac:dyDescent="0.35">
      <c r="A22" s="60">
        <v>6</v>
      </c>
      <c r="B22" s="846" t="s">
        <v>313</v>
      </c>
      <c r="C22" s="846"/>
      <c r="D22" s="846"/>
      <c r="E22" s="846"/>
      <c r="F22" s="846"/>
      <c r="G22" s="846"/>
      <c r="H22" s="846"/>
      <c r="I22" s="846"/>
      <c r="J22" s="846"/>
      <c r="K22" s="846"/>
      <c r="L22" s="846"/>
      <c r="M22" s="846"/>
      <c r="N22" s="61">
        <f>O221</f>
        <v>190</v>
      </c>
      <c r="O22" s="60"/>
      <c r="P22" s="60">
        <f>P221</f>
        <v>0</v>
      </c>
    </row>
    <row r="23" spans="1:19" ht="19.5" thickBot="1" x14ac:dyDescent="0.35">
      <c r="A23" s="60">
        <v>7</v>
      </c>
      <c r="B23" s="883" t="s">
        <v>469</v>
      </c>
      <c r="C23" s="883"/>
      <c r="D23" s="883"/>
      <c r="E23" s="883"/>
      <c r="F23" s="883"/>
      <c r="G23" s="883"/>
      <c r="H23" s="883"/>
      <c r="I23" s="883"/>
      <c r="J23" s="883"/>
      <c r="K23" s="883"/>
      <c r="L23" s="883"/>
      <c r="M23" s="883"/>
      <c r="N23" s="61">
        <f>O260</f>
        <v>190</v>
      </c>
      <c r="O23" s="60"/>
      <c r="P23" s="60">
        <f>P260</f>
        <v>0</v>
      </c>
    </row>
    <row r="24" spans="1:19" ht="19.5" thickBot="1" x14ac:dyDescent="0.35">
      <c r="A24" s="60">
        <v>8</v>
      </c>
      <c r="B24" s="884" t="s">
        <v>487</v>
      </c>
      <c r="C24" s="885"/>
      <c r="D24" s="885"/>
      <c r="E24" s="885"/>
      <c r="F24" s="885"/>
      <c r="G24" s="885"/>
      <c r="H24" s="885"/>
      <c r="I24" s="885"/>
      <c r="J24" s="885"/>
      <c r="K24" s="885"/>
      <c r="L24" s="885"/>
      <c r="M24" s="886"/>
      <c r="N24" s="61">
        <f>O283</f>
        <v>100</v>
      </c>
      <c r="O24" s="60"/>
      <c r="P24" s="60">
        <f>P283</f>
        <v>0</v>
      </c>
    </row>
    <row r="25" spans="1:19" ht="19.5" thickBot="1" x14ac:dyDescent="0.35">
      <c r="A25" s="198"/>
      <c r="B25" s="890" t="s">
        <v>15</v>
      </c>
      <c r="C25" s="890"/>
      <c r="D25" s="890"/>
      <c r="E25" s="890"/>
      <c r="F25" s="890"/>
      <c r="G25" s="890"/>
      <c r="H25" s="890"/>
      <c r="I25" s="890"/>
      <c r="J25" s="890"/>
      <c r="K25" s="890"/>
      <c r="L25" s="890"/>
      <c r="M25" s="890"/>
      <c r="N25" s="198">
        <f>SUM(N17:N24)</f>
        <v>1000</v>
      </c>
      <c r="O25" s="198">
        <f>O24+O23+O22+O21+O19+O18+O17</f>
        <v>0</v>
      </c>
      <c r="P25" s="198">
        <f>P24+P23+P22+P21+P20+P19+P18+P17</f>
        <v>0</v>
      </c>
    </row>
    <row r="26" spans="1:19" s="5" customFormat="1" ht="12" customHeight="1" thickBot="1" x14ac:dyDescent="0.35">
      <c r="A26" s="1262"/>
      <c r="B26" s="1262"/>
      <c r="C26" s="1262"/>
      <c r="D26" s="1262"/>
      <c r="E26" s="1262"/>
      <c r="F26" s="1262"/>
      <c r="G26" s="1262"/>
      <c r="H26" s="1262"/>
      <c r="I26" s="1262"/>
      <c r="J26" s="1262"/>
      <c r="K26" s="1262"/>
      <c r="L26" s="1262"/>
      <c r="M26" s="1262"/>
      <c r="N26" s="1262"/>
      <c r="O26" s="1262"/>
      <c r="P26" s="1262"/>
    </row>
    <row r="27" spans="1:19" ht="45" customHeight="1" thickBot="1" x14ac:dyDescent="0.35">
      <c r="A27" s="220" t="s">
        <v>16</v>
      </c>
      <c r="B27" s="873" t="s">
        <v>284</v>
      </c>
      <c r="C27" s="874"/>
      <c r="D27" s="874"/>
      <c r="E27" s="874"/>
      <c r="F27" s="874"/>
      <c r="G27" s="874"/>
      <c r="H27" s="874"/>
      <c r="I27" s="874"/>
      <c r="J27" s="874"/>
      <c r="K27" s="874"/>
      <c r="L27" s="874"/>
      <c r="M27" s="874"/>
      <c r="N27" s="875"/>
      <c r="O27" s="58" t="s">
        <v>366</v>
      </c>
      <c r="P27" s="58" t="s">
        <v>356</v>
      </c>
    </row>
    <row r="28" spans="1:19" ht="19.5" thickBot="1" x14ac:dyDescent="0.35">
      <c r="A28" s="891" t="s">
        <v>17</v>
      </c>
      <c r="B28" s="891"/>
      <c r="C28" s="891"/>
      <c r="D28" s="891"/>
      <c r="E28" s="891"/>
      <c r="F28" s="891"/>
      <c r="G28" s="891"/>
      <c r="H28" s="891"/>
      <c r="I28" s="891"/>
      <c r="J28" s="891"/>
      <c r="K28" s="891"/>
      <c r="L28" s="891"/>
      <c r="M28" s="891"/>
      <c r="N28" s="891"/>
      <c r="O28" s="162">
        <f>O29+O35+O49+O62+O68+O74+O81+O88+O95+O101+O109+O117+O122+O131+O135</f>
        <v>200</v>
      </c>
      <c r="P28" s="162">
        <f>P29+P35+P49+P62+P68+P74+P81+P88+P95+P101+P109+P117+P122+P131+P135</f>
        <v>0</v>
      </c>
    </row>
    <row r="29" spans="1:19" s="5" customFormat="1" ht="19.5" thickBot="1" x14ac:dyDescent="0.35">
      <c r="A29" s="11" t="s">
        <v>314</v>
      </c>
      <c r="B29" s="821" t="s">
        <v>18</v>
      </c>
      <c r="C29" s="822"/>
      <c r="D29" s="822"/>
      <c r="E29" s="822"/>
      <c r="F29" s="822"/>
      <c r="G29" s="822"/>
      <c r="H29" s="822"/>
      <c r="I29" s="822"/>
      <c r="J29" s="822"/>
      <c r="K29" s="822"/>
      <c r="L29" s="822"/>
      <c r="M29" s="822"/>
      <c r="N29" s="823"/>
      <c r="O29" s="11">
        <v>25</v>
      </c>
      <c r="P29" s="11">
        <f>P32</f>
        <v>0</v>
      </c>
    </row>
    <row r="30" spans="1:19" s="5" customFormat="1" ht="19.5" thickBot="1" x14ac:dyDescent="0.35">
      <c r="A30" s="1243" t="s">
        <v>357</v>
      </c>
      <c r="B30" s="1243"/>
      <c r="C30" s="1243"/>
      <c r="D30" s="1243"/>
      <c r="E30" s="1243"/>
      <c r="F30" s="1243"/>
      <c r="G30" s="1243"/>
      <c r="H30" s="1243"/>
      <c r="I30" s="1243"/>
      <c r="J30" s="1243"/>
      <c r="K30" s="1243"/>
      <c r="L30" s="1243"/>
      <c r="M30" s="1243"/>
      <c r="N30" s="932" t="s">
        <v>19</v>
      </c>
      <c r="O30" s="1261"/>
      <c r="P30" s="896" t="s">
        <v>20</v>
      </c>
    </row>
    <row r="31" spans="1:19" ht="19.5" thickBot="1" x14ac:dyDescent="0.35">
      <c r="A31" s="1258" t="s">
        <v>352</v>
      </c>
      <c r="B31" s="1258"/>
      <c r="C31" s="1258"/>
      <c r="D31" s="1258"/>
      <c r="E31" s="1258"/>
      <c r="F31" s="1258"/>
      <c r="G31" s="1258"/>
      <c r="H31" s="1258"/>
      <c r="I31" s="1258"/>
      <c r="J31" s="1258"/>
      <c r="K31" s="1258"/>
      <c r="L31" s="1258"/>
      <c r="M31" s="1258"/>
      <c r="N31" s="932"/>
      <c r="O31" s="1261"/>
      <c r="P31" s="896"/>
    </row>
    <row r="32" spans="1:19" ht="19.5" thickBot="1" x14ac:dyDescent="0.35">
      <c r="A32" s="221" t="s">
        <v>21</v>
      </c>
      <c r="B32" s="892" t="s">
        <v>22</v>
      </c>
      <c r="C32" s="892"/>
      <c r="D32" s="892"/>
      <c r="E32" s="892"/>
      <c r="F32" s="892"/>
      <c r="G32" s="892"/>
      <c r="H32" s="892"/>
      <c r="I32" s="892"/>
      <c r="J32" s="892"/>
      <c r="K32" s="892"/>
      <c r="L32" s="892"/>
      <c r="M32" s="892"/>
      <c r="N32" s="1259"/>
      <c r="O32" s="1260"/>
      <c r="P32" s="893">
        <v>0</v>
      </c>
    </row>
    <row r="33" spans="1:16" ht="19.5" thickBot="1" x14ac:dyDescent="0.35">
      <c r="A33" s="221" t="s">
        <v>23</v>
      </c>
      <c r="B33" s="892" t="s">
        <v>359</v>
      </c>
      <c r="C33" s="892"/>
      <c r="D33" s="892"/>
      <c r="E33" s="892"/>
      <c r="F33" s="892"/>
      <c r="G33" s="892"/>
      <c r="H33" s="892"/>
      <c r="I33" s="892"/>
      <c r="J33" s="892"/>
      <c r="K33" s="892"/>
      <c r="L33" s="892"/>
      <c r="M33" s="892"/>
      <c r="N33" s="1259"/>
      <c r="O33" s="1260"/>
      <c r="P33" s="893"/>
    </row>
    <row r="34" spans="1:16" ht="19.5" thickBot="1" x14ac:dyDescent="0.35">
      <c r="A34" s="221" t="s">
        <v>24</v>
      </c>
      <c r="B34" s="933" t="s">
        <v>312</v>
      </c>
      <c r="C34" s="933"/>
      <c r="D34" s="933"/>
      <c r="E34" s="933"/>
      <c r="F34" s="933"/>
      <c r="G34" s="933"/>
      <c r="H34" s="933"/>
      <c r="I34" s="933"/>
      <c r="J34" s="933"/>
      <c r="K34" s="933"/>
      <c r="L34" s="933"/>
      <c r="M34" s="933"/>
      <c r="N34" s="1259"/>
      <c r="O34" s="1260"/>
      <c r="P34" s="893"/>
    </row>
    <row r="35" spans="1:16" ht="19.5" thickBot="1" x14ac:dyDescent="0.35">
      <c r="A35" s="11" t="s">
        <v>315</v>
      </c>
      <c r="B35" s="821" t="s">
        <v>25</v>
      </c>
      <c r="C35" s="822"/>
      <c r="D35" s="822"/>
      <c r="E35" s="822"/>
      <c r="F35" s="822"/>
      <c r="G35" s="822"/>
      <c r="H35" s="822"/>
      <c r="I35" s="822"/>
      <c r="J35" s="822"/>
      <c r="K35" s="822"/>
      <c r="L35" s="822"/>
      <c r="M35" s="822"/>
      <c r="N35" s="823"/>
      <c r="O35" s="11">
        <v>9</v>
      </c>
      <c r="P35" s="11">
        <f>P38</f>
        <v>0</v>
      </c>
    </row>
    <row r="36" spans="1:16" ht="21" customHeight="1" thickBot="1" x14ac:dyDescent="0.35">
      <c r="A36" s="1239" t="s">
        <v>425</v>
      </c>
      <c r="B36" s="1239"/>
      <c r="C36" s="1239"/>
      <c r="D36" s="1239"/>
      <c r="E36" s="1239"/>
      <c r="F36" s="1239"/>
      <c r="G36" s="1239"/>
      <c r="H36" s="1239"/>
      <c r="I36" s="1239"/>
      <c r="J36" s="894" t="s">
        <v>26</v>
      </c>
      <c r="K36" s="894"/>
      <c r="L36" s="894" t="s">
        <v>27</v>
      </c>
      <c r="M36" s="894"/>
      <c r="N36" s="894" t="s">
        <v>285</v>
      </c>
      <c r="O36" s="894"/>
      <c r="P36" s="896" t="s">
        <v>20</v>
      </c>
    </row>
    <row r="37" spans="1:16" ht="30" customHeight="1" thickBot="1" x14ac:dyDescent="0.35">
      <c r="A37" s="1248" t="s">
        <v>734</v>
      </c>
      <c r="B37" s="1248"/>
      <c r="C37" s="1248"/>
      <c r="D37" s="1248"/>
      <c r="E37" s="1248"/>
      <c r="F37" s="1248"/>
      <c r="G37" s="1248"/>
      <c r="H37" s="1248"/>
      <c r="I37" s="1248"/>
      <c r="J37" s="42" t="s">
        <v>28</v>
      </c>
      <c r="K37" s="42" t="s">
        <v>29</v>
      </c>
      <c r="L37" s="42" t="s">
        <v>28</v>
      </c>
      <c r="M37" s="42" t="s">
        <v>29</v>
      </c>
      <c r="N37" s="42" t="s">
        <v>28</v>
      </c>
      <c r="O37" s="212" t="s">
        <v>29</v>
      </c>
      <c r="P37" s="896"/>
    </row>
    <row r="38" spans="1:16" ht="19.5" thickBot="1" x14ac:dyDescent="0.35">
      <c r="A38" s="221" t="s">
        <v>30</v>
      </c>
      <c r="B38" s="892" t="s">
        <v>31</v>
      </c>
      <c r="C38" s="892"/>
      <c r="D38" s="892"/>
      <c r="E38" s="892"/>
      <c r="F38" s="892"/>
      <c r="G38" s="892"/>
      <c r="H38" s="892"/>
      <c r="I38" s="892"/>
      <c r="J38" s="27"/>
      <c r="K38" s="893">
        <v>0</v>
      </c>
      <c r="L38" s="209"/>
      <c r="M38" s="893">
        <v>0</v>
      </c>
      <c r="N38" s="209"/>
      <c r="O38" s="893">
        <v>0</v>
      </c>
      <c r="P38" s="893">
        <f>O38+M38+K38</f>
        <v>0</v>
      </c>
    </row>
    <row r="39" spans="1:16" ht="19.5" thickBot="1" x14ac:dyDescent="0.35">
      <c r="A39" s="221" t="s">
        <v>32</v>
      </c>
      <c r="B39" s="892" t="s">
        <v>33</v>
      </c>
      <c r="C39" s="892"/>
      <c r="D39" s="892"/>
      <c r="E39" s="892"/>
      <c r="F39" s="892"/>
      <c r="G39" s="892"/>
      <c r="H39" s="892"/>
      <c r="I39" s="892"/>
      <c r="J39" s="27"/>
      <c r="K39" s="893"/>
      <c r="L39" s="209"/>
      <c r="M39" s="893"/>
      <c r="N39" s="209"/>
      <c r="O39" s="893"/>
      <c r="P39" s="893"/>
    </row>
    <row r="40" spans="1:16" ht="19.5" thickBot="1" x14ac:dyDescent="0.35">
      <c r="A40" s="221" t="s">
        <v>34</v>
      </c>
      <c r="B40" s="892" t="s">
        <v>35</v>
      </c>
      <c r="C40" s="892"/>
      <c r="D40" s="892"/>
      <c r="E40" s="892"/>
      <c r="F40" s="892"/>
      <c r="G40" s="892"/>
      <c r="H40" s="892"/>
      <c r="I40" s="892"/>
      <c r="J40" s="27"/>
      <c r="K40" s="893"/>
      <c r="L40" s="209"/>
      <c r="M40" s="893"/>
      <c r="N40" s="209"/>
      <c r="O40" s="893"/>
      <c r="P40" s="893"/>
    </row>
    <row r="41" spans="1:16" ht="19.5" thickBot="1" x14ac:dyDescent="0.35">
      <c r="A41" s="221" t="s">
        <v>36</v>
      </c>
      <c r="B41" s="892" t="s">
        <v>311</v>
      </c>
      <c r="C41" s="892"/>
      <c r="D41" s="892"/>
      <c r="E41" s="892"/>
      <c r="F41" s="892"/>
      <c r="G41" s="892"/>
      <c r="H41" s="892"/>
      <c r="I41" s="892"/>
      <c r="J41" s="27"/>
      <c r="K41" s="893"/>
      <c r="L41" s="209"/>
      <c r="M41" s="893"/>
      <c r="N41" s="209"/>
      <c r="O41" s="893"/>
      <c r="P41" s="893"/>
    </row>
    <row r="42" spans="1:16" ht="19.5" thickBot="1" x14ac:dyDescent="0.35">
      <c r="A42" s="221" t="s">
        <v>38</v>
      </c>
      <c r="B42" s="892" t="s">
        <v>39</v>
      </c>
      <c r="C42" s="892"/>
      <c r="D42" s="892"/>
      <c r="E42" s="892"/>
      <c r="F42" s="892"/>
      <c r="G42" s="892"/>
      <c r="H42" s="892"/>
      <c r="I42" s="892"/>
      <c r="J42" s="27"/>
      <c r="K42" s="893"/>
      <c r="L42" s="209"/>
      <c r="M42" s="893"/>
      <c r="N42" s="209"/>
      <c r="O42" s="893"/>
      <c r="P42" s="893"/>
    </row>
    <row r="43" spans="1:16" ht="19.5" thickBot="1" x14ac:dyDescent="0.35">
      <c r="A43" s="221" t="s">
        <v>40</v>
      </c>
      <c r="B43" s="892" t="s">
        <v>41</v>
      </c>
      <c r="C43" s="892"/>
      <c r="D43" s="892"/>
      <c r="E43" s="892"/>
      <c r="F43" s="892"/>
      <c r="G43" s="892"/>
      <c r="H43" s="892"/>
      <c r="I43" s="892"/>
      <c r="J43" s="27"/>
      <c r="K43" s="893"/>
      <c r="L43" s="209"/>
      <c r="M43" s="893"/>
      <c r="N43" s="209"/>
      <c r="O43" s="893"/>
      <c r="P43" s="893"/>
    </row>
    <row r="44" spans="1:16" ht="19.5" thickBot="1" x14ac:dyDescent="0.35">
      <c r="A44" s="221" t="s">
        <v>42</v>
      </c>
      <c r="B44" s="892" t="s">
        <v>43</v>
      </c>
      <c r="C44" s="892"/>
      <c r="D44" s="892"/>
      <c r="E44" s="892"/>
      <c r="F44" s="892"/>
      <c r="G44" s="892"/>
      <c r="H44" s="892"/>
      <c r="I44" s="892"/>
      <c r="J44" s="27"/>
      <c r="K44" s="893"/>
      <c r="L44" s="209"/>
      <c r="M44" s="893"/>
      <c r="N44" s="209"/>
      <c r="O44" s="893"/>
      <c r="P44" s="893"/>
    </row>
    <row r="45" spans="1:16" ht="19.5" thickBot="1" x14ac:dyDescent="0.35">
      <c r="A45" s="221" t="s">
        <v>44</v>
      </c>
      <c r="B45" s="892" t="s">
        <v>45</v>
      </c>
      <c r="C45" s="892"/>
      <c r="D45" s="892"/>
      <c r="E45" s="892"/>
      <c r="F45" s="892"/>
      <c r="G45" s="892"/>
      <c r="H45" s="892"/>
      <c r="I45" s="892"/>
      <c r="J45" s="27"/>
      <c r="K45" s="893"/>
      <c r="L45" s="209"/>
      <c r="M45" s="893"/>
      <c r="N45" s="209"/>
      <c r="O45" s="893"/>
      <c r="P45" s="893"/>
    </row>
    <row r="46" spans="1:16" ht="19.5" thickBot="1" x14ac:dyDescent="0.35">
      <c r="A46" s="221" t="s">
        <v>46</v>
      </c>
      <c r="B46" s="892" t="s">
        <v>47</v>
      </c>
      <c r="C46" s="892"/>
      <c r="D46" s="892"/>
      <c r="E46" s="892"/>
      <c r="F46" s="892"/>
      <c r="G46" s="892"/>
      <c r="H46" s="892"/>
      <c r="I46" s="892"/>
      <c r="J46" s="27"/>
      <c r="K46" s="893"/>
      <c r="L46" s="209"/>
      <c r="M46" s="893"/>
      <c r="N46" s="209"/>
      <c r="O46" s="893"/>
      <c r="P46" s="893"/>
    </row>
    <row r="47" spans="1:16" ht="19.5" thickBot="1" x14ac:dyDescent="0.35">
      <c r="A47" s="221" t="s">
        <v>48</v>
      </c>
      <c r="B47" s="892" t="s">
        <v>49</v>
      </c>
      <c r="C47" s="892"/>
      <c r="D47" s="892"/>
      <c r="E47" s="892"/>
      <c r="F47" s="892"/>
      <c r="G47" s="892"/>
      <c r="H47" s="892"/>
      <c r="I47" s="892"/>
      <c r="J47" s="27"/>
      <c r="K47" s="893"/>
      <c r="L47" s="209"/>
      <c r="M47" s="893"/>
      <c r="N47" s="209"/>
      <c r="O47" s="893"/>
      <c r="P47" s="893"/>
    </row>
    <row r="48" spans="1:16" ht="19.5" thickBot="1" x14ac:dyDescent="0.35">
      <c r="A48" s="221" t="s">
        <v>50</v>
      </c>
      <c r="B48" s="892" t="s">
        <v>51</v>
      </c>
      <c r="C48" s="892"/>
      <c r="D48" s="892"/>
      <c r="E48" s="892"/>
      <c r="F48" s="892"/>
      <c r="G48" s="892"/>
      <c r="H48" s="892"/>
      <c r="I48" s="892"/>
      <c r="J48" s="27"/>
      <c r="K48" s="893"/>
      <c r="L48" s="209"/>
      <c r="M48" s="893"/>
      <c r="N48" s="209"/>
      <c r="O48" s="893"/>
      <c r="P48" s="893"/>
    </row>
    <row r="49" spans="1:16" s="5" customFormat="1" ht="19.5" thickBot="1" x14ac:dyDescent="0.35">
      <c r="A49" s="11" t="s">
        <v>316</v>
      </c>
      <c r="B49" s="821" t="s">
        <v>492</v>
      </c>
      <c r="C49" s="822"/>
      <c r="D49" s="822"/>
      <c r="E49" s="822"/>
      <c r="F49" s="822"/>
      <c r="G49" s="822"/>
      <c r="H49" s="822"/>
      <c r="I49" s="822"/>
      <c r="J49" s="822"/>
      <c r="K49" s="822"/>
      <c r="L49" s="822"/>
      <c r="M49" s="822"/>
      <c r="N49" s="823"/>
      <c r="O49" s="11">
        <v>6</v>
      </c>
      <c r="P49" s="11">
        <f>P52</f>
        <v>0</v>
      </c>
    </row>
    <row r="50" spans="1:16" s="5" customFormat="1" ht="19.5" customHeight="1" thickBot="1" x14ac:dyDescent="0.35">
      <c r="A50" s="815" t="s">
        <v>52</v>
      </c>
      <c r="B50" s="816"/>
      <c r="C50" s="816"/>
      <c r="D50" s="816"/>
      <c r="E50" s="816"/>
      <c r="F50" s="816"/>
      <c r="G50" s="816"/>
      <c r="H50" s="816"/>
      <c r="I50" s="816"/>
      <c r="J50" s="816"/>
      <c r="K50" s="816"/>
      <c r="L50" s="816"/>
      <c r="M50" s="817"/>
      <c r="N50" s="1255" t="s">
        <v>361</v>
      </c>
      <c r="O50" s="1255" t="s">
        <v>360</v>
      </c>
      <c r="P50" s="1257" t="s">
        <v>20</v>
      </c>
    </row>
    <row r="51" spans="1:16" ht="19.5" thickBot="1" x14ac:dyDescent="0.35">
      <c r="A51" s="902" t="s">
        <v>521</v>
      </c>
      <c r="B51" s="903"/>
      <c r="C51" s="903"/>
      <c r="D51" s="903"/>
      <c r="E51" s="903"/>
      <c r="F51" s="903"/>
      <c r="G51" s="903"/>
      <c r="H51" s="903"/>
      <c r="I51" s="903"/>
      <c r="J51" s="903"/>
      <c r="K51" s="903"/>
      <c r="L51" s="903"/>
      <c r="M51" s="1254"/>
      <c r="N51" s="1256"/>
      <c r="O51" s="1256"/>
      <c r="P51" s="1257"/>
    </row>
    <row r="52" spans="1:16" ht="19.5" thickBot="1" x14ac:dyDescent="0.35">
      <c r="A52" s="221" t="s">
        <v>53</v>
      </c>
      <c r="B52" s="892" t="s">
        <v>31</v>
      </c>
      <c r="C52" s="892"/>
      <c r="D52" s="892"/>
      <c r="E52" s="892"/>
      <c r="F52" s="892"/>
      <c r="G52" s="892"/>
      <c r="H52" s="892"/>
      <c r="I52" s="892"/>
      <c r="J52" s="892"/>
      <c r="K52" s="892"/>
      <c r="L52" s="892"/>
      <c r="M52" s="892"/>
      <c r="N52" s="28"/>
      <c r="O52" s="28"/>
      <c r="P52" s="893">
        <v>0</v>
      </c>
    </row>
    <row r="53" spans="1:16" ht="19.5" thickBot="1" x14ac:dyDescent="0.35">
      <c r="A53" s="221" t="s">
        <v>54</v>
      </c>
      <c r="B53" s="892" t="s">
        <v>33</v>
      </c>
      <c r="C53" s="892"/>
      <c r="D53" s="892"/>
      <c r="E53" s="892"/>
      <c r="F53" s="892"/>
      <c r="G53" s="892"/>
      <c r="H53" s="892"/>
      <c r="I53" s="892"/>
      <c r="J53" s="892"/>
      <c r="K53" s="892"/>
      <c r="L53" s="892"/>
      <c r="M53" s="892"/>
      <c r="N53" s="28"/>
      <c r="O53" s="28"/>
      <c r="P53" s="893"/>
    </row>
    <row r="54" spans="1:16" ht="19.5" thickBot="1" x14ac:dyDescent="0.35">
      <c r="A54" s="221" t="s">
        <v>55</v>
      </c>
      <c r="B54" s="892" t="s">
        <v>35</v>
      </c>
      <c r="C54" s="892"/>
      <c r="D54" s="892"/>
      <c r="E54" s="892"/>
      <c r="F54" s="892"/>
      <c r="G54" s="892"/>
      <c r="H54" s="892"/>
      <c r="I54" s="892"/>
      <c r="J54" s="892"/>
      <c r="K54" s="892"/>
      <c r="L54" s="892"/>
      <c r="M54" s="892"/>
      <c r="N54" s="28"/>
      <c r="O54" s="28"/>
      <c r="P54" s="893"/>
    </row>
    <row r="55" spans="1:16" ht="19.5" thickBot="1" x14ac:dyDescent="0.35">
      <c r="A55" s="221" t="s">
        <v>56</v>
      </c>
      <c r="B55" s="892" t="s">
        <v>37</v>
      </c>
      <c r="C55" s="892"/>
      <c r="D55" s="892"/>
      <c r="E55" s="892"/>
      <c r="F55" s="892"/>
      <c r="G55" s="892"/>
      <c r="H55" s="892"/>
      <c r="I55" s="892"/>
      <c r="J55" s="892"/>
      <c r="K55" s="892"/>
      <c r="L55" s="892"/>
      <c r="M55" s="892"/>
      <c r="N55" s="28"/>
      <c r="O55" s="28"/>
      <c r="P55" s="893"/>
    </row>
    <row r="56" spans="1:16" ht="19.5" thickBot="1" x14ac:dyDescent="0.35">
      <c r="A56" s="221" t="s">
        <v>57</v>
      </c>
      <c r="B56" s="892" t="s">
        <v>39</v>
      </c>
      <c r="C56" s="892"/>
      <c r="D56" s="892"/>
      <c r="E56" s="892"/>
      <c r="F56" s="892"/>
      <c r="G56" s="892"/>
      <c r="H56" s="892"/>
      <c r="I56" s="892"/>
      <c r="J56" s="892"/>
      <c r="K56" s="892"/>
      <c r="L56" s="892"/>
      <c r="M56" s="892"/>
      <c r="N56" s="28"/>
      <c r="O56" s="28"/>
      <c r="P56" s="893"/>
    </row>
    <row r="57" spans="1:16" ht="19.5" thickBot="1" x14ac:dyDescent="0.35">
      <c r="A57" s="221" t="s">
        <v>58</v>
      </c>
      <c r="B57" s="892" t="s">
        <v>41</v>
      </c>
      <c r="C57" s="892"/>
      <c r="D57" s="892"/>
      <c r="E57" s="892"/>
      <c r="F57" s="892"/>
      <c r="G57" s="892"/>
      <c r="H57" s="892"/>
      <c r="I57" s="892"/>
      <c r="J57" s="892"/>
      <c r="K57" s="892"/>
      <c r="L57" s="892"/>
      <c r="M57" s="892"/>
      <c r="N57" s="28"/>
      <c r="O57" s="28"/>
      <c r="P57" s="893"/>
    </row>
    <row r="58" spans="1:16" ht="19.5" thickBot="1" x14ac:dyDescent="0.35">
      <c r="A58" s="221" t="s">
        <v>59</v>
      </c>
      <c r="B58" s="892" t="s">
        <v>43</v>
      </c>
      <c r="C58" s="892"/>
      <c r="D58" s="892"/>
      <c r="E58" s="892"/>
      <c r="F58" s="892"/>
      <c r="G58" s="892"/>
      <c r="H58" s="892"/>
      <c r="I58" s="892"/>
      <c r="J58" s="892"/>
      <c r="K58" s="892"/>
      <c r="L58" s="892"/>
      <c r="M58" s="892"/>
      <c r="N58" s="28"/>
      <c r="O58" s="28"/>
      <c r="P58" s="893"/>
    </row>
    <row r="59" spans="1:16" ht="19.5" thickBot="1" x14ac:dyDescent="0.35">
      <c r="A59" s="221" t="s">
        <v>60</v>
      </c>
      <c r="B59" s="892" t="s">
        <v>45</v>
      </c>
      <c r="C59" s="892"/>
      <c r="D59" s="892"/>
      <c r="E59" s="892"/>
      <c r="F59" s="892"/>
      <c r="G59" s="892"/>
      <c r="H59" s="892"/>
      <c r="I59" s="892"/>
      <c r="J59" s="892"/>
      <c r="K59" s="892"/>
      <c r="L59" s="892"/>
      <c r="M59" s="892"/>
      <c r="N59" s="28"/>
      <c r="O59" s="28"/>
      <c r="P59" s="893"/>
    </row>
    <row r="60" spans="1:16" ht="19.5" thickBot="1" x14ac:dyDescent="0.35">
      <c r="A60" s="221" t="s">
        <v>61</v>
      </c>
      <c r="B60" s="892" t="s">
        <v>47</v>
      </c>
      <c r="C60" s="892"/>
      <c r="D60" s="892"/>
      <c r="E60" s="892"/>
      <c r="F60" s="892"/>
      <c r="G60" s="892"/>
      <c r="H60" s="892"/>
      <c r="I60" s="892"/>
      <c r="J60" s="892"/>
      <c r="K60" s="892"/>
      <c r="L60" s="892"/>
      <c r="M60" s="892"/>
      <c r="N60" s="28"/>
      <c r="O60" s="28"/>
      <c r="P60" s="893"/>
    </row>
    <row r="61" spans="1:16" s="5" customFormat="1" ht="19.5" thickBot="1" x14ac:dyDescent="0.35">
      <c r="A61" s="221" t="s">
        <v>62</v>
      </c>
      <c r="B61" s="892" t="s">
        <v>51</v>
      </c>
      <c r="C61" s="892"/>
      <c r="D61" s="892"/>
      <c r="E61" s="892"/>
      <c r="F61" s="892"/>
      <c r="G61" s="892"/>
      <c r="H61" s="892"/>
      <c r="I61" s="892"/>
      <c r="J61" s="892"/>
      <c r="K61" s="892"/>
      <c r="L61" s="892"/>
      <c r="M61" s="892"/>
      <c r="N61" s="28"/>
      <c r="O61" s="28"/>
      <c r="P61" s="893"/>
    </row>
    <row r="62" spans="1:16" s="5" customFormat="1" ht="19.5" thickBot="1" x14ac:dyDescent="0.35">
      <c r="A62" s="11" t="s">
        <v>317</v>
      </c>
      <c r="B62" s="821" t="s">
        <v>426</v>
      </c>
      <c r="C62" s="822"/>
      <c r="D62" s="822"/>
      <c r="E62" s="822"/>
      <c r="F62" s="822"/>
      <c r="G62" s="822"/>
      <c r="H62" s="822"/>
      <c r="I62" s="822"/>
      <c r="J62" s="822"/>
      <c r="K62" s="822"/>
      <c r="L62" s="822"/>
      <c r="M62" s="822"/>
      <c r="N62" s="823"/>
      <c r="O62" s="11">
        <v>10</v>
      </c>
      <c r="P62" s="11">
        <f>P65</f>
        <v>0</v>
      </c>
    </row>
    <row r="63" spans="1:16" s="5" customFormat="1" ht="19.5" thickBot="1" x14ac:dyDescent="0.35">
      <c r="A63" s="917" t="s">
        <v>63</v>
      </c>
      <c r="B63" s="918"/>
      <c r="C63" s="918"/>
      <c r="D63" s="918"/>
      <c r="E63" s="918"/>
      <c r="F63" s="918"/>
      <c r="G63" s="918"/>
      <c r="H63" s="918"/>
      <c r="I63" s="918"/>
      <c r="J63" s="918"/>
      <c r="K63" s="918"/>
      <c r="L63" s="918"/>
      <c r="M63" s="919"/>
      <c r="N63" s="1073" t="s">
        <v>361</v>
      </c>
      <c r="O63" s="1244" t="s">
        <v>360</v>
      </c>
      <c r="P63" s="896" t="s">
        <v>20</v>
      </c>
    </row>
    <row r="64" spans="1:16" ht="19.5" thickBot="1" x14ac:dyDescent="0.35">
      <c r="A64" s="902" t="s">
        <v>349</v>
      </c>
      <c r="B64" s="903"/>
      <c r="C64" s="903"/>
      <c r="D64" s="903"/>
      <c r="E64" s="903"/>
      <c r="F64" s="903"/>
      <c r="G64" s="903"/>
      <c r="H64" s="903"/>
      <c r="I64" s="903"/>
      <c r="J64" s="903"/>
      <c r="K64" s="903"/>
      <c r="L64" s="903"/>
      <c r="M64" s="1254"/>
      <c r="N64" s="1073"/>
      <c r="O64" s="1244"/>
      <c r="P64" s="896"/>
    </row>
    <row r="65" spans="1:16" ht="19.5" thickBot="1" x14ac:dyDescent="0.35">
      <c r="A65" s="208" t="s">
        <v>64</v>
      </c>
      <c r="B65" s="941" t="s">
        <v>65</v>
      </c>
      <c r="C65" s="941"/>
      <c r="D65" s="941"/>
      <c r="E65" s="941"/>
      <c r="F65" s="941"/>
      <c r="G65" s="941"/>
      <c r="H65" s="941"/>
      <c r="I65" s="941"/>
      <c r="J65" s="941"/>
      <c r="K65" s="941"/>
      <c r="L65" s="941"/>
      <c r="M65" s="941"/>
      <c r="N65" s="37"/>
      <c r="O65" s="211"/>
      <c r="P65" s="898">
        <v>0</v>
      </c>
    </row>
    <row r="66" spans="1:16" ht="19.5" thickBot="1" x14ac:dyDescent="0.35">
      <c r="A66" s="221" t="s">
        <v>66</v>
      </c>
      <c r="B66" s="941" t="s">
        <v>67</v>
      </c>
      <c r="C66" s="941"/>
      <c r="D66" s="941"/>
      <c r="E66" s="941"/>
      <c r="F66" s="941"/>
      <c r="G66" s="941"/>
      <c r="H66" s="941"/>
      <c r="I66" s="941"/>
      <c r="J66" s="941"/>
      <c r="K66" s="941"/>
      <c r="L66" s="941"/>
      <c r="M66" s="941"/>
      <c r="N66" s="37"/>
      <c r="O66" s="211"/>
      <c r="P66" s="898"/>
    </row>
    <row r="67" spans="1:16" s="5" customFormat="1" ht="19.5" thickBot="1" x14ac:dyDescent="0.35">
      <c r="A67" s="221" t="s">
        <v>68</v>
      </c>
      <c r="B67" s="933" t="s">
        <v>290</v>
      </c>
      <c r="C67" s="933"/>
      <c r="D67" s="933"/>
      <c r="E67" s="933"/>
      <c r="F67" s="933"/>
      <c r="G67" s="933"/>
      <c r="H67" s="933"/>
      <c r="I67" s="933"/>
      <c r="J67" s="933"/>
      <c r="K67" s="933"/>
      <c r="L67" s="933"/>
      <c r="M67" s="933"/>
      <c r="N67" s="38"/>
      <c r="O67" s="211"/>
      <c r="P67" s="898"/>
    </row>
    <row r="68" spans="1:16" s="5" customFormat="1" ht="19.5" thickBot="1" x14ac:dyDescent="0.35">
      <c r="A68" s="18" t="s">
        <v>318</v>
      </c>
      <c r="B68" s="821" t="s">
        <v>69</v>
      </c>
      <c r="C68" s="822"/>
      <c r="D68" s="822"/>
      <c r="E68" s="822"/>
      <c r="F68" s="822"/>
      <c r="G68" s="822"/>
      <c r="H68" s="822"/>
      <c r="I68" s="822"/>
      <c r="J68" s="822"/>
      <c r="K68" s="822"/>
      <c r="L68" s="822"/>
      <c r="M68" s="822"/>
      <c r="N68" s="823"/>
      <c r="O68" s="11">
        <v>25</v>
      </c>
      <c r="P68" s="11">
        <f>P71</f>
        <v>0</v>
      </c>
    </row>
    <row r="69" spans="1:16" s="5" customFormat="1" ht="19.5" thickBot="1" x14ac:dyDescent="0.35">
      <c r="A69" s="917" t="s">
        <v>70</v>
      </c>
      <c r="B69" s="918"/>
      <c r="C69" s="918"/>
      <c r="D69" s="918"/>
      <c r="E69" s="918"/>
      <c r="F69" s="918"/>
      <c r="G69" s="918"/>
      <c r="H69" s="918"/>
      <c r="I69" s="918"/>
      <c r="J69" s="918"/>
      <c r="K69" s="918"/>
      <c r="L69" s="918"/>
      <c r="M69" s="919"/>
      <c r="N69" s="932" t="s">
        <v>361</v>
      </c>
      <c r="O69" s="1109" t="s">
        <v>360</v>
      </c>
      <c r="P69" s="896" t="s">
        <v>20</v>
      </c>
    </row>
    <row r="70" spans="1:16" ht="19.5" thickBot="1" x14ac:dyDescent="0.35">
      <c r="A70" s="219" t="s">
        <v>501</v>
      </c>
      <c r="B70" s="2"/>
      <c r="C70" s="3"/>
      <c r="D70" s="3"/>
      <c r="E70" s="3"/>
      <c r="F70" s="3"/>
      <c r="G70" s="3"/>
      <c r="H70" s="3"/>
      <c r="I70" s="3"/>
      <c r="J70" s="3"/>
      <c r="K70" s="3"/>
      <c r="L70" s="3"/>
      <c r="M70" s="4"/>
      <c r="N70" s="932"/>
      <c r="O70" s="1109"/>
      <c r="P70" s="896"/>
    </row>
    <row r="71" spans="1:16" ht="19.5" thickBot="1" x14ac:dyDescent="0.35">
      <c r="A71" s="221" t="s">
        <v>72</v>
      </c>
      <c r="B71" s="1249" t="s">
        <v>73</v>
      </c>
      <c r="C71" s="1249"/>
      <c r="D71" s="1249"/>
      <c r="E71" s="1249"/>
      <c r="F71" s="1249"/>
      <c r="G71" s="1249"/>
      <c r="H71" s="1249"/>
      <c r="I71" s="1249"/>
      <c r="J71" s="1249"/>
      <c r="K71" s="1249"/>
      <c r="L71" s="1249"/>
      <c r="M71" s="1249"/>
      <c r="N71" s="17"/>
      <c r="O71" s="221"/>
      <c r="P71" s="893">
        <v>0</v>
      </c>
    </row>
    <row r="72" spans="1:16" ht="39" customHeight="1" thickBot="1" x14ac:dyDescent="0.35">
      <c r="A72" s="221" t="s">
        <v>74</v>
      </c>
      <c r="B72" s="1250" t="s">
        <v>376</v>
      </c>
      <c r="C72" s="1250"/>
      <c r="D72" s="1250"/>
      <c r="E72" s="1250"/>
      <c r="F72" s="1250"/>
      <c r="G72" s="1250"/>
      <c r="H72" s="1250"/>
      <c r="I72" s="1250"/>
      <c r="J72" s="1250"/>
      <c r="K72" s="1250"/>
      <c r="L72" s="1250"/>
      <c r="M72" s="1250"/>
      <c r="N72" s="29"/>
      <c r="O72" s="221"/>
      <c r="P72" s="893"/>
    </row>
    <row r="73" spans="1:16" ht="60.75" customHeight="1" thickBot="1" x14ac:dyDescent="0.35">
      <c r="A73" s="221" t="s">
        <v>75</v>
      </c>
      <c r="B73" s="941" t="s">
        <v>484</v>
      </c>
      <c r="C73" s="941"/>
      <c r="D73" s="941"/>
      <c r="E73" s="941"/>
      <c r="F73" s="941"/>
      <c r="G73" s="941"/>
      <c r="H73" s="941"/>
      <c r="I73" s="941"/>
      <c r="J73" s="941"/>
      <c r="K73" s="941"/>
      <c r="L73" s="941"/>
      <c r="M73" s="941"/>
      <c r="N73" s="37"/>
      <c r="O73" s="211"/>
      <c r="P73" s="893"/>
    </row>
    <row r="74" spans="1:16" s="5" customFormat="1" ht="19.5" thickBot="1" x14ac:dyDescent="0.35">
      <c r="A74" s="11" t="s">
        <v>319</v>
      </c>
      <c r="B74" s="899" t="s">
        <v>76</v>
      </c>
      <c r="C74" s="795"/>
      <c r="D74" s="795"/>
      <c r="E74" s="795"/>
      <c r="F74" s="795"/>
      <c r="G74" s="795"/>
      <c r="H74" s="795"/>
      <c r="I74" s="795"/>
      <c r="J74" s="795"/>
      <c r="K74" s="795"/>
      <c r="L74" s="795"/>
      <c r="M74" s="795"/>
      <c r="N74" s="796"/>
      <c r="O74" s="11">
        <v>25</v>
      </c>
      <c r="P74" s="11">
        <f>P77</f>
        <v>0</v>
      </c>
    </row>
    <row r="75" spans="1:16" s="5" customFormat="1" ht="19.5" thickBot="1" x14ac:dyDescent="0.35">
      <c r="A75" s="1253" t="s">
        <v>372</v>
      </c>
      <c r="B75" s="1253"/>
      <c r="C75" s="1253"/>
      <c r="D75" s="1253"/>
      <c r="E75" s="1253"/>
      <c r="F75" s="1253"/>
      <c r="G75" s="1253"/>
      <c r="H75" s="1253"/>
      <c r="I75" s="1253"/>
      <c r="J75" s="1253"/>
      <c r="K75" s="1253"/>
      <c r="L75" s="1253"/>
      <c r="M75" s="1073" t="s">
        <v>361</v>
      </c>
      <c r="N75" s="1109" t="s">
        <v>360</v>
      </c>
      <c r="O75" s="1109" t="s">
        <v>10</v>
      </c>
      <c r="P75" s="896" t="s">
        <v>20</v>
      </c>
    </row>
    <row r="76" spans="1:16" ht="19.5" thickBot="1" x14ac:dyDescent="0.35">
      <c r="A76" s="1251" t="s">
        <v>523</v>
      </c>
      <c r="B76" s="1251"/>
      <c r="C76" s="1251"/>
      <c r="D76" s="1251"/>
      <c r="E76" s="1251"/>
      <c r="F76" s="1251"/>
      <c r="G76" s="1251"/>
      <c r="H76" s="1251"/>
      <c r="I76" s="1251"/>
      <c r="J76" s="1251"/>
      <c r="K76" s="1251"/>
      <c r="L76" s="1251"/>
      <c r="M76" s="1073"/>
      <c r="N76" s="1109"/>
      <c r="O76" s="1109"/>
      <c r="P76" s="896"/>
    </row>
    <row r="77" spans="1:16" ht="37.5" customHeight="1" thickBot="1" x14ac:dyDescent="0.35">
      <c r="A77" s="208" t="s">
        <v>77</v>
      </c>
      <c r="B77" s="941" t="s">
        <v>746</v>
      </c>
      <c r="C77" s="941"/>
      <c r="D77" s="941"/>
      <c r="E77" s="941"/>
      <c r="F77" s="941"/>
      <c r="G77" s="941"/>
      <c r="H77" s="941"/>
      <c r="I77" s="941"/>
      <c r="J77" s="941"/>
      <c r="K77" s="941"/>
      <c r="L77" s="941"/>
      <c r="M77" s="37"/>
      <c r="N77" s="37"/>
      <c r="O77" s="211">
        <v>0</v>
      </c>
      <c r="P77" s="898">
        <f>O77+O78+O79+O80</f>
        <v>0</v>
      </c>
    </row>
    <row r="78" spans="1:16" ht="44.25" customHeight="1" thickBot="1" x14ac:dyDescent="0.35">
      <c r="A78" s="208" t="s">
        <v>78</v>
      </c>
      <c r="B78" s="941" t="s">
        <v>745</v>
      </c>
      <c r="C78" s="941"/>
      <c r="D78" s="941"/>
      <c r="E78" s="941"/>
      <c r="F78" s="941"/>
      <c r="G78" s="941"/>
      <c r="H78" s="941"/>
      <c r="I78" s="941"/>
      <c r="J78" s="941"/>
      <c r="K78" s="941"/>
      <c r="L78" s="941"/>
      <c r="M78" s="37"/>
      <c r="N78" s="37"/>
      <c r="O78" s="211">
        <v>0</v>
      </c>
      <c r="P78" s="898"/>
    </row>
    <row r="79" spans="1:16" ht="19.5" customHeight="1" thickBot="1" x14ac:dyDescent="0.35">
      <c r="A79" s="208" t="s">
        <v>80</v>
      </c>
      <c r="B79" s="941" t="s">
        <v>362</v>
      </c>
      <c r="C79" s="941"/>
      <c r="D79" s="941"/>
      <c r="E79" s="941"/>
      <c r="F79" s="941"/>
      <c r="G79" s="941"/>
      <c r="H79" s="941"/>
      <c r="I79" s="941"/>
      <c r="J79" s="941"/>
      <c r="K79" s="941"/>
      <c r="L79" s="941"/>
      <c r="M79" s="37"/>
      <c r="N79" s="37"/>
      <c r="O79" s="211">
        <v>0</v>
      </c>
      <c r="P79" s="898"/>
    </row>
    <row r="80" spans="1:16" ht="55.5" customHeight="1" thickBot="1" x14ac:dyDescent="0.35">
      <c r="A80" s="163" t="s">
        <v>81</v>
      </c>
      <c r="B80" s="1252" t="s">
        <v>753</v>
      </c>
      <c r="C80" s="1252"/>
      <c r="D80" s="1252"/>
      <c r="E80" s="1252"/>
      <c r="F80" s="1252"/>
      <c r="G80" s="1252"/>
      <c r="H80" s="1252"/>
      <c r="I80" s="1252"/>
      <c r="J80" s="1252"/>
      <c r="K80" s="1252"/>
      <c r="L80" s="1252"/>
      <c r="M80" s="37"/>
      <c r="N80" s="9"/>
      <c r="O80" s="211">
        <v>0</v>
      </c>
      <c r="P80" s="898"/>
    </row>
    <row r="81" spans="1:16" s="5" customFormat="1" ht="19.5" thickBot="1" x14ac:dyDescent="0.35">
      <c r="A81" s="11" t="s">
        <v>320</v>
      </c>
      <c r="B81" s="821" t="s">
        <v>82</v>
      </c>
      <c r="C81" s="822"/>
      <c r="D81" s="822"/>
      <c r="E81" s="822"/>
      <c r="F81" s="822"/>
      <c r="G81" s="822"/>
      <c r="H81" s="822"/>
      <c r="I81" s="822"/>
      <c r="J81" s="822"/>
      <c r="K81" s="822"/>
      <c r="L81" s="822"/>
      <c r="M81" s="822"/>
      <c r="N81" s="823"/>
      <c r="O81" s="11">
        <v>5</v>
      </c>
      <c r="P81" s="11">
        <f>P84</f>
        <v>0</v>
      </c>
    </row>
    <row r="82" spans="1:16" s="5" customFormat="1" ht="19.5" thickBot="1" x14ac:dyDescent="0.35">
      <c r="A82" s="1243" t="s">
        <v>371</v>
      </c>
      <c r="B82" s="1243"/>
      <c r="C82" s="1243"/>
      <c r="D82" s="1243"/>
      <c r="E82" s="1243"/>
      <c r="F82" s="1243"/>
      <c r="G82" s="1243"/>
      <c r="H82" s="1243"/>
      <c r="I82" s="1243"/>
      <c r="J82" s="1243"/>
      <c r="K82" s="1243"/>
      <c r="L82" s="1243"/>
      <c r="M82" s="1243"/>
      <c r="N82" s="1243"/>
      <c r="O82" s="1109" t="s">
        <v>28</v>
      </c>
      <c r="P82" s="896" t="s">
        <v>20</v>
      </c>
    </row>
    <row r="83" spans="1:16" ht="19.5" thickBot="1" x14ac:dyDescent="0.35">
      <c r="A83" s="824" t="s">
        <v>502</v>
      </c>
      <c r="B83" s="824"/>
      <c r="C83" s="824"/>
      <c r="D83" s="824"/>
      <c r="E83" s="824"/>
      <c r="F83" s="824"/>
      <c r="G83" s="824"/>
      <c r="H83" s="824"/>
      <c r="I83" s="824"/>
      <c r="J83" s="824"/>
      <c r="K83" s="824"/>
      <c r="L83" s="824"/>
      <c r="M83" s="824"/>
      <c r="N83" s="824"/>
      <c r="O83" s="1109"/>
      <c r="P83" s="896"/>
    </row>
    <row r="84" spans="1:16" ht="19.5" thickBot="1" x14ac:dyDescent="0.35">
      <c r="A84" s="221" t="s">
        <v>83</v>
      </c>
      <c r="B84" s="941" t="s">
        <v>84</v>
      </c>
      <c r="C84" s="941"/>
      <c r="D84" s="941"/>
      <c r="E84" s="941"/>
      <c r="F84" s="941"/>
      <c r="G84" s="941"/>
      <c r="H84" s="941"/>
      <c r="I84" s="941"/>
      <c r="J84" s="941"/>
      <c r="K84" s="941"/>
      <c r="L84" s="941"/>
      <c r="M84" s="941"/>
      <c r="N84" s="941"/>
      <c r="O84" s="211"/>
      <c r="P84" s="898">
        <v>0</v>
      </c>
    </row>
    <row r="85" spans="1:16" ht="19.5" thickBot="1" x14ac:dyDescent="0.35">
      <c r="A85" s="221" t="s">
        <v>85</v>
      </c>
      <c r="B85" s="941" t="s">
        <v>86</v>
      </c>
      <c r="C85" s="941"/>
      <c r="D85" s="941"/>
      <c r="E85" s="941"/>
      <c r="F85" s="941"/>
      <c r="G85" s="941"/>
      <c r="H85" s="941"/>
      <c r="I85" s="941"/>
      <c r="J85" s="941"/>
      <c r="K85" s="941"/>
      <c r="L85" s="941"/>
      <c r="M85" s="941"/>
      <c r="N85" s="941"/>
      <c r="O85" s="211"/>
      <c r="P85" s="898"/>
    </row>
    <row r="86" spans="1:16" ht="19.5" thickBot="1" x14ac:dyDescent="0.35">
      <c r="A86" s="221" t="s">
        <v>87</v>
      </c>
      <c r="B86" s="933" t="s">
        <v>323</v>
      </c>
      <c r="C86" s="933"/>
      <c r="D86" s="933"/>
      <c r="E86" s="933"/>
      <c r="F86" s="933"/>
      <c r="G86" s="933"/>
      <c r="H86" s="933"/>
      <c r="I86" s="933"/>
      <c r="J86" s="933"/>
      <c r="K86" s="933"/>
      <c r="L86" s="933"/>
      <c r="M86" s="933"/>
      <c r="N86" s="933"/>
      <c r="O86" s="211"/>
      <c r="P86" s="898"/>
    </row>
    <row r="87" spans="1:16" ht="19.5" thickBot="1" x14ac:dyDescent="0.35">
      <c r="A87" s="221" t="s">
        <v>88</v>
      </c>
      <c r="B87" s="941" t="s">
        <v>89</v>
      </c>
      <c r="C87" s="941"/>
      <c r="D87" s="941"/>
      <c r="E87" s="941"/>
      <c r="F87" s="941"/>
      <c r="G87" s="941"/>
      <c r="H87" s="941"/>
      <c r="I87" s="941"/>
      <c r="J87" s="941"/>
      <c r="K87" s="941"/>
      <c r="L87" s="941"/>
      <c r="M87" s="941"/>
      <c r="N87" s="941"/>
      <c r="O87" s="211"/>
      <c r="P87" s="898"/>
    </row>
    <row r="88" spans="1:16" s="5" customFormat="1" ht="19.5" thickBot="1" x14ac:dyDescent="0.35">
      <c r="A88" s="11" t="s">
        <v>321</v>
      </c>
      <c r="B88" s="821" t="s">
        <v>90</v>
      </c>
      <c r="C88" s="822"/>
      <c r="D88" s="822"/>
      <c r="E88" s="822"/>
      <c r="F88" s="822"/>
      <c r="G88" s="822"/>
      <c r="H88" s="822"/>
      <c r="I88" s="822"/>
      <c r="J88" s="822"/>
      <c r="K88" s="822"/>
      <c r="L88" s="822"/>
      <c r="M88" s="822"/>
      <c r="N88" s="823"/>
      <c r="O88" s="11">
        <v>5</v>
      </c>
      <c r="P88" s="11">
        <f>P91</f>
        <v>0</v>
      </c>
    </row>
    <row r="89" spans="1:16" s="5" customFormat="1" ht="19.5" thickBot="1" x14ac:dyDescent="0.35">
      <c r="A89" s="1243" t="s">
        <v>91</v>
      </c>
      <c r="B89" s="1243"/>
      <c r="C89" s="1243"/>
      <c r="D89" s="1243"/>
      <c r="E89" s="1243"/>
      <c r="F89" s="1243"/>
      <c r="G89" s="1243"/>
      <c r="H89" s="1243"/>
      <c r="I89" s="1243"/>
      <c r="J89" s="1243"/>
      <c r="K89" s="1243"/>
      <c r="L89" s="1243"/>
      <c r="M89" s="1243"/>
      <c r="N89" s="932" t="s">
        <v>361</v>
      </c>
      <c r="O89" s="1109" t="s">
        <v>360</v>
      </c>
      <c r="P89" s="896" t="s">
        <v>20</v>
      </c>
    </row>
    <row r="90" spans="1:16" ht="19.5" thickBot="1" x14ac:dyDescent="0.35">
      <c r="A90" s="824" t="s">
        <v>502</v>
      </c>
      <c r="B90" s="824"/>
      <c r="C90" s="824"/>
      <c r="D90" s="824"/>
      <c r="E90" s="824"/>
      <c r="F90" s="824"/>
      <c r="G90" s="824"/>
      <c r="H90" s="824"/>
      <c r="I90" s="824"/>
      <c r="J90" s="824"/>
      <c r="K90" s="824"/>
      <c r="L90" s="824"/>
      <c r="M90" s="824"/>
      <c r="N90" s="932"/>
      <c r="O90" s="1109"/>
      <c r="P90" s="896"/>
    </row>
    <row r="91" spans="1:16" ht="19.5" thickBot="1" x14ac:dyDescent="0.35">
      <c r="A91" s="208" t="s">
        <v>92</v>
      </c>
      <c r="B91" s="941" t="s">
        <v>93</v>
      </c>
      <c r="C91" s="941"/>
      <c r="D91" s="941"/>
      <c r="E91" s="941"/>
      <c r="F91" s="941"/>
      <c r="G91" s="941"/>
      <c r="H91" s="941"/>
      <c r="I91" s="941"/>
      <c r="J91" s="941"/>
      <c r="K91" s="941"/>
      <c r="L91" s="941"/>
      <c r="M91" s="941"/>
      <c r="N91" s="37"/>
      <c r="O91" s="211"/>
      <c r="P91" s="898">
        <v>0</v>
      </c>
    </row>
    <row r="92" spans="1:16" ht="19.5" thickBot="1" x14ac:dyDescent="0.35">
      <c r="A92" s="208" t="s">
        <v>94</v>
      </c>
      <c r="B92" s="941" t="s">
        <v>86</v>
      </c>
      <c r="C92" s="941"/>
      <c r="D92" s="941"/>
      <c r="E92" s="941"/>
      <c r="F92" s="941"/>
      <c r="G92" s="941"/>
      <c r="H92" s="941"/>
      <c r="I92" s="941"/>
      <c r="J92" s="941"/>
      <c r="K92" s="941"/>
      <c r="L92" s="941"/>
      <c r="M92" s="941"/>
      <c r="N92" s="37"/>
      <c r="O92" s="211"/>
      <c r="P92" s="898"/>
    </row>
    <row r="93" spans="1:16" ht="19.5" thickBot="1" x14ac:dyDescent="0.35">
      <c r="A93" s="208" t="s">
        <v>95</v>
      </c>
      <c r="B93" s="941" t="s">
        <v>96</v>
      </c>
      <c r="C93" s="941"/>
      <c r="D93" s="941"/>
      <c r="E93" s="941"/>
      <c r="F93" s="941"/>
      <c r="G93" s="941"/>
      <c r="H93" s="941"/>
      <c r="I93" s="941"/>
      <c r="J93" s="941"/>
      <c r="K93" s="941"/>
      <c r="L93" s="941"/>
      <c r="M93" s="941"/>
      <c r="N93" s="37"/>
      <c r="O93" s="211"/>
      <c r="P93" s="898"/>
    </row>
    <row r="94" spans="1:16" ht="19.5" thickBot="1" x14ac:dyDescent="0.35">
      <c r="A94" s="208" t="s">
        <v>97</v>
      </c>
      <c r="B94" s="941" t="s">
        <v>98</v>
      </c>
      <c r="C94" s="941"/>
      <c r="D94" s="941"/>
      <c r="E94" s="941"/>
      <c r="F94" s="941"/>
      <c r="G94" s="941"/>
      <c r="H94" s="941"/>
      <c r="I94" s="941"/>
      <c r="J94" s="941"/>
      <c r="K94" s="941"/>
      <c r="L94" s="941"/>
      <c r="M94" s="941"/>
      <c r="N94" s="37"/>
      <c r="O94" s="211"/>
      <c r="P94" s="898"/>
    </row>
    <row r="95" spans="1:16" s="5" customFormat="1" ht="19.5" thickBot="1" x14ac:dyDescent="0.35">
      <c r="A95" s="18" t="s">
        <v>289</v>
      </c>
      <c r="B95" s="821" t="s">
        <v>99</v>
      </c>
      <c r="C95" s="822"/>
      <c r="D95" s="822"/>
      <c r="E95" s="822"/>
      <c r="F95" s="822"/>
      <c r="G95" s="822"/>
      <c r="H95" s="822"/>
      <c r="I95" s="822"/>
      <c r="J95" s="822"/>
      <c r="K95" s="822"/>
      <c r="L95" s="822"/>
      <c r="M95" s="822"/>
      <c r="N95" s="823"/>
      <c r="O95" s="11">
        <v>10</v>
      </c>
      <c r="P95" s="11">
        <f>P98</f>
        <v>0</v>
      </c>
    </row>
    <row r="96" spans="1:16" s="5" customFormat="1" ht="19.5" thickBot="1" x14ac:dyDescent="0.35">
      <c r="A96" s="1243" t="s">
        <v>100</v>
      </c>
      <c r="B96" s="1243"/>
      <c r="C96" s="1243"/>
      <c r="D96" s="1243"/>
      <c r="E96" s="1243"/>
      <c r="F96" s="1243"/>
      <c r="G96" s="1243"/>
      <c r="H96" s="1243"/>
      <c r="I96" s="1243"/>
      <c r="J96" s="1243"/>
      <c r="K96" s="1243"/>
      <c r="L96" s="1243"/>
      <c r="M96" s="1243"/>
      <c r="N96" s="932" t="s">
        <v>361</v>
      </c>
      <c r="O96" s="1109" t="s">
        <v>360</v>
      </c>
      <c r="P96" s="896" t="s">
        <v>20</v>
      </c>
    </row>
    <row r="97" spans="1:16" ht="19.5" thickBot="1" x14ac:dyDescent="0.35">
      <c r="A97" s="824" t="s">
        <v>733</v>
      </c>
      <c r="B97" s="824"/>
      <c r="C97" s="824"/>
      <c r="D97" s="824"/>
      <c r="E97" s="824"/>
      <c r="F97" s="824"/>
      <c r="G97" s="824"/>
      <c r="H97" s="824"/>
      <c r="I97" s="824"/>
      <c r="J97" s="824"/>
      <c r="K97" s="824"/>
      <c r="L97" s="824"/>
      <c r="M97" s="824"/>
      <c r="N97" s="932"/>
      <c r="O97" s="1109"/>
      <c r="P97" s="896"/>
    </row>
    <row r="98" spans="1:16" ht="19.5" thickBot="1" x14ac:dyDescent="0.35">
      <c r="A98" s="208" t="s">
        <v>101</v>
      </c>
      <c r="B98" s="1250" t="s">
        <v>102</v>
      </c>
      <c r="C98" s="1250"/>
      <c r="D98" s="1250"/>
      <c r="E98" s="1250"/>
      <c r="F98" s="1250"/>
      <c r="G98" s="1250"/>
      <c r="H98" s="1250"/>
      <c r="I98" s="1250"/>
      <c r="J98" s="1250"/>
      <c r="K98" s="1250"/>
      <c r="L98" s="1250"/>
      <c r="M98" s="1250"/>
      <c r="N98" s="29"/>
      <c r="O98" s="221"/>
      <c r="P98" s="893">
        <v>0</v>
      </c>
    </row>
    <row r="99" spans="1:16" ht="19.5" thickBot="1" x14ac:dyDescent="0.35">
      <c r="A99" s="208" t="s">
        <v>103</v>
      </c>
      <c r="B99" s="941" t="s">
        <v>104</v>
      </c>
      <c r="C99" s="941"/>
      <c r="D99" s="941"/>
      <c r="E99" s="941"/>
      <c r="F99" s="941"/>
      <c r="G99" s="941"/>
      <c r="H99" s="941"/>
      <c r="I99" s="941"/>
      <c r="J99" s="941"/>
      <c r="K99" s="941"/>
      <c r="L99" s="941"/>
      <c r="M99" s="941"/>
      <c r="N99" s="37"/>
      <c r="O99" s="211"/>
      <c r="P99" s="893"/>
    </row>
    <row r="100" spans="1:16" ht="19.5" thickBot="1" x14ac:dyDescent="0.35">
      <c r="A100" s="208" t="s">
        <v>105</v>
      </c>
      <c r="B100" s="941" t="s">
        <v>747</v>
      </c>
      <c r="C100" s="941"/>
      <c r="D100" s="941"/>
      <c r="E100" s="941"/>
      <c r="F100" s="941"/>
      <c r="G100" s="941"/>
      <c r="H100" s="941"/>
      <c r="I100" s="941"/>
      <c r="J100" s="941"/>
      <c r="K100" s="941"/>
      <c r="L100" s="941"/>
      <c r="M100" s="941"/>
      <c r="N100" s="37"/>
      <c r="O100" s="211"/>
      <c r="P100" s="893"/>
    </row>
    <row r="101" spans="1:16" s="5" customFormat="1" ht="19.5" thickBot="1" x14ac:dyDescent="0.35">
      <c r="A101" s="30" t="s">
        <v>322</v>
      </c>
      <c r="B101" s="927" t="s">
        <v>106</v>
      </c>
      <c r="C101" s="927"/>
      <c r="D101" s="927"/>
      <c r="E101" s="927"/>
      <c r="F101" s="927"/>
      <c r="G101" s="927"/>
      <c r="H101" s="927"/>
      <c r="I101" s="927"/>
      <c r="J101" s="927"/>
      <c r="K101" s="927"/>
      <c r="L101" s="927"/>
      <c r="M101" s="927"/>
      <c r="N101" s="927"/>
      <c r="O101" s="210">
        <v>5</v>
      </c>
      <c r="P101" s="210">
        <f>P104</f>
        <v>0</v>
      </c>
    </row>
    <row r="102" spans="1:16" s="5" customFormat="1" ht="42" customHeight="1" thickBot="1" x14ac:dyDescent="0.35">
      <c r="A102" s="1239" t="s">
        <v>358</v>
      </c>
      <c r="B102" s="1239"/>
      <c r="C102" s="1239"/>
      <c r="D102" s="1239"/>
      <c r="E102" s="1239"/>
      <c r="F102" s="1239"/>
      <c r="G102" s="1239"/>
      <c r="H102" s="1239"/>
      <c r="I102" s="1239"/>
      <c r="J102" s="1239"/>
      <c r="K102" s="1239"/>
      <c r="L102" s="1239"/>
      <c r="M102" s="1239"/>
      <c r="N102" s="932" t="s">
        <v>361</v>
      </c>
      <c r="O102" s="1109" t="s">
        <v>360</v>
      </c>
      <c r="P102" s="896" t="s">
        <v>20</v>
      </c>
    </row>
    <row r="103" spans="1:16" ht="19.5" thickBot="1" x14ac:dyDescent="0.35">
      <c r="A103" s="824" t="s">
        <v>732</v>
      </c>
      <c r="B103" s="824"/>
      <c r="C103" s="824"/>
      <c r="D103" s="824"/>
      <c r="E103" s="824"/>
      <c r="F103" s="824"/>
      <c r="G103" s="824"/>
      <c r="H103" s="824"/>
      <c r="I103" s="824"/>
      <c r="J103" s="824"/>
      <c r="K103" s="824"/>
      <c r="L103" s="824"/>
      <c r="M103" s="824"/>
      <c r="N103" s="932"/>
      <c r="O103" s="1109"/>
      <c r="P103" s="896"/>
    </row>
    <row r="104" spans="1:16" ht="19.5" thickBot="1" x14ac:dyDescent="0.35">
      <c r="A104" s="208" t="s">
        <v>107</v>
      </c>
      <c r="B104" s="892" t="s">
        <v>108</v>
      </c>
      <c r="C104" s="892"/>
      <c r="D104" s="892"/>
      <c r="E104" s="892"/>
      <c r="F104" s="892"/>
      <c r="G104" s="892"/>
      <c r="H104" s="892"/>
      <c r="I104" s="892"/>
      <c r="J104" s="892"/>
      <c r="K104" s="892"/>
      <c r="L104" s="892"/>
      <c r="M104" s="892"/>
      <c r="N104" s="28"/>
      <c r="O104" s="221"/>
      <c r="P104" s="926">
        <v>0</v>
      </c>
    </row>
    <row r="105" spans="1:16" ht="39.75" customHeight="1" thickBot="1" x14ac:dyDescent="0.35">
      <c r="A105" s="208" t="s">
        <v>109</v>
      </c>
      <c r="B105" s="1249" t="s">
        <v>110</v>
      </c>
      <c r="C105" s="1249"/>
      <c r="D105" s="1249"/>
      <c r="E105" s="1249"/>
      <c r="F105" s="1249"/>
      <c r="G105" s="1249"/>
      <c r="H105" s="1249"/>
      <c r="I105" s="1249"/>
      <c r="J105" s="1249"/>
      <c r="K105" s="1249"/>
      <c r="L105" s="1249"/>
      <c r="M105" s="1249"/>
      <c r="N105" s="17"/>
      <c r="O105" s="221"/>
      <c r="P105" s="926"/>
    </row>
    <row r="106" spans="1:16" ht="19.5" thickBot="1" x14ac:dyDescent="0.35">
      <c r="A106" s="208" t="s">
        <v>111</v>
      </c>
      <c r="B106" s="892" t="s">
        <v>112</v>
      </c>
      <c r="C106" s="892"/>
      <c r="D106" s="892"/>
      <c r="E106" s="892"/>
      <c r="F106" s="892"/>
      <c r="G106" s="892"/>
      <c r="H106" s="892"/>
      <c r="I106" s="892"/>
      <c r="J106" s="892"/>
      <c r="K106" s="892"/>
      <c r="L106" s="892"/>
      <c r="M106" s="892"/>
      <c r="N106" s="28"/>
      <c r="O106" s="221"/>
      <c r="P106" s="926"/>
    </row>
    <row r="107" spans="1:16" ht="19.5" thickBot="1" x14ac:dyDescent="0.35">
      <c r="A107" s="208" t="s">
        <v>113</v>
      </c>
      <c r="B107" s="941" t="s">
        <v>114</v>
      </c>
      <c r="C107" s="941"/>
      <c r="D107" s="941"/>
      <c r="E107" s="941"/>
      <c r="F107" s="941"/>
      <c r="G107" s="941"/>
      <c r="H107" s="941"/>
      <c r="I107" s="941"/>
      <c r="J107" s="941"/>
      <c r="K107" s="941"/>
      <c r="L107" s="941"/>
      <c r="M107" s="941"/>
      <c r="N107" s="37"/>
      <c r="O107" s="211"/>
      <c r="P107" s="926"/>
    </row>
    <row r="108" spans="1:16" ht="19.5" thickBot="1" x14ac:dyDescent="0.35">
      <c r="A108" s="208" t="s">
        <v>115</v>
      </c>
      <c r="B108" s="941" t="s">
        <v>116</v>
      </c>
      <c r="C108" s="941"/>
      <c r="D108" s="941"/>
      <c r="E108" s="941"/>
      <c r="F108" s="941"/>
      <c r="G108" s="941"/>
      <c r="H108" s="941"/>
      <c r="I108" s="941"/>
      <c r="J108" s="941"/>
      <c r="K108" s="941"/>
      <c r="L108" s="941"/>
      <c r="M108" s="941"/>
      <c r="N108" s="37"/>
      <c r="O108" s="211"/>
      <c r="P108" s="926"/>
    </row>
    <row r="109" spans="1:16" s="5" customFormat="1" ht="19.5" thickBot="1" x14ac:dyDescent="0.35">
      <c r="A109" s="11" t="s">
        <v>324</v>
      </c>
      <c r="B109" s="821" t="s">
        <v>117</v>
      </c>
      <c r="C109" s="822"/>
      <c r="D109" s="822"/>
      <c r="E109" s="822"/>
      <c r="F109" s="822"/>
      <c r="G109" s="822"/>
      <c r="H109" s="822"/>
      <c r="I109" s="822"/>
      <c r="J109" s="822"/>
      <c r="K109" s="822"/>
      <c r="L109" s="822"/>
      <c r="M109" s="822"/>
      <c r="N109" s="823"/>
      <c r="O109" s="11">
        <v>40</v>
      </c>
      <c r="P109" s="11">
        <f>P112</f>
        <v>0</v>
      </c>
    </row>
    <row r="110" spans="1:16" s="5" customFormat="1" ht="42" customHeight="1" thickBot="1" x14ac:dyDescent="0.35">
      <c r="A110" s="1247" t="s">
        <v>428</v>
      </c>
      <c r="B110" s="1247"/>
      <c r="C110" s="1247"/>
      <c r="D110" s="1247"/>
      <c r="E110" s="1247"/>
      <c r="F110" s="1247"/>
      <c r="G110" s="1247"/>
      <c r="H110" s="1247"/>
      <c r="I110" s="1247"/>
      <c r="J110" s="62" t="s">
        <v>374</v>
      </c>
      <c r="K110" s="62" t="s">
        <v>374</v>
      </c>
      <c r="L110" s="62" t="s">
        <v>374</v>
      </c>
      <c r="M110" s="62" t="s">
        <v>374</v>
      </c>
      <c r="N110" s="62" t="s">
        <v>374</v>
      </c>
      <c r="O110" s="932" t="s">
        <v>10</v>
      </c>
      <c r="P110" s="896" t="s">
        <v>20</v>
      </c>
    </row>
    <row r="111" spans="1:16" ht="26.25" customHeight="1" thickBot="1" x14ac:dyDescent="0.35">
      <c r="A111" s="1248" t="s">
        <v>351</v>
      </c>
      <c r="B111" s="1248"/>
      <c r="C111" s="1248"/>
      <c r="D111" s="1248"/>
      <c r="E111" s="1248"/>
      <c r="F111" s="1248"/>
      <c r="G111" s="1248"/>
      <c r="H111" s="1248"/>
      <c r="I111" s="1248"/>
      <c r="J111" s="212" t="s">
        <v>28</v>
      </c>
      <c r="K111" s="212" t="s">
        <v>28</v>
      </c>
      <c r="L111" s="212" t="s">
        <v>28</v>
      </c>
      <c r="M111" s="212" t="s">
        <v>28</v>
      </c>
      <c r="N111" s="212" t="s">
        <v>28</v>
      </c>
      <c r="O111" s="932"/>
      <c r="P111" s="896"/>
    </row>
    <row r="112" spans="1:16" ht="44.25" customHeight="1" thickBot="1" x14ac:dyDescent="0.35">
      <c r="A112" s="221" t="s">
        <v>123</v>
      </c>
      <c r="B112" s="933" t="s">
        <v>310</v>
      </c>
      <c r="C112" s="933"/>
      <c r="D112" s="933"/>
      <c r="E112" s="933"/>
      <c r="F112" s="933"/>
      <c r="G112" s="933"/>
      <c r="H112" s="933"/>
      <c r="I112" s="933"/>
      <c r="J112" s="37"/>
      <c r="K112" s="37"/>
      <c r="L112" s="37"/>
      <c r="M112" s="37"/>
      <c r="N112" s="37"/>
      <c r="O112" s="211">
        <v>0</v>
      </c>
      <c r="P112" s="898">
        <f>SUM(O112:O116)</f>
        <v>0</v>
      </c>
    </row>
    <row r="113" spans="1:16" ht="98.25" customHeight="1" thickBot="1" x14ac:dyDescent="0.35">
      <c r="A113" s="221" t="s">
        <v>124</v>
      </c>
      <c r="B113" s="933" t="s">
        <v>503</v>
      </c>
      <c r="C113" s="933"/>
      <c r="D113" s="933"/>
      <c r="E113" s="933"/>
      <c r="F113" s="933"/>
      <c r="G113" s="933"/>
      <c r="H113" s="933"/>
      <c r="I113" s="933"/>
      <c r="J113" s="37"/>
      <c r="K113" s="37"/>
      <c r="L113" s="37"/>
      <c r="M113" s="37"/>
      <c r="N113" s="211"/>
      <c r="O113" s="211">
        <v>0</v>
      </c>
      <c r="P113" s="898"/>
    </row>
    <row r="114" spans="1:16" ht="57.75" customHeight="1" thickBot="1" x14ac:dyDescent="0.35">
      <c r="A114" s="165" t="s">
        <v>125</v>
      </c>
      <c r="B114" s="933" t="s">
        <v>493</v>
      </c>
      <c r="C114" s="933"/>
      <c r="D114" s="933"/>
      <c r="E114" s="933"/>
      <c r="F114" s="933"/>
      <c r="G114" s="933"/>
      <c r="H114" s="933"/>
      <c r="I114" s="933"/>
      <c r="J114" s="37"/>
      <c r="K114" s="37"/>
      <c r="L114" s="37"/>
      <c r="M114" s="37"/>
      <c r="N114" s="37"/>
      <c r="O114" s="211">
        <v>0</v>
      </c>
      <c r="P114" s="898"/>
    </row>
    <row r="115" spans="1:16" ht="27.75" customHeight="1" thickBot="1" x14ac:dyDescent="0.35">
      <c r="A115" s="165" t="s">
        <v>126</v>
      </c>
      <c r="B115" s="826" t="s">
        <v>494</v>
      </c>
      <c r="C115" s="826"/>
      <c r="D115" s="826"/>
      <c r="E115" s="826"/>
      <c r="F115" s="826"/>
      <c r="G115" s="826"/>
      <c r="H115" s="826"/>
      <c r="I115" s="826"/>
      <c r="J115" s="29"/>
      <c r="K115" s="29"/>
      <c r="L115" s="29"/>
      <c r="M115" s="29"/>
      <c r="N115" s="29"/>
      <c r="O115" s="211">
        <v>0</v>
      </c>
      <c r="P115" s="898"/>
    </row>
    <row r="116" spans="1:16" ht="21.75" customHeight="1" thickBot="1" x14ac:dyDescent="0.35">
      <c r="A116" s="165" t="s">
        <v>127</v>
      </c>
      <c r="B116" s="826" t="s">
        <v>495</v>
      </c>
      <c r="C116" s="826"/>
      <c r="D116" s="826"/>
      <c r="E116" s="826"/>
      <c r="F116" s="826"/>
      <c r="G116" s="826"/>
      <c r="H116" s="826"/>
      <c r="I116" s="826"/>
      <c r="J116" s="29"/>
      <c r="K116" s="29"/>
      <c r="L116" s="29"/>
      <c r="M116" s="29"/>
      <c r="N116" s="29"/>
      <c r="O116" s="211">
        <v>0</v>
      </c>
      <c r="P116" s="898"/>
    </row>
    <row r="117" spans="1:16" s="5" customFormat="1" ht="19.5" thickBot="1" x14ac:dyDescent="0.35">
      <c r="A117" s="11" t="s">
        <v>325</v>
      </c>
      <c r="B117" s="821" t="s">
        <v>128</v>
      </c>
      <c r="C117" s="822"/>
      <c r="D117" s="822"/>
      <c r="E117" s="822"/>
      <c r="F117" s="822"/>
      <c r="G117" s="822"/>
      <c r="H117" s="822"/>
      <c r="I117" s="822"/>
      <c r="J117" s="822"/>
      <c r="K117" s="822"/>
      <c r="L117" s="822"/>
      <c r="M117" s="822"/>
      <c r="N117" s="823"/>
      <c r="O117" s="11">
        <v>20</v>
      </c>
      <c r="P117" s="11">
        <f>P120</f>
        <v>0</v>
      </c>
    </row>
    <row r="118" spans="1:16" s="5" customFormat="1" ht="19.5" thickBot="1" x14ac:dyDescent="0.35">
      <c r="A118" s="1243" t="s">
        <v>369</v>
      </c>
      <c r="B118" s="1243"/>
      <c r="C118" s="1243"/>
      <c r="D118" s="1243"/>
      <c r="E118" s="1243"/>
      <c r="F118" s="1243"/>
      <c r="G118" s="1243"/>
      <c r="H118" s="1243"/>
      <c r="I118" s="1243"/>
      <c r="J118" s="1243"/>
      <c r="K118" s="1243"/>
      <c r="L118" s="1243"/>
      <c r="M118" s="932" t="s">
        <v>361</v>
      </c>
      <c r="N118" s="1109" t="s">
        <v>360</v>
      </c>
      <c r="O118" s="932" t="s">
        <v>10</v>
      </c>
      <c r="P118" s="1245" t="s">
        <v>20</v>
      </c>
    </row>
    <row r="119" spans="1:16" ht="23.25" customHeight="1" thickBot="1" x14ac:dyDescent="0.35">
      <c r="A119" s="1246" t="s">
        <v>351</v>
      </c>
      <c r="B119" s="1246"/>
      <c r="C119" s="1246"/>
      <c r="D119" s="1246"/>
      <c r="E119" s="1246"/>
      <c r="F119" s="1246"/>
      <c r="G119" s="1246"/>
      <c r="H119" s="1246"/>
      <c r="I119" s="1246"/>
      <c r="J119" s="1246"/>
      <c r="K119" s="1246"/>
      <c r="L119" s="1246"/>
      <c r="M119" s="932"/>
      <c r="N119" s="1109"/>
      <c r="O119" s="932"/>
      <c r="P119" s="1245"/>
    </row>
    <row r="120" spans="1:16" ht="47.25" customHeight="1" thickBot="1" x14ac:dyDescent="0.35">
      <c r="A120" s="208" t="s">
        <v>129</v>
      </c>
      <c r="B120" s="941" t="s">
        <v>748</v>
      </c>
      <c r="C120" s="941"/>
      <c r="D120" s="941"/>
      <c r="E120" s="941"/>
      <c r="F120" s="941"/>
      <c r="G120" s="941"/>
      <c r="H120" s="941"/>
      <c r="I120" s="941"/>
      <c r="J120" s="941"/>
      <c r="K120" s="941"/>
      <c r="L120" s="941"/>
      <c r="M120" s="37"/>
      <c r="N120" s="37"/>
      <c r="O120" s="211">
        <v>0</v>
      </c>
      <c r="P120" s="898">
        <f>O120+O121</f>
        <v>0</v>
      </c>
    </row>
    <row r="121" spans="1:16" ht="37.5" customHeight="1" thickBot="1" x14ac:dyDescent="0.35">
      <c r="A121" s="208" t="s">
        <v>130</v>
      </c>
      <c r="B121" s="941" t="s">
        <v>749</v>
      </c>
      <c r="C121" s="941"/>
      <c r="D121" s="941"/>
      <c r="E121" s="941"/>
      <c r="F121" s="941"/>
      <c r="G121" s="941"/>
      <c r="H121" s="941"/>
      <c r="I121" s="941"/>
      <c r="J121" s="941"/>
      <c r="K121" s="941"/>
      <c r="L121" s="941"/>
      <c r="M121" s="37"/>
      <c r="N121" s="37"/>
      <c r="O121" s="211">
        <v>0</v>
      </c>
      <c r="P121" s="898"/>
    </row>
    <row r="122" spans="1:16" s="5" customFormat="1" ht="19.5" thickBot="1" x14ac:dyDescent="0.35">
      <c r="A122" s="11" t="s">
        <v>326</v>
      </c>
      <c r="B122" s="821" t="s">
        <v>131</v>
      </c>
      <c r="C122" s="822"/>
      <c r="D122" s="822"/>
      <c r="E122" s="822"/>
      <c r="F122" s="822"/>
      <c r="G122" s="822"/>
      <c r="H122" s="822"/>
      <c r="I122" s="822"/>
      <c r="J122" s="822"/>
      <c r="K122" s="822"/>
      <c r="L122" s="822"/>
      <c r="M122" s="822"/>
      <c r="N122" s="823"/>
      <c r="O122" s="11">
        <v>5</v>
      </c>
      <c r="P122" s="11">
        <f>P125</f>
        <v>0</v>
      </c>
    </row>
    <row r="123" spans="1:16" s="5" customFormat="1" ht="19.5" thickBot="1" x14ac:dyDescent="0.35">
      <c r="A123" s="1243" t="s">
        <v>370</v>
      </c>
      <c r="B123" s="1243"/>
      <c r="C123" s="1243"/>
      <c r="D123" s="1243"/>
      <c r="E123" s="1243"/>
      <c r="F123" s="1243"/>
      <c r="G123" s="1243"/>
      <c r="H123" s="1243"/>
      <c r="I123" s="1243"/>
      <c r="J123" s="1243"/>
      <c r="K123" s="1243"/>
      <c r="L123" s="1243"/>
      <c r="M123" s="1243"/>
      <c r="N123" s="1073" t="s">
        <v>361</v>
      </c>
      <c r="O123" s="1244" t="s">
        <v>360</v>
      </c>
      <c r="P123" s="1038" t="s">
        <v>20</v>
      </c>
    </row>
    <row r="124" spans="1:16" ht="19.5" thickBot="1" x14ac:dyDescent="0.35">
      <c r="A124" s="1243" t="s">
        <v>735</v>
      </c>
      <c r="B124" s="1243"/>
      <c r="C124" s="1243"/>
      <c r="D124" s="1243"/>
      <c r="E124" s="1243"/>
      <c r="F124" s="1243"/>
      <c r="G124" s="1243"/>
      <c r="H124" s="1243"/>
      <c r="I124" s="1243"/>
      <c r="J124" s="1243"/>
      <c r="K124" s="1243"/>
      <c r="L124" s="1243"/>
      <c r="M124" s="1243"/>
      <c r="N124" s="1073"/>
      <c r="O124" s="1244"/>
      <c r="P124" s="1038"/>
    </row>
    <row r="125" spans="1:16" ht="19.5" thickBot="1" x14ac:dyDescent="0.35">
      <c r="A125" s="208" t="s">
        <v>132</v>
      </c>
      <c r="B125" s="892" t="s">
        <v>133</v>
      </c>
      <c r="C125" s="892"/>
      <c r="D125" s="892"/>
      <c r="E125" s="892"/>
      <c r="F125" s="892"/>
      <c r="G125" s="892"/>
      <c r="H125" s="892"/>
      <c r="I125" s="892"/>
      <c r="J125" s="892"/>
      <c r="K125" s="892"/>
      <c r="L125" s="892"/>
      <c r="M125" s="892"/>
      <c r="N125" s="28"/>
      <c r="O125" s="221"/>
      <c r="P125" s="893">
        <v>0</v>
      </c>
    </row>
    <row r="126" spans="1:16" ht="19.5" thickBot="1" x14ac:dyDescent="0.35">
      <c r="A126" s="208" t="s">
        <v>134</v>
      </c>
      <c r="B126" s="892" t="s">
        <v>135</v>
      </c>
      <c r="C126" s="892"/>
      <c r="D126" s="892"/>
      <c r="E126" s="892"/>
      <c r="F126" s="892"/>
      <c r="G126" s="892"/>
      <c r="H126" s="892"/>
      <c r="I126" s="892"/>
      <c r="J126" s="892"/>
      <c r="K126" s="892"/>
      <c r="L126" s="892"/>
      <c r="M126" s="892"/>
      <c r="N126" s="28"/>
      <c r="O126" s="221"/>
      <c r="P126" s="893"/>
    </row>
    <row r="127" spans="1:16" ht="19.5" thickBot="1" x14ac:dyDescent="0.35">
      <c r="A127" s="208" t="s">
        <v>136</v>
      </c>
      <c r="B127" s="892" t="s">
        <v>137</v>
      </c>
      <c r="C127" s="892"/>
      <c r="D127" s="892"/>
      <c r="E127" s="892"/>
      <c r="F127" s="892"/>
      <c r="G127" s="892"/>
      <c r="H127" s="892"/>
      <c r="I127" s="892"/>
      <c r="J127" s="892"/>
      <c r="K127" s="892"/>
      <c r="L127" s="892"/>
      <c r="M127" s="892"/>
      <c r="N127" s="28"/>
      <c r="O127" s="221"/>
      <c r="P127" s="893"/>
    </row>
    <row r="128" spans="1:16" ht="19.5" thickBot="1" x14ac:dyDescent="0.35">
      <c r="A128" s="208" t="s">
        <v>138</v>
      </c>
      <c r="B128" s="892" t="s">
        <v>139</v>
      </c>
      <c r="C128" s="892"/>
      <c r="D128" s="892"/>
      <c r="E128" s="892"/>
      <c r="F128" s="892"/>
      <c r="G128" s="892"/>
      <c r="H128" s="892"/>
      <c r="I128" s="892"/>
      <c r="J128" s="892"/>
      <c r="K128" s="892"/>
      <c r="L128" s="892"/>
      <c r="M128" s="892"/>
      <c r="N128" s="28"/>
      <c r="O128" s="221"/>
      <c r="P128" s="893"/>
    </row>
    <row r="129" spans="1:16" ht="19.5" thickBot="1" x14ac:dyDescent="0.35">
      <c r="A129" s="208" t="s">
        <v>140</v>
      </c>
      <c r="B129" s="892" t="s">
        <v>141</v>
      </c>
      <c r="C129" s="892"/>
      <c r="D129" s="892"/>
      <c r="E129" s="892"/>
      <c r="F129" s="892"/>
      <c r="G129" s="892"/>
      <c r="H129" s="892"/>
      <c r="I129" s="892"/>
      <c r="J129" s="892"/>
      <c r="K129" s="892"/>
      <c r="L129" s="892"/>
      <c r="M129" s="892"/>
      <c r="N129" s="28"/>
      <c r="O129" s="221"/>
      <c r="P129" s="893"/>
    </row>
    <row r="130" spans="1:16" ht="19.5" thickBot="1" x14ac:dyDescent="0.35">
      <c r="A130" s="208" t="s">
        <v>142</v>
      </c>
      <c r="B130" s="892" t="s">
        <v>143</v>
      </c>
      <c r="C130" s="892"/>
      <c r="D130" s="892"/>
      <c r="E130" s="892"/>
      <c r="F130" s="892"/>
      <c r="G130" s="892"/>
      <c r="H130" s="892"/>
      <c r="I130" s="892"/>
      <c r="J130" s="892"/>
      <c r="K130" s="892"/>
      <c r="L130" s="892"/>
      <c r="M130" s="892"/>
      <c r="N130" s="28"/>
      <c r="O130" s="221"/>
      <c r="P130" s="893"/>
    </row>
    <row r="131" spans="1:16" s="5" customFormat="1" ht="19.5" thickBot="1" x14ac:dyDescent="0.35">
      <c r="A131" s="11" t="s">
        <v>327</v>
      </c>
      <c r="B131" s="827" t="s">
        <v>144</v>
      </c>
      <c r="C131" s="827"/>
      <c r="D131" s="827"/>
      <c r="E131" s="827"/>
      <c r="F131" s="827"/>
      <c r="G131" s="827"/>
      <c r="H131" s="827"/>
      <c r="I131" s="827"/>
      <c r="J131" s="827"/>
      <c r="K131" s="827"/>
      <c r="L131" s="827"/>
      <c r="M131" s="827"/>
      <c r="N131" s="827"/>
      <c r="O131" s="11">
        <v>5</v>
      </c>
      <c r="P131" s="11">
        <f>P134</f>
        <v>0</v>
      </c>
    </row>
    <row r="132" spans="1:16" s="5" customFormat="1" ht="19.5" thickBot="1" x14ac:dyDescent="0.35">
      <c r="A132" s="1243" t="s">
        <v>368</v>
      </c>
      <c r="B132" s="1243"/>
      <c r="C132" s="1243"/>
      <c r="D132" s="1243"/>
      <c r="E132" s="1243"/>
      <c r="F132" s="1243"/>
      <c r="G132" s="1243"/>
      <c r="H132" s="1243"/>
      <c r="I132" s="1243"/>
      <c r="J132" s="1243"/>
      <c r="K132" s="1243"/>
      <c r="L132" s="1243"/>
      <c r="M132" s="1243"/>
      <c r="N132" s="1243"/>
      <c r="O132" s="1109" t="s">
        <v>28</v>
      </c>
      <c r="P132" s="1038" t="s">
        <v>20</v>
      </c>
    </row>
    <row r="133" spans="1:16" ht="19.5" thickBot="1" x14ac:dyDescent="0.35">
      <c r="A133" s="824" t="s">
        <v>348</v>
      </c>
      <c r="B133" s="824"/>
      <c r="C133" s="824"/>
      <c r="D133" s="824"/>
      <c r="E133" s="824"/>
      <c r="F133" s="824"/>
      <c r="G133" s="824"/>
      <c r="H133" s="824"/>
      <c r="I133" s="824"/>
      <c r="J133" s="824"/>
      <c r="K133" s="824"/>
      <c r="L133" s="824"/>
      <c r="M133" s="824"/>
      <c r="N133" s="824"/>
      <c r="O133" s="1109"/>
      <c r="P133" s="1038"/>
    </row>
    <row r="134" spans="1:16" ht="19.5" thickBot="1" x14ac:dyDescent="0.35">
      <c r="A134" s="221" t="s">
        <v>145</v>
      </c>
      <c r="B134" s="826" t="s">
        <v>756</v>
      </c>
      <c r="C134" s="826"/>
      <c r="D134" s="826"/>
      <c r="E134" s="826"/>
      <c r="F134" s="826"/>
      <c r="G134" s="826"/>
      <c r="H134" s="826"/>
      <c r="I134" s="826"/>
      <c r="J134" s="826"/>
      <c r="K134" s="826"/>
      <c r="L134" s="826"/>
      <c r="M134" s="826"/>
      <c r="N134" s="826"/>
      <c r="O134" s="221"/>
      <c r="P134" s="221">
        <v>0</v>
      </c>
    </row>
    <row r="135" spans="1:16" s="5" customFormat="1" ht="19.5" thickBot="1" x14ac:dyDescent="0.35">
      <c r="A135" s="11" t="s">
        <v>347</v>
      </c>
      <c r="B135" s="827" t="s">
        <v>328</v>
      </c>
      <c r="C135" s="827"/>
      <c r="D135" s="827"/>
      <c r="E135" s="827"/>
      <c r="F135" s="827"/>
      <c r="G135" s="827"/>
      <c r="H135" s="827"/>
      <c r="I135" s="827"/>
      <c r="J135" s="827"/>
      <c r="K135" s="827"/>
      <c r="L135" s="827"/>
      <c r="M135" s="827"/>
      <c r="N135" s="827"/>
      <c r="O135" s="11">
        <v>5</v>
      </c>
      <c r="P135" s="11">
        <f>P138</f>
        <v>0</v>
      </c>
    </row>
    <row r="136" spans="1:16" s="5" customFormat="1" ht="19.5" thickBot="1" x14ac:dyDescent="0.35">
      <c r="A136" s="1240" t="s">
        <v>373</v>
      </c>
      <c r="B136" s="1240"/>
      <c r="C136" s="1240"/>
      <c r="D136" s="1240"/>
      <c r="E136" s="1240"/>
      <c r="F136" s="1240"/>
      <c r="G136" s="1240"/>
      <c r="H136" s="1240"/>
      <c r="I136" s="1240"/>
      <c r="J136" s="1240"/>
      <c r="K136" s="1240"/>
      <c r="L136" s="1240"/>
      <c r="M136" s="1240"/>
      <c r="N136" s="1240"/>
      <c r="O136" s="1109" t="s">
        <v>28</v>
      </c>
      <c r="P136" s="1242" t="s">
        <v>20</v>
      </c>
    </row>
    <row r="137" spans="1:16" ht="19.5" thickBot="1" x14ac:dyDescent="0.35">
      <c r="A137" s="824" t="s">
        <v>354</v>
      </c>
      <c r="B137" s="824"/>
      <c r="C137" s="824"/>
      <c r="D137" s="824"/>
      <c r="E137" s="824"/>
      <c r="F137" s="824"/>
      <c r="G137" s="824"/>
      <c r="H137" s="824"/>
      <c r="I137" s="824"/>
      <c r="J137" s="824"/>
      <c r="K137" s="824"/>
      <c r="L137" s="824"/>
      <c r="M137" s="824"/>
      <c r="N137" s="824"/>
      <c r="O137" s="1109"/>
      <c r="P137" s="1242"/>
    </row>
    <row r="138" spans="1:16" ht="19.5" thickBot="1" x14ac:dyDescent="0.35">
      <c r="A138" s="221" t="s">
        <v>146</v>
      </c>
      <c r="B138" s="831" t="s">
        <v>481</v>
      </c>
      <c r="C138" s="831"/>
      <c r="D138" s="831"/>
      <c r="E138" s="831"/>
      <c r="F138" s="831"/>
      <c r="G138" s="831"/>
      <c r="H138" s="831"/>
      <c r="I138" s="831"/>
      <c r="J138" s="831"/>
      <c r="K138" s="831"/>
      <c r="L138" s="831"/>
      <c r="M138" s="831"/>
      <c r="N138" s="831"/>
      <c r="O138" s="221"/>
      <c r="P138" s="940">
        <v>0</v>
      </c>
    </row>
    <row r="139" spans="1:16" ht="19.5" thickBot="1" x14ac:dyDescent="0.35">
      <c r="A139" s="221" t="s">
        <v>147</v>
      </c>
      <c r="B139" s="941" t="s">
        <v>343</v>
      </c>
      <c r="C139" s="941"/>
      <c r="D139" s="941"/>
      <c r="E139" s="941"/>
      <c r="F139" s="941"/>
      <c r="G139" s="941"/>
      <c r="H139" s="941"/>
      <c r="I139" s="941"/>
      <c r="J139" s="941"/>
      <c r="K139" s="941"/>
      <c r="L139" s="941"/>
      <c r="M139" s="941"/>
      <c r="N139" s="941"/>
      <c r="O139" s="221"/>
      <c r="P139" s="940"/>
    </row>
    <row r="140" spans="1:16" s="5" customFormat="1" ht="19.5" thickBot="1" x14ac:dyDescent="0.35">
      <c r="A140" s="832" t="s">
        <v>148</v>
      </c>
      <c r="B140" s="833"/>
      <c r="C140" s="833"/>
      <c r="D140" s="833"/>
      <c r="E140" s="833"/>
      <c r="F140" s="833"/>
      <c r="G140" s="833"/>
      <c r="H140" s="833"/>
      <c r="I140" s="833"/>
      <c r="J140" s="833"/>
      <c r="K140" s="833"/>
      <c r="L140" s="833"/>
      <c r="M140" s="833"/>
      <c r="N140" s="834"/>
      <c r="O140" s="14">
        <f>O141+O153</f>
        <v>45</v>
      </c>
      <c r="P140" s="14">
        <f>P141+P153</f>
        <v>0</v>
      </c>
    </row>
    <row r="141" spans="1:16" s="5" customFormat="1" ht="19.5" thickBot="1" x14ac:dyDescent="0.35">
      <c r="A141" s="8" t="s">
        <v>329</v>
      </c>
      <c r="B141" s="801" t="s">
        <v>149</v>
      </c>
      <c r="C141" s="802"/>
      <c r="D141" s="802"/>
      <c r="E141" s="802"/>
      <c r="F141" s="802"/>
      <c r="G141" s="802"/>
      <c r="H141" s="802"/>
      <c r="I141" s="802"/>
      <c r="J141" s="802"/>
      <c r="K141" s="802"/>
      <c r="L141" s="802"/>
      <c r="M141" s="802"/>
      <c r="N141" s="803"/>
      <c r="O141" s="8">
        <v>36</v>
      </c>
      <c r="P141" s="8">
        <f>P146</f>
        <v>0</v>
      </c>
    </row>
    <row r="142" spans="1:16" s="5" customFormat="1" ht="19.5" thickBot="1" x14ac:dyDescent="0.35">
      <c r="A142" s="1239" t="s">
        <v>667</v>
      </c>
      <c r="B142" s="1239"/>
      <c r="C142" s="1239"/>
      <c r="D142" s="1239"/>
      <c r="E142" s="1239"/>
      <c r="F142" s="1239"/>
      <c r="G142" s="1239"/>
      <c r="H142" s="1239"/>
      <c r="I142" s="1239"/>
      <c r="J142" s="1239"/>
      <c r="K142" s="1239"/>
      <c r="L142" s="1239"/>
      <c r="M142" s="1239"/>
      <c r="N142" s="1239"/>
      <c r="O142" s="1239"/>
      <c r="P142" s="1076" t="s">
        <v>20</v>
      </c>
    </row>
    <row r="143" spans="1:16" s="5" customFormat="1" ht="39.75" customHeight="1" thickBot="1" x14ac:dyDescent="0.35">
      <c r="A143" s="943" t="s">
        <v>473</v>
      </c>
      <c r="B143" s="943"/>
      <c r="C143" s="943"/>
      <c r="D143" s="943"/>
      <c r="E143" s="943"/>
      <c r="F143" s="943"/>
      <c r="G143" s="943"/>
      <c r="H143" s="943"/>
      <c r="I143" s="943"/>
      <c r="J143" s="943"/>
      <c r="K143" s="943"/>
      <c r="L143" s="943"/>
      <c r="M143" s="943"/>
      <c r="N143" s="943"/>
      <c r="O143" s="943"/>
      <c r="P143" s="1077"/>
    </row>
    <row r="144" spans="1:16" ht="45.75" customHeight="1" thickBot="1" x14ac:dyDescent="0.35">
      <c r="A144" s="926" t="s">
        <v>150</v>
      </c>
      <c r="B144" s="826" t="s">
        <v>151</v>
      </c>
      <c r="C144" s="826"/>
      <c r="D144" s="826"/>
      <c r="E144" s="826"/>
      <c r="F144" s="826"/>
      <c r="G144" s="826"/>
      <c r="H144" s="826"/>
      <c r="I144" s="825" t="s">
        <v>152</v>
      </c>
      <c r="J144" s="825"/>
      <c r="K144" s="825" t="s">
        <v>549</v>
      </c>
      <c r="L144" s="825"/>
      <c r="M144" s="825" t="s">
        <v>593</v>
      </c>
      <c r="N144" s="825"/>
      <c r="O144" s="949" t="s">
        <v>10</v>
      </c>
      <c r="P144" s="1077"/>
    </row>
    <row r="145" spans="1:16" ht="19.5" thickBot="1" x14ac:dyDescent="0.35">
      <c r="A145" s="926"/>
      <c r="B145" s="826"/>
      <c r="C145" s="826"/>
      <c r="D145" s="826"/>
      <c r="E145" s="826"/>
      <c r="F145" s="826"/>
      <c r="G145" s="826"/>
      <c r="H145" s="826"/>
      <c r="I145" s="950" t="s">
        <v>28</v>
      </c>
      <c r="J145" s="950"/>
      <c r="K145" s="950" t="s">
        <v>28</v>
      </c>
      <c r="L145" s="950"/>
      <c r="M145" s="950" t="s">
        <v>28</v>
      </c>
      <c r="N145" s="950"/>
      <c r="O145" s="949"/>
      <c r="P145" s="1078"/>
    </row>
    <row r="146" spans="1:16" ht="21.75" customHeight="1" thickBot="1" x14ac:dyDescent="0.35">
      <c r="A146" s="926"/>
      <c r="B146" s="826"/>
      <c r="C146" s="826"/>
      <c r="D146" s="826"/>
      <c r="E146" s="826"/>
      <c r="F146" s="826"/>
      <c r="G146" s="826"/>
      <c r="H146" s="826"/>
      <c r="I146" s="798">
        <v>0</v>
      </c>
      <c r="J146" s="798"/>
      <c r="K146" s="798">
        <v>0</v>
      </c>
      <c r="L146" s="798"/>
      <c r="M146" s="798">
        <v>0</v>
      </c>
      <c r="N146" s="798"/>
      <c r="O146" s="216">
        <f>M146+K146+I146</f>
        <v>0</v>
      </c>
      <c r="P146" s="1031">
        <f>O146+O149</f>
        <v>0</v>
      </c>
    </row>
    <row r="147" spans="1:16" ht="54" customHeight="1" thickBot="1" x14ac:dyDescent="0.35">
      <c r="A147" s="944" t="s">
        <v>153</v>
      </c>
      <c r="B147" s="945" t="s">
        <v>154</v>
      </c>
      <c r="C147" s="945"/>
      <c r="D147" s="945"/>
      <c r="E147" s="945"/>
      <c r="F147" s="945"/>
      <c r="G147" s="945"/>
      <c r="H147" s="945"/>
      <c r="I147" s="825" t="s">
        <v>152</v>
      </c>
      <c r="J147" s="825"/>
      <c r="K147" s="825" t="s">
        <v>549</v>
      </c>
      <c r="L147" s="825"/>
      <c r="M147" s="825" t="s">
        <v>593</v>
      </c>
      <c r="N147" s="825"/>
      <c r="O147" s="947" t="s">
        <v>10</v>
      </c>
      <c r="P147" s="1032"/>
    </row>
    <row r="148" spans="1:16" ht="19.5" thickBot="1" x14ac:dyDescent="0.35">
      <c r="A148" s="944"/>
      <c r="B148" s="945"/>
      <c r="C148" s="945"/>
      <c r="D148" s="945"/>
      <c r="E148" s="945"/>
      <c r="F148" s="945"/>
      <c r="G148" s="945"/>
      <c r="H148" s="945"/>
      <c r="I148" s="75" t="s">
        <v>28</v>
      </c>
      <c r="J148" s="75" t="s">
        <v>10</v>
      </c>
      <c r="K148" s="75" t="s">
        <v>28</v>
      </c>
      <c r="L148" s="75" t="s">
        <v>10</v>
      </c>
      <c r="M148" s="75" t="s">
        <v>28</v>
      </c>
      <c r="N148" s="75" t="s">
        <v>10</v>
      </c>
      <c r="O148" s="948"/>
      <c r="P148" s="1032"/>
    </row>
    <row r="149" spans="1:16" ht="19.5" thickBot="1" x14ac:dyDescent="0.35">
      <c r="A149" s="217" t="s">
        <v>155</v>
      </c>
      <c r="B149" s="797" t="s">
        <v>156</v>
      </c>
      <c r="C149" s="797"/>
      <c r="D149" s="797"/>
      <c r="E149" s="797"/>
      <c r="F149" s="797"/>
      <c r="G149" s="797"/>
      <c r="H149" s="797"/>
      <c r="I149" s="12"/>
      <c r="J149" s="944">
        <v>0</v>
      </c>
      <c r="K149" s="206"/>
      <c r="L149" s="944">
        <v>0</v>
      </c>
      <c r="M149" s="206"/>
      <c r="N149" s="1238">
        <v>0</v>
      </c>
      <c r="O149" s="944">
        <f>N149+L149+J149</f>
        <v>0</v>
      </c>
      <c r="P149" s="1032"/>
    </row>
    <row r="150" spans="1:16" ht="19.5" thickBot="1" x14ac:dyDescent="0.35">
      <c r="A150" s="217" t="s">
        <v>157</v>
      </c>
      <c r="B150" s="797" t="s">
        <v>378</v>
      </c>
      <c r="C150" s="797"/>
      <c r="D150" s="797"/>
      <c r="E150" s="797"/>
      <c r="F150" s="797"/>
      <c r="G150" s="797"/>
      <c r="H150" s="797"/>
      <c r="I150" s="12"/>
      <c r="J150" s="944"/>
      <c r="K150" s="206"/>
      <c r="L150" s="944"/>
      <c r="M150" s="206"/>
      <c r="N150" s="1238"/>
      <c r="O150" s="944"/>
      <c r="P150" s="1032"/>
    </row>
    <row r="151" spans="1:16" ht="19.5" thickBot="1" x14ac:dyDescent="0.35">
      <c r="A151" s="217" t="s">
        <v>158</v>
      </c>
      <c r="B151" s="797" t="s">
        <v>379</v>
      </c>
      <c r="C151" s="797"/>
      <c r="D151" s="797"/>
      <c r="E151" s="797"/>
      <c r="F151" s="797"/>
      <c r="G151" s="797"/>
      <c r="H151" s="797"/>
      <c r="I151" s="12"/>
      <c r="J151" s="944"/>
      <c r="K151" s="206"/>
      <c r="L151" s="944"/>
      <c r="M151" s="206"/>
      <c r="N151" s="1238"/>
      <c r="O151" s="944"/>
      <c r="P151" s="1032"/>
    </row>
    <row r="152" spans="1:16" s="5" customFormat="1" ht="19.5" thickBot="1" x14ac:dyDescent="0.35">
      <c r="A152" s="217" t="s">
        <v>159</v>
      </c>
      <c r="B152" s="797" t="s">
        <v>160</v>
      </c>
      <c r="C152" s="797"/>
      <c r="D152" s="797"/>
      <c r="E152" s="797"/>
      <c r="F152" s="797"/>
      <c r="G152" s="797"/>
      <c r="H152" s="797"/>
      <c r="I152" s="12"/>
      <c r="J152" s="944"/>
      <c r="K152" s="206"/>
      <c r="L152" s="944"/>
      <c r="M152" s="206"/>
      <c r="N152" s="1238"/>
      <c r="O152" s="944"/>
      <c r="P152" s="1033"/>
    </row>
    <row r="153" spans="1:16" s="5" customFormat="1" ht="19.5" thickBot="1" x14ac:dyDescent="0.35">
      <c r="A153" s="16" t="s">
        <v>344</v>
      </c>
      <c r="B153" s="801" t="s">
        <v>161</v>
      </c>
      <c r="C153" s="802"/>
      <c r="D153" s="802"/>
      <c r="E153" s="802"/>
      <c r="F153" s="802"/>
      <c r="G153" s="802"/>
      <c r="H153" s="802"/>
      <c r="I153" s="802"/>
      <c r="J153" s="802"/>
      <c r="K153" s="802"/>
      <c r="L153" s="802"/>
      <c r="M153" s="802"/>
      <c r="N153" s="803"/>
      <c r="O153" s="8">
        <v>9</v>
      </c>
      <c r="P153" s="8">
        <f>P156</f>
        <v>0</v>
      </c>
    </row>
    <row r="154" spans="1:16" ht="19.5" thickBot="1" x14ac:dyDescent="0.35">
      <c r="A154" s="1240" t="s">
        <v>377</v>
      </c>
      <c r="B154" s="1240"/>
      <c r="C154" s="1240"/>
      <c r="D154" s="1240"/>
      <c r="E154" s="1240"/>
      <c r="F154" s="1240"/>
      <c r="G154" s="1240"/>
      <c r="H154" s="1240"/>
      <c r="I154" s="1240"/>
      <c r="J154" s="1240"/>
      <c r="K154" s="1240"/>
      <c r="L154" s="1240"/>
      <c r="M154" s="1240"/>
      <c r="N154" s="1109" t="s">
        <v>28</v>
      </c>
      <c r="O154" s="932" t="s">
        <v>10</v>
      </c>
      <c r="P154" s="1062" t="s">
        <v>20</v>
      </c>
    </row>
    <row r="155" spans="1:16" ht="19.5" thickBot="1" x14ac:dyDescent="0.35">
      <c r="A155" s="1241" t="s">
        <v>353</v>
      </c>
      <c r="B155" s="1241"/>
      <c r="C155" s="1241"/>
      <c r="D155" s="1241"/>
      <c r="E155" s="1241"/>
      <c r="F155" s="1241"/>
      <c r="G155" s="1241"/>
      <c r="H155" s="1241"/>
      <c r="I155" s="1241"/>
      <c r="J155" s="1241"/>
      <c r="K155" s="1241"/>
      <c r="L155" s="1241"/>
      <c r="M155" s="1241"/>
      <c r="N155" s="1109"/>
      <c r="O155" s="932"/>
      <c r="P155" s="1062"/>
    </row>
    <row r="156" spans="1:16" ht="36.75" customHeight="1" thickBot="1" x14ac:dyDescent="0.35">
      <c r="A156" s="217" t="s">
        <v>162</v>
      </c>
      <c r="B156" s="799" t="s">
        <v>668</v>
      </c>
      <c r="C156" s="799"/>
      <c r="D156" s="799"/>
      <c r="E156" s="799"/>
      <c r="F156" s="799"/>
      <c r="G156" s="799"/>
      <c r="H156" s="799"/>
      <c r="I156" s="799"/>
      <c r="J156" s="799"/>
      <c r="K156" s="799"/>
      <c r="L156" s="799"/>
      <c r="M156" s="799"/>
      <c r="N156" s="10"/>
      <c r="O156" s="216">
        <v>0</v>
      </c>
      <c r="P156" s="798">
        <f>O156+O157+O158</f>
        <v>0</v>
      </c>
    </row>
    <row r="157" spans="1:16" s="20" customFormat="1" ht="44.25" customHeight="1" thickBot="1" x14ac:dyDescent="0.35">
      <c r="A157" s="217" t="s">
        <v>163</v>
      </c>
      <c r="B157" s="951" t="s">
        <v>504</v>
      </c>
      <c r="C157" s="951"/>
      <c r="D157" s="951"/>
      <c r="E157" s="951"/>
      <c r="F157" s="951"/>
      <c r="G157" s="951"/>
      <c r="H157" s="951"/>
      <c r="I157" s="951"/>
      <c r="J157" s="951"/>
      <c r="K157" s="951"/>
      <c r="L157" s="951"/>
      <c r="M157" s="951"/>
      <c r="N157" s="10"/>
      <c r="O157" s="216">
        <v>0</v>
      </c>
      <c r="P157" s="798"/>
    </row>
    <row r="158" spans="1:16" ht="19.5" thickBot="1" x14ac:dyDescent="0.35">
      <c r="A158" s="217" t="s">
        <v>164</v>
      </c>
      <c r="B158" s="941" t="s">
        <v>514</v>
      </c>
      <c r="C158" s="941"/>
      <c r="D158" s="941"/>
      <c r="E158" s="941"/>
      <c r="F158" s="941"/>
      <c r="G158" s="941"/>
      <c r="H158" s="941"/>
      <c r="I158" s="941"/>
      <c r="J158" s="941"/>
      <c r="K158" s="941"/>
      <c r="L158" s="941"/>
      <c r="M158" s="941"/>
      <c r="N158" s="10"/>
      <c r="O158" s="216">
        <v>0</v>
      </c>
      <c r="P158" s="798"/>
    </row>
    <row r="159" spans="1:16" s="5" customFormat="1" ht="19.5" thickBot="1" x14ac:dyDescent="0.35">
      <c r="A159" s="832" t="s">
        <v>165</v>
      </c>
      <c r="B159" s="833"/>
      <c r="C159" s="833"/>
      <c r="D159" s="833"/>
      <c r="E159" s="833"/>
      <c r="F159" s="833"/>
      <c r="G159" s="833"/>
      <c r="H159" s="833"/>
      <c r="I159" s="833"/>
      <c r="J159" s="833"/>
      <c r="K159" s="833"/>
      <c r="L159" s="833"/>
      <c r="M159" s="833"/>
      <c r="N159" s="834"/>
      <c r="O159" s="14">
        <f>O160</f>
        <v>100</v>
      </c>
      <c r="P159" s="14">
        <f>P160</f>
        <v>0</v>
      </c>
    </row>
    <row r="160" spans="1:16" s="5" customFormat="1" ht="19.5" thickBot="1" x14ac:dyDescent="0.35">
      <c r="A160" s="16" t="s">
        <v>345</v>
      </c>
      <c r="B160" s="952" t="s">
        <v>166</v>
      </c>
      <c r="C160" s="952"/>
      <c r="D160" s="952"/>
      <c r="E160" s="952"/>
      <c r="F160" s="952"/>
      <c r="G160" s="952"/>
      <c r="H160" s="952"/>
      <c r="I160" s="952"/>
      <c r="J160" s="952"/>
      <c r="K160" s="952"/>
      <c r="L160" s="952"/>
      <c r="M160" s="952"/>
      <c r="N160" s="952"/>
      <c r="O160" s="8">
        <v>100</v>
      </c>
      <c r="P160" s="8">
        <f>P163</f>
        <v>0</v>
      </c>
    </row>
    <row r="161" spans="1:16" ht="80.25" customHeight="1" thickBot="1" x14ac:dyDescent="0.35">
      <c r="A161" s="1239" t="s">
        <v>485</v>
      </c>
      <c r="B161" s="1239"/>
      <c r="C161" s="1239"/>
      <c r="D161" s="1239"/>
      <c r="E161" s="1239"/>
      <c r="F161" s="1239"/>
      <c r="G161" s="1239"/>
      <c r="H161" s="1239"/>
      <c r="I161" s="894" t="s">
        <v>544</v>
      </c>
      <c r="J161" s="894" t="s">
        <v>545</v>
      </c>
      <c r="K161" s="894" t="s">
        <v>167</v>
      </c>
      <c r="L161" s="894" t="s">
        <v>168</v>
      </c>
      <c r="M161" s="894" t="s">
        <v>476</v>
      </c>
      <c r="N161" s="1236" t="s">
        <v>28</v>
      </c>
      <c r="O161" s="1194" t="s">
        <v>10</v>
      </c>
      <c r="P161" s="1062" t="s">
        <v>20</v>
      </c>
    </row>
    <row r="162" spans="1:16" ht="45.75" customHeight="1" thickBot="1" x14ac:dyDescent="0.35">
      <c r="A162" s="1237" t="s">
        <v>474</v>
      </c>
      <c r="B162" s="1237"/>
      <c r="C162" s="1237"/>
      <c r="D162" s="1237"/>
      <c r="E162" s="1237"/>
      <c r="F162" s="1237"/>
      <c r="G162" s="1237"/>
      <c r="H162" s="1237"/>
      <c r="I162" s="894"/>
      <c r="J162" s="894"/>
      <c r="K162" s="894"/>
      <c r="L162" s="894"/>
      <c r="M162" s="894"/>
      <c r="N162" s="1236"/>
      <c r="O162" s="1194"/>
      <c r="P162" s="1062"/>
    </row>
    <row r="163" spans="1:16" ht="19.5" thickBot="1" x14ac:dyDescent="0.35">
      <c r="A163" s="217" t="s">
        <v>169</v>
      </c>
      <c r="B163" s="1230" t="s">
        <v>475</v>
      </c>
      <c r="C163" s="1231"/>
      <c r="D163" s="1231"/>
      <c r="E163" s="1231"/>
      <c r="F163" s="1231"/>
      <c r="G163" s="1231"/>
      <c r="H163" s="1232"/>
      <c r="I163" s="12"/>
      <c r="J163" s="12"/>
      <c r="K163" s="12"/>
      <c r="L163" s="12"/>
      <c r="M163" s="12"/>
      <c r="N163" s="12"/>
      <c r="O163" s="217">
        <v>0</v>
      </c>
      <c r="P163" s="1238">
        <f>O163+O164+O165+O166+O167+O168+O169+O170+O171+O172</f>
        <v>0</v>
      </c>
    </row>
    <row r="164" spans="1:16" ht="19.5" thickBot="1" x14ac:dyDescent="0.35">
      <c r="A164" s="217" t="s">
        <v>170</v>
      </c>
      <c r="B164" s="1230" t="s">
        <v>171</v>
      </c>
      <c r="C164" s="1231"/>
      <c r="D164" s="1231"/>
      <c r="E164" s="1231"/>
      <c r="F164" s="1231"/>
      <c r="G164" s="1231"/>
      <c r="H164" s="1232"/>
      <c r="I164" s="12"/>
      <c r="J164" s="12"/>
      <c r="K164" s="12"/>
      <c r="L164" s="12"/>
      <c r="M164" s="12"/>
      <c r="N164" s="12"/>
      <c r="O164" s="217">
        <v>0</v>
      </c>
      <c r="P164" s="1238"/>
    </row>
    <row r="165" spans="1:16" ht="19.5" thickBot="1" x14ac:dyDescent="0.35">
      <c r="A165" s="217" t="s">
        <v>172</v>
      </c>
      <c r="B165" s="1230" t="s">
        <v>173</v>
      </c>
      <c r="C165" s="1231"/>
      <c r="D165" s="1231"/>
      <c r="E165" s="1231"/>
      <c r="F165" s="1231"/>
      <c r="G165" s="1231"/>
      <c r="H165" s="1232"/>
      <c r="I165" s="12"/>
      <c r="J165" s="12"/>
      <c r="K165" s="12"/>
      <c r="L165" s="12"/>
      <c r="M165" s="12"/>
      <c r="N165" s="12"/>
      <c r="O165" s="217">
        <v>0</v>
      </c>
      <c r="P165" s="1238"/>
    </row>
    <row r="166" spans="1:16" ht="19.5" thickBot="1" x14ac:dyDescent="0.35">
      <c r="A166" s="217" t="s">
        <v>174</v>
      </c>
      <c r="B166" s="1230" t="s">
        <v>175</v>
      </c>
      <c r="C166" s="1231"/>
      <c r="D166" s="1231"/>
      <c r="E166" s="1231"/>
      <c r="F166" s="1231"/>
      <c r="G166" s="1231"/>
      <c r="H166" s="1232"/>
      <c r="I166" s="12"/>
      <c r="J166" s="12"/>
      <c r="K166" s="12"/>
      <c r="L166" s="12"/>
      <c r="M166" s="12"/>
      <c r="N166" s="12"/>
      <c r="O166" s="217">
        <v>0</v>
      </c>
      <c r="P166" s="1238"/>
    </row>
    <row r="167" spans="1:16" ht="19.5" thickBot="1" x14ac:dyDescent="0.35">
      <c r="A167" s="217" t="s">
        <v>176</v>
      </c>
      <c r="B167" s="1230" t="s">
        <v>177</v>
      </c>
      <c r="C167" s="1231"/>
      <c r="D167" s="1231"/>
      <c r="E167" s="1231"/>
      <c r="F167" s="1231"/>
      <c r="G167" s="1231"/>
      <c r="H167" s="1232"/>
      <c r="I167" s="12"/>
      <c r="J167" s="12"/>
      <c r="K167" s="12"/>
      <c r="L167" s="12"/>
      <c r="M167" s="12"/>
      <c r="N167" s="12"/>
      <c r="O167" s="217">
        <v>0</v>
      </c>
      <c r="P167" s="1238"/>
    </row>
    <row r="168" spans="1:16" ht="19.5" thickBot="1" x14ac:dyDescent="0.35">
      <c r="A168" s="217" t="s">
        <v>178</v>
      </c>
      <c r="B168" s="1230" t="s">
        <v>179</v>
      </c>
      <c r="C168" s="1231"/>
      <c r="D168" s="1231"/>
      <c r="E168" s="1231"/>
      <c r="F168" s="1231"/>
      <c r="G168" s="1231"/>
      <c r="H168" s="1232"/>
      <c r="I168" s="12"/>
      <c r="J168" s="12"/>
      <c r="K168" s="12"/>
      <c r="L168" s="12"/>
      <c r="M168" s="12"/>
      <c r="N168" s="12"/>
      <c r="O168" s="217">
        <f>I168+J168+K168+L168+M168</f>
        <v>0</v>
      </c>
      <c r="P168" s="1238"/>
    </row>
    <row r="169" spans="1:16" ht="19.5" thickBot="1" x14ac:dyDescent="0.35">
      <c r="A169" s="217" t="s">
        <v>180</v>
      </c>
      <c r="B169" s="1230" t="s">
        <v>181</v>
      </c>
      <c r="C169" s="1231"/>
      <c r="D169" s="1231"/>
      <c r="E169" s="1231"/>
      <c r="F169" s="1231"/>
      <c r="G169" s="1231"/>
      <c r="H169" s="1232"/>
      <c r="I169" s="12"/>
      <c r="J169" s="12"/>
      <c r="K169" s="12"/>
      <c r="L169" s="12"/>
      <c r="M169" s="12"/>
      <c r="N169" s="12"/>
      <c r="O169" s="217">
        <v>0</v>
      </c>
      <c r="P169" s="1238"/>
    </row>
    <row r="170" spans="1:16" ht="19.5" thickBot="1" x14ac:dyDescent="0.35">
      <c r="A170" s="217" t="s">
        <v>182</v>
      </c>
      <c r="B170" s="1230" t="s">
        <v>183</v>
      </c>
      <c r="C170" s="1231"/>
      <c r="D170" s="1231"/>
      <c r="E170" s="1231"/>
      <c r="F170" s="1231"/>
      <c r="G170" s="1231"/>
      <c r="H170" s="1232"/>
      <c r="I170" s="12"/>
      <c r="J170" s="12"/>
      <c r="K170" s="12"/>
      <c r="L170" s="12"/>
      <c r="M170" s="12"/>
      <c r="N170" s="12"/>
      <c r="O170" s="217">
        <f>I170+J170+K170+L170+M170</f>
        <v>0</v>
      </c>
      <c r="P170" s="1238"/>
    </row>
    <row r="171" spans="1:16" ht="19.5" thickBot="1" x14ac:dyDescent="0.35">
      <c r="A171" s="217" t="s">
        <v>184</v>
      </c>
      <c r="B171" s="1230" t="s">
        <v>185</v>
      </c>
      <c r="C171" s="1231"/>
      <c r="D171" s="1231"/>
      <c r="E171" s="1231"/>
      <c r="F171" s="1231"/>
      <c r="G171" s="1231"/>
      <c r="H171" s="1232"/>
      <c r="I171" s="12"/>
      <c r="J171" s="12"/>
      <c r="K171" s="12"/>
      <c r="L171" s="12"/>
      <c r="M171" s="12"/>
      <c r="N171" s="12"/>
      <c r="O171" s="217">
        <f>I171+J171+K171+L171+M171</f>
        <v>0</v>
      </c>
      <c r="P171" s="1238"/>
    </row>
    <row r="172" spans="1:16" ht="19.5" thickBot="1" x14ac:dyDescent="0.35">
      <c r="A172" s="1" t="s">
        <v>186</v>
      </c>
      <c r="B172" s="1233" t="s">
        <v>187</v>
      </c>
      <c r="C172" s="1234"/>
      <c r="D172" s="1234"/>
      <c r="E172" s="1234"/>
      <c r="F172" s="1234"/>
      <c r="G172" s="1234"/>
      <c r="H172" s="1235"/>
      <c r="I172" s="64"/>
      <c r="J172" s="64"/>
      <c r="K172" s="64"/>
      <c r="L172" s="64"/>
      <c r="M172" s="64"/>
      <c r="N172" s="64"/>
      <c r="O172" s="1">
        <f>I172+J172+K172+L172+M172</f>
        <v>0</v>
      </c>
      <c r="P172" s="985"/>
    </row>
    <row r="173" spans="1:16" ht="19.5" thickBot="1" x14ac:dyDescent="0.35">
      <c r="A173" s="812" t="s">
        <v>380</v>
      </c>
      <c r="B173" s="813"/>
      <c r="C173" s="813"/>
      <c r="D173" s="813"/>
      <c r="E173" s="813"/>
      <c r="F173" s="813"/>
      <c r="G173" s="813"/>
      <c r="H173" s="813"/>
      <c r="I173" s="813"/>
      <c r="J173" s="813"/>
      <c r="K173" s="813"/>
      <c r="L173" s="813"/>
      <c r="M173" s="813"/>
      <c r="N173" s="814"/>
      <c r="O173" s="150">
        <f>O174+O182+O190+O195</f>
        <v>95</v>
      </c>
      <c r="P173" s="150">
        <f>P174+P182+P190+P195</f>
        <v>0</v>
      </c>
    </row>
    <row r="174" spans="1:16" ht="19.5" thickBot="1" x14ac:dyDescent="0.35">
      <c r="A174" s="101" t="s">
        <v>330</v>
      </c>
      <c r="B174" s="103" t="s">
        <v>188</v>
      </c>
      <c r="C174" s="104"/>
      <c r="D174" s="104"/>
      <c r="E174" s="104"/>
      <c r="F174" s="104"/>
      <c r="G174" s="104"/>
      <c r="H174" s="805"/>
      <c r="I174" s="805"/>
      <c r="J174" s="805"/>
      <c r="K174" s="805"/>
      <c r="L174" s="805"/>
      <c r="M174" s="104"/>
      <c r="N174" s="105"/>
      <c r="O174" s="102">
        <v>30</v>
      </c>
      <c r="P174" s="100">
        <f>P177</f>
        <v>0</v>
      </c>
    </row>
    <row r="175" spans="1:16" ht="33.75" customHeight="1" thickBot="1" x14ac:dyDescent="0.35">
      <c r="A175" s="1228" t="s">
        <v>451</v>
      </c>
      <c r="B175" s="1228"/>
      <c r="C175" s="1228"/>
      <c r="D175" s="1228"/>
      <c r="E175" s="1228"/>
      <c r="F175" s="1228"/>
      <c r="G175" s="1228"/>
      <c r="H175" s="1228"/>
      <c r="I175" s="1228"/>
      <c r="J175" s="1228"/>
      <c r="K175" s="1228"/>
      <c r="L175" s="1228"/>
      <c r="M175" s="94" t="s">
        <v>189</v>
      </c>
      <c r="N175" s="94" t="s">
        <v>190</v>
      </c>
      <c r="O175" s="94" t="s">
        <v>191</v>
      </c>
      <c r="P175" s="959" t="s">
        <v>20</v>
      </c>
    </row>
    <row r="176" spans="1:16" ht="22.5" customHeight="1" thickBot="1" x14ac:dyDescent="0.35">
      <c r="A176" s="1229" t="s">
        <v>496</v>
      </c>
      <c r="B176" s="1229"/>
      <c r="C176" s="1229"/>
      <c r="D176" s="1229"/>
      <c r="E176" s="1229"/>
      <c r="F176" s="1229"/>
      <c r="G176" s="1229"/>
      <c r="H176" s="1229"/>
      <c r="I176" s="1229"/>
      <c r="J176" s="1229"/>
      <c r="K176" s="1229"/>
      <c r="L176" s="1229"/>
      <c r="M176" s="95" t="s">
        <v>28</v>
      </c>
      <c r="N176" s="95" t="s">
        <v>28</v>
      </c>
      <c r="O176" s="95" t="s">
        <v>28</v>
      </c>
      <c r="P176" s="960"/>
    </row>
    <row r="177" spans="1:16" ht="19.5" thickBot="1" x14ac:dyDescent="0.35">
      <c r="A177" s="215" t="s">
        <v>192</v>
      </c>
      <c r="B177" s="961" t="s">
        <v>193</v>
      </c>
      <c r="C177" s="961"/>
      <c r="D177" s="961"/>
      <c r="E177" s="961"/>
      <c r="F177" s="961"/>
      <c r="G177" s="961"/>
      <c r="H177" s="961"/>
      <c r="I177" s="961"/>
      <c r="J177" s="961"/>
      <c r="K177" s="961"/>
      <c r="L177" s="961"/>
      <c r="M177" s="96"/>
      <c r="N177" s="97"/>
      <c r="O177" s="96"/>
      <c r="P177" s="962">
        <f>O181+N181+M181</f>
        <v>0</v>
      </c>
    </row>
    <row r="178" spans="1:16" ht="57" customHeight="1" thickBot="1" x14ac:dyDescent="0.35">
      <c r="A178" s="215" t="s">
        <v>194</v>
      </c>
      <c r="B178" s="965" t="s">
        <v>769</v>
      </c>
      <c r="C178" s="965"/>
      <c r="D178" s="965"/>
      <c r="E178" s="965"/>
      <c r="F178" s="965"/>
      <c r="G178" s="965"/>
      <c r="H178" s="965"/>
      <c r="I178" s="965"/>
      <c r="J178" s="965"/>
      <c r="K178" s="965"/>
      <c r="L178" s="965"/>
      <c r="M178" s="96"/>
      <c r="N178" s="97"/>
      <c r="O178" s="96"/>
      <c r="P178" s="963"/>
    </row>
    <row r="179" spans="1:16" ht="19.5" thickBot="1" x14ac:dyDescent="0.35">
      <c r="A179" s="215" t="s">
        <v>195</v>
      </c>
      <c r="B179" s="961" t="s">
        <v>477</v>
      </c>
      <c r="C179" s="961"/>
      <c r="D179" s="961"/>
      <c r="E179" s="961"/>
      <c r="F179" s="961"/>
      <c r="G179" s="961"/>
      <c r="H179" s="961"/>
      <c r="I179" s="961"/>
      <c r="J179" s="961"/>
      <c r="K179" s="961"/>
      <c r="L179" s="961"/>
      <c r="M179" s="96"/>
      <c r="N179" s="97"/>
      <c r="O179" s="96"/>
      <c r="P179" s="963"/>
    </row>
    <row r="180" spans="1:16" ht="42" customHeight="1" thickBot="1" x14ac:dyDescent="0.35">
      <c r="A180" s="215" t="s">
        <v>196</v>
      </c>
      <c r="B180" s="968" t="s">
        <v>197</v>
      </c>
      <c r="C180" s="968"/>
      <c r="D180" s="968"/>
      <c r="E180" s="968"/>
      <c r="F180" s="968"/>
      <c r="G180" s="968"/>
      <c r="H180" s="968"/>
      <c r="I180" s="968"/>
      <c r="J180" s="968"/>
      <c r="K180" s="968"/>
      <c r="L180" s="968"/>
      <c r="M180" s="96"/>
      <c r="N180" s="96"/>
      <c r="O180" s="96"/>
      <c r="P180" s="963"/>
    </row>
    <row r="181" spans="1:16" ht="19.5" thickBot="1" x14ac:dyDescent="0.35">
      <c r="A181" s="93"/>
      <c r="B181" s="969" t="s">
        <v>452</v>
      </c>
      <c r="C181" s="969"/>
      <c r="D181" s="969"/>
      <c r="E181" s="969"/>
      <c r="F181" s="969"/>
      <c r="G181" s="969"/>
      <c r="H181" s="969"/>
      <c r="I181" s="969"/>
      <c r="J181" s="969"/>
      <c r="K181" s="969"/>
      <c r="L181" s="969"/>
      <c r="M181" s="98">
        <v>0</v>
      </c>
      <c r="N181" s="98">
        <v>0</v>
      </c>
      <c r="O181" s="98">
        <v>0</v>
      </c>
      <c r="P181" s="964"/>
    </row>
    <row r="182" spans="1:16" ht="19.5" thickBot="1" x14ac:dyDescent="0.35">
      <c r="A182" s="100" t="s">
        <v>331</v>
      </c>
      <c r="B182" s="108" t="s">
        <v>198</v>
      </c>
      <c r="C182" s="99"/>
      <c r="D182" s="99"/>
      <c r="E182" s="99"/>
      <c r="F182" s="99"/>
      <c r="G182" s="99"/>
      <c r="H182" s="800"/>
      <c r="I182" s="800"/>
      <c r="J182" s="800"/>
      <c r="K182" s="800"/>
      <c r="L182" s="99"/>
      <c r="M182" s="99"/>
      <c r="N182" s="99"/>
      <c r="O182" s="100">
        <v>60</v>
      </c>
      <c r="P182" s="100">
        <f>P185</f>
        <v>0</v>
      </c>
    </row>
    <row r="183" spans="1:16" ht="39" customHeight="1" thickBot="1" x14ac:dyDescent="0.35">
      <c r="A183" s="1220" t="s">
        <v>453</v>
      </c>
      <c r="B183" s="1221"/>
      <c r="C183" s="1221"/>
      <c r="D183" s="1221"/>
      <c r="E183" s="1221"/>
      <c r="F183" s="1221"/>
      <c r="G183" s="1221"/>
      <c r="H183" s="1221"/>
      <c r="I183" s="1221"/>
      <c r="J183" s="1221"/>
      <c r="K183" s="1222"/>
      <c r="L183" s="109" t="s">
        <v>457</v>
      </c>
      <c r="M183" s="110" t="s">
        <v>458</v>
      </c>
      <c r="N183" s="110" t="s">
        <v>459</v>
      </c>
      <c r="O183" s="110" t="s">
        <v>460</v>
      </c>
      <c r="P183" s="959" t="s">
        <v>20</v>
      </c>
    </row>
    <row r="184" spans="1:16" ht="38.25" customHeight="1" thickBot="1" x14ac:dyDescent="0.35">
      <c r="A184" s="1226" t="s">
        <v>770</v>
      </c>
      <c r="B184" s="1226"/>
      <c r="C184" s="1226"/>
      <c r="D184" s="1226"/>
      <c r="E184" s="1226"/>
      <c r="F184" s="1226"/>
      <c r="G184" s="1226"/>
      <c r="H184" s="1226"/>
      <c r="I184" s="1226"/>
      <c r="J184" s="1226"/>
      <c r="K184" s="1226"/>
      <c r="L184" s="107" t="s">
        <v>28</v>
      </c>
      <c r="M184" s="107" t="s">
        <v>28</v>
      </c>
      <c r="N184" s="107" t="s">
        <v>28</v>
      </c>
      <c r="O184" s="107" t="s">
        <v>28</v>
      </c>
      <c r="P184" s="960"/>
    </row>
    <row r="185" spans="1:16" ht="19.5" customHeight="1" thickBot="1" x14ac:dyDescent="0.35">
      <c r="A185" s="214" t="s">
        <v>199</v>
      </c>
      <c r="B185" s="984" t="s">
        <v>200</v>
      </c>
      <c r="C185" s="984"/>
      <c r="D185" s="984"/>
      <c r="E185" s="984"/>
      <c r="F185" s="984"/>
      <c r="G185" s="984"/>
      <c r="H185" s="984"/>
      <c r="I185" s="984"/>
      <c r="J185" s="984"/>
      <c r="K185" s="984"/>
      <c r="L185" s="96"/>
      <c r="M185" s="106"/>
      <c r="N185" s="12"/>
      <c r="O185" s="217"/>
      <c r="P185" s="985">
        <f>O189+N189+M189+L189</f>
        <v>0</v>
      </c>
    </row>
    <row r="186" spans="1:16" ht="19.5" thickBot="1" x14ac:dyDescent="0.35">
      <c r="A186" s="214" t="s">
        <v>201</v>
      </c>
      <c r="B186" s="988" t="s">
        <v>202</v>
      </c>
      <c r="C186" s="988"/>
      <c r="D186" s="988"/>
      <c r="E186" s="988"/>
      <c r="F186" s="988"/>
      <c r="G186" s="988"/>
      <c r="H186" s="988"/>
      <c r="I186" s="988"/>
      <c r="J186" s="988"/>
      <c r="K186" s="988"/>
      <c r="L186" s="97"/>
      <c r="M186" s="106"/>
      <c r="N186" s="12"/>
      <c r="O186" s="217"/>
      <c r="P186" s="986"/>
    </row>
    <row r="187" spans="1:16" ht="58.5" customHeight="1" thickBot="1" x14ac:dyDescent="0.35">
      <c r="A187" s="214" t="s">
        <v>203</v>
      </c>
      <c r="B187" s="1227" t="s">
        <v>759</v>
      </c>
      <c r="C187" s="1227"/>
      <c r="D187" s="1227"/>
      <c r="E187" s="1227"/>
      <c r="F187" s="1227"/>
      <c r="G187" s="1227"/>
      <c r="H187" s="1227"/>
      <c r="I187" s="1227"/>
      <c r="J187" s="1227"/>
      <c r="K187" s="1227"/>
      <c r="L187" s="97"/>
      <c r="M187" s="106"/>
      <c r="N187" s="12"/>
      <c r="O187" s="217"/>
      <c r="P187" s="986"/>
    </row>
    <row r="188" spans="1:16" ht="42" customHeight="1" thickBot="1" x14ac:dyDescent="0.35">
      <c r="A188" s="214" t="s">
        <v>204</v>
      </c>
      <c r="B188" s="984" t="s">
        <v>381</v>
      </c>
      <c r="C188" s="984"/>
      <c r="D188" s="984"/>
      <c r="E188" s="984"/>
      <c r="F188" s="984"/>
      <c r="G188" s="984"/>
      <c r="H188" s="984"/>
      <c r="I188" s="984"/>
      <c r="J188" s="984"/>
      <c r="K188" s="984"/>
      <c r="L188" s="96"/>
      <c r="M188" s="106"/>
      <c r="N188" s="12"/>
      <c r="O188" s="217"/>
      <c r="P188" s="986"/>
    </row>
    <row r="189" spans="1:16" ht="19.5" thickBot="1" x14ac:dyDescent="0.35">
      <c r="A189" s="140"/>
      <c r="B189" s="990" t="s">
        <v>452</v>
      </c>
      <c r="C189" s="991"/>
      <c r="D189" s="991"/>
      <c r="E189" s="991"/>
      <c r="F189" s="991"/>
      <c r="G189" s="991"/>
      <c r="H189" s="991"/>
      <c r="I189" s="991"/>
      <c r="J189" s="991"/>
      <c r="K189" s="991"/>
      <c r="L189" s="146">
        <v>0</v>
      </c>
      <c r="M189" s="147">
        <v>0</v>
      </c>
      <c r="N189" s="148">
        <v>0</v>
      </c>
      <c r="O189" s="149">
        <v>0</v>
      </c>
      <c r="P189" s="987"/>
    </row>
    <row r="190" spans="1:16" ht="19.5" thickBot="1" x14ac:dyDescent="0.35">
      <c r="A190" s="141" t="s">
        <v>332</v>
      </c>
      <c r="B190" s="142" t="s">
        <v>205</v>
      </c>
      <c r="C190" s="143"/>
      <c r="D190" s="143"/>
      <c r="E190" s="143"/>
      <c r="F190" s="992"/>
      <c r="G190" s="992"/>
      <c r="H190" s="992"/>
      <c r="I190" s="992"/>
      <c r="J190" s="143"/>
      <c r="K190" s="143"/>
      <c r="L190" s="143"/>
      <c r="M190" s="143"/>
      <c r="N190" s="143"/>
      <c r="O190" s="145">
        <v>3</v>
      </c>
      <c r="P190" s="144">
        <f>P193</f>
        <v>0</v>
      </c>
    </row>
    <row r="191" spans="1:16" ht="18.75" customHeight="1" thickBot="1" x14ac:dyDescent="0.35">
      <c r="A191" s="1220" t="s">
        <v>454</v>
      </c>
      <c r="B191" s="1221"/>
      <c r="C191" s="1221"/>
      <c r="D191" s="1221"/>
      <c r="E191" s="1221"/>
      <c r="F191" s="1221"/>
      <c r="G191" s="1221"/>
      <c r="H191" s="1221"/>
      <c r="I191" s="1222"/>
      <c r="J191" s="95" t="s">
        <v>118</v>
      </c>
      <c r="K191" s="95" t="s">
        <v>119</v>
      </c>
      <c r="L191" s="95" t="s">
        <v>120</v>
      </c>
      <c r="M191" s="95" t="s">
        <v>121</v>
      </c>
      <c r="N191" s="95" t="s">
        <v>122</v>
      </c>
      <c r="O191" s="1005" t="s">
        <v>206</v>
      </c>
      <c r="P191" s="959" t="s">
        <v>20</v>
      </c>
    </row>
    <row r="192" spans="1:16" ht="37.5" customHeight="1" thickBot="1" x14ac:dyDescent="0.35">
      <c r="A192" s="1223" t="s">
        <v>506</v>
      </c>
      <c r="B192" s="1224"/>
      <c r="C192" s="1224"/>
      <c r="D192" s="1224"/>
      <c r="E192" s="1224"/>
      <c r="F192" s="1224"/>
      <c r="G192" s="1224"/>
      <c r="H192" s="1224"/>
      <c r="I192" s="1225"/>
      <c r="J192" s="95" t="s">
        <v>207</v>
      </c>
      <c r="K192" s="95" t="s">
        <v>207</v>
      </c>
      <c r="L192" s="95" t="s">
        <v>207</v>
      </c>
      <c r="M192" s="95" t="s">
        <v>207</v>
      </c>
      <c r="N192" s="95" t="s">
        <v>207</v>
      </c>
      <c r="O192" s="1006"/>
      <c r="P192" s="960"/>
    </row>
    <row r="193" spans="1:19" ht="41.25" customHeight="1" thickBot="1" x14ac:dyDescent="0.35">
      <c r="A193" s="214" t="s">
        <v>208</v>
      </c>
      <c r="B193" s="999" t="s">
        <v>760</v>
      </c>
      <c r="C193" s="1000"/>
      <c r="D193" s="1000"/>
      <c r="E193" s="1000"/>
      <c r="F193" s="1000"/>
      <c r="G193" s="1000"/>
      <c r="H193" s="1000"/>
      <c r="I193" s="1001"/>
      <c r="J193" s="106"/>
      <c r="K193" s="106"/>
      <c r="L193" s="106"/>
      <c r="M193" s="106"/>
      <c r="N193" s="106"/>
      <c r="O193" s="112">
        <v>0</v>
      </c>
      <c r="P193" s="970">
        <f>O193+O194</f>
        <v>0</v>
      </c>
    </row>
    <row r="194" spans="1:19" ht="42" customHeight="1" thickBot="1" x14ac:dyDescent="0.35">
      <c r="A194" s="214" t="s">
        <v>209</v>
      </c>
      <c r="B194" s="999" t="s">
        <v>761</v>
      </c>
      <c r="C194" s="1000"/>
      <c r="D194" s="1000"/>
      <c r="E194" s="1000"/>
      <c r="F194" s="1000"/>
      <c r="G194" s="1000"/>
      <c r="H194" s="1000"/>
      <c r="I194" s="1001"/>
      <c r="J194" s="113"/>
      <c r="K194" s="113"/>
      <c r="L194" s="113"/>
      <c r="M194" s="113"/>
      <c r="N194" s="113"/>
      <c r="O194" s="112">
        <v>0</v>
      </c>
      <c r="P194" s="1052"/>
    </row>
    <row r="195" spans="1:19" ht="19.5" thickBot="1" x14ac:dyDescent="0.35">
      <c r="A195" s="116" t="s">
        <v>346</v>
      </c>
      <c r="B195" s="1040" t="s">
        <v>210</v>
      </c>
      <c r="C195" s="1041"/>
      <c r="D195" s="1041"/>
      <c r="E195" s="1041"/>
      <c r="F195" s="1041"/>
      <c r="G195" s="1041"/>
      <c r="H195" s="1041"/>
      <c r="I195" s="1041"/>
      <c r="J195" s="1041"/>
      <c r="K195" s="1041"/>
      <c r="L195" s="1041"/>
      <c r="M195" s="1041"/>
      <c r="N195" s="1042"/>
      <c r="O195" s="111">
        <v>2</v>
      </c>
      <c r="P195" s="111">
        <f>P198</f>
        <v>0</v>
      </c>
    </row>
    <row r="196" spans="1:19" ht="41.25" customHeight="1" thickBot="1" x14ac:dyDescent="0.35">
      <c r="A196" s="1213" t="s">
        <v>455</v>
      </c>
      <c r="B196" s="1214"/>
      <c r="C196" s="1214"/>
      <c r="D196" s="1214"/>
      <c r="E196" s="1214"/>
      <c r="F196" s="1214"/>
      <c r="G196" s="1214"/>
      <c r="H196" s="1214"/>
      <c r="I196" s="1214"/>
      <c r="J196" s="1214"/>
      <c r="K196" s="114" t="s">
        <v>118</v>
      </c>
      <c r="L196" s="114" t="s">
        <v>119</v>
      </c>
      <c r="M196" s="114" t="s">
        <v>120</v>
      </c>
      <c r="N196" s="114" t="s">
        <v>121</v>
      </c>
      <c r="O196" s="114" t="s">
        <v>122</v>
      </c>
      <c r="P196" s="959" t="s">
        <v>20</v>
      </c>
    </row>
    <row r="197" spans="1:19" ht="23.25" customHeight="1" thickBot="1" x14ac:dyDescent="0.35">
      <c r="A197" s="1215" t="s">
        <v>456</v>
      </c>
      <c r="B197" s="1216"/>
      <c r="C197" s="1216"/>
      <c r="D197" s="1216"/>
      <c r="E197" s="1216"/>
      <c r="F197" s="1216"/>
      <c r="G197" s="1216"/>
      <c r="H197" s="1216"/>
      <c r="I197" s="1216"/>
      <c r="J197" s="1216"/>
      <c r="K197" s="114" t="s">
        <v>28</v>
      </c>
      <c r="L197" s="114" t="s">
        <v>28</v>
      </c>
      <c r="M197" s="114" t="s">
        <v>28</v>
      </c>
      <c r="N197" s="114" t="s">
        <v>28</v>
      </c>
      <c r="O197" s="114" t="s">
        <v>28</v>
      </c>
      <c r="P197" s="960"/>
    </row>
    <row r="198" spans="1:19" ht="45.75" customHeight="1" thickBot="1" x14ac:dyDescent="0.35">
      <c r="A198" s="214" t="s">
        <v>211</v>
      </c>
      <c r="B198" s="1043" t="s">
        <v>333</v>
      </c>
      <c r="C198" s="1044"/>
      <c r="D198" s="1044"/>
      <c r="E198" s="1044"/>
      <c r="F198" s="1044"/>
      <c r="G198" s="1044"/>
      <c r="H198" s="1044"/>
      <c r="I198" s="1044"/>
      <c r="J198" s="1045"/>
      <c r="K198" s="96"/>
      <c r="L198" s="96"/>
      <c r="M198" s="96"/>
      <c r="N198" s="96"/>
      <c r="O198" s="112"/>
      <c r="P198" s="970">
        <v>0</v>
      </c>
    </row>
    <row r="199" spans="1:19" ht="19.5" thickBot="1" x14ac:dyDescent="0.35">
      <c r="A199" s="214" t="s">
        <v>212</v>
      </c>
      <c r="B199" s="1217" t="s">
        <v>382</v>
      </c>
      <c r="C199" s="1218"/>
      <c r="D199" s="1218"/>
      <c r="E199" s="1218"/>
      <c r="F199" s="1218"/>
      <c r="G199" s="1218"/>
      <c r="H199" s="1218"/>
      <c r="I199" s="1218"/>
      <c r="J199" s="1219"/>
      <c r="K199" s="97"/>
      <c r="L199" s="97"/>
      <c r="M199" s="97"/>
      <c r="N199" s="97"/>
      <c r="O199" s="115"/>
      <c r="P199" s="971"/>
    </row>
    <row r="200" spans="1:19" ht="19.5" thickBot="1" x14ac:dyDescent="0.35">
      <c r="A200" s="214" t="s">
        <v>213</v>
      </c>
      <c r="B200" s="1217" t="s">
        <v>383</v>
      </c>
      <c r="C200" s="1218"/>
      <c r="D200" s="1218"/>
      <c r="E200" s="1218"/>
      <c r="F200" s="1218"/>
      <c r="G200" s="1218"/>
      <c r="H200" s="1218"/>
      <c r="I200" s="1218"/>
      <c r="J200" s="1219"/>
      <c r="K200" s="97"/>
      <c r="L200" s="97"/>
      <c r="M200" s="97"/>
      <c r="N200" s="97"/>
      <c r="O200" s="115"/>
      <c r="P200" s="1052"/>
    </row>
    <row r="201" spans="1:19" s="5" customFormat="1" ht="21.75" customHeight="1" thickBot="1" x14ac:dyDescent="0.35">
      <c r="A201" s="832" t="s">
        <v>555</v>
      </c>
      <c r="B201" s="833"/>
      <c r="C201" s="833"/>
      <c r="D201" s="833"/>
      <c r="E201" s="833"/>
      <c r="F201" s="833"/>
      <c r="G201" s="833"/>
      <c r="H201" s="833"/>
      <c r="I201" s="833"/>
      <c r="J201" s="833"/>
      <c r="K201" s="833"/>
      <c r="L201" s="833"/>
      <c r="M201" s="833"/>
      <c r="N201" s="834"/>
      <c r="O201" s="14">
        <f>O202+O218</f>
        <v>80</v>
      </c>
      <c r="P201" s="14">
        <f>P202+P218</f>
        <v>0</v>
      </c>
      <c r="R201" s="70"/>
      <c r="S201" s="70"/>
    </row>
    <row r="202" spans="1:19" ht="19.5" thickBot="1" x14ac:dyDescent="0.35">
      <c r="A202" s="18" t="s">
        <v>334</v>
      </c>
      <c r="B202" s="956" t="s">
        <v>214</v>
      </c>
      <c r="C202" s="957"/>
      <c r="D202" s="957"/>
      <c r="E202" s="957"/>
      <c r="F202" s="957"/>
      <c r="G202" s="957"/>
      <c r="H202" s="957"/>
      <c r="I202" s="957"/>
      <c r="J202" s="957"/>
      <c r="K202" s="957"/>
      <c r="L202" s="957"/>
      <c r="M202" s="957"/>
      <c r="N202" s="958"/>
      <c r="O202" s="11">
        <v>50</v>
      </c>
      <c r="P202" s="11">
        <f>P206</f>
        <v>0</v>
      </c>
      <c r="R202" s="71"/>
      <c r="S202" s="71"/>
    </row>
    <row r="203" spans="1:19" ht="19.5" customHeight="1" thickBot="1" x14ac:dyDescent="0.35">
      <c r="A203" s="1204" t="s">
        <v>763</v>
      </c>
      <c r="B203" s="1205"/>
      <c r="C203" s="1205"/>
      <c r="D203" s="1205"/>
      <c r="E203" s="1206"/>
      <c r="F203" s="972" t="s">
        <v>429</v>
      </c>
      <c r="G203" s="973"/>
      <c r="H203" s="973"/>
      <c r="I203" s="973"/>
      <c r="J203" s="973"/>
      <c r="K203" s="973"/>
      <c r="L203" s="973"/>
      <c r="M203" s="973"/>
      <c r="N203" s="973"/>
      <c r="O203" s="974"/>
      <c r="P203" s="1007" t="s">
        <v>20</v>
      </c>
      <c r="R203" s="71"/>
      <c r="S203" s="71"/>
    </row>
    <row r="204" spans="1:19" ht="114.75" customHeight="1" thickBot="1" x14ac:dyDescent="0.35">
      <c r="A204" s="1207"/>
      <c r="B204" s="1208"/>
      <c r="C204" s="1208"/>
      <c r="D204" s="1208"/>
      <c r="E204" s="1209"/>
      <c r="F204" s="66" t="s">
        <v>430</v>
      </c>
      <c r="G204" s="66" t="s">
        <v>431</v>
      </c>
      <c r="H204" s="66" t="s">
        <v>432</v>
      </c>
      <c r="I204" s="66" t="s">
        <v>433</v>
      </c>
      <c r="J204" s="66" t="s">
        <v>434</v>
      </c>
      <c r="K204" s="66" t="s">
        <v>435</v>
      </c>
      <c r="L204" s="66" t="s">
        <v>436</v>
      </c>
      <c r="M204" s="66" t="s">
        <v>437</v>
      </c>
      <c r="N204" s="66" t="s">
        <v>438</v>
      </c>
      <c r="O204" s="66" t="s">
        <v>439</v>
      </c>
      <c r="P204" s="793"/>
      <c r="R204" s="71"/>
      <c r="S204" s="71"/>
    </row>
    <row r="205" spans="1:19" ht="40.5" customHeight="1" thickBot="1" x14ac:dyDescent="0.35">
      <c r="A205" s="1210" t="s">
        <v>461</v>
      </c>
      <c r="B205" s="1211"/>
      <c r="C205" s="1211"/>
      <c r="D205" s="1211"/>
      <c r="E205" s="1212"/>
      <c r="F205" s="74" t="s">
        <v>28</v>
      </c>
      <c r="G205" s="74" t="s">
        <v>28</v>
      </c>
      <c r="H205" s="74" t="s">
        <v>28</v>
      </c>
      <c r="I205" s="74" t="s">
        <v>28</v>
      </c>
      <c r="J205" s="74" t="s">
        <v>28</v>
      </c>
      <c r="K205" s="74" t="s">
        <v>28</v>
      </c>
      <c r="L205" s="74" t="s">
        <v>28</v>
      </c>
      <c r="M205" s="74" t="s">
        <v>28</v>
      </c>
      <c r="N205" s="74" t="s">
        <v>28</v>
      </c>
      <c r="O205" s="74" t="s">
        <v>28</v>
      </c>
      <c r="P205" s="1039"/>
      <c r="R205" s="71"/>
      <c r="S205" s="71"/>
    </row>
    <row r="206" spans="1:19" ht="59.25" customHeight="1" thickBot="1" x14ac:dyDescent="0.35">
      <c r="A206" s="208" t="s">
        <v>215</v>
      </c>
      <c r="B206" s="740" t="s">
        <v>525</v>
      </c>
      <c r="C206" s="741"/>
      <c r="D206" s="741"/>
      <c r="E206" s="742"/>
      <c r="F206" s="37"/>
      <c r="G206" s="37"/>
      <c r="H206" s="37"/>
      <c r="I206" s="37"/>
      <c r="J206" s="37"/>
      <c r="K206" s="209"/>
      <c r="L206" s="27"/>
      <c r="M206" s="37"/>
      <c r="N206" s="37"/>
      <c r="O206" s="37"/>
      <c r="P206" s="1196">
        <f>O217+N217+M217+L217+K217+J217+I217+H217+G217+F217</f>
        <v>0</v>
      </c>
    </row>
    <row r="207" spans="1:19" ht="57.75" customHeight="1" thickBot="1" x14ac:dyDescent="0.35">
      <c r="A207" s="208" t="s">
        <v>216</v>
      </c>
      <c r="B207" s="740" t="s">
        <v>217</v>
      </c>
      <c r="C207" s="741"/>
      <c r="D207" s="741"/>
      <c r="E207" s="742"/>
      <c r="F207" s="37"/>
      <c r="G207" s="37"/>
      <c r="H207" s="37"/>
      <c r="I207" s="37"/>
      <c r="J207" s="37"/>
      <c r="K207" s="209"/>
      <c r="L207" s="37"/>
      <c r="M207" s="37"/>
      <c r="N207" s="37"/>
      <c r="O207" s="37"/>
      <c r="P207" s="1197"/>
    </row>
    <row r="208" spans="1:19" ht="39" customHeight="1" thickBot="1" x14ac:dyDescent="0.35">
      <c r="A208" s="208" t="s">
        <v>218</v>
      </c>
      <c r="B208" s="740" t="s">
        <v>219</v>
      </c>
      <c r="C208" s="741"/>
      <c r="D208" s="741"/>
      <c r="E208" s="742"/>
      <c r="F208" s="37"/>
      <c r="G208" s="37"/>
      <c r="H208" s="37"/>
      <c r="I208" s="37"/>
      <c r="J208" s="37"/>
      <c r="K208" s="209"/>
      <c r="L208" s="37"/>
      <c r="M208" s="37"/>
      <c r="N208" s="37"/>
      <c r="O208" s="37"/>
      <c r="P208" s="1197"/>
    </row>
    <row r="209" spans="1:16" ht="39" customHeight="1" thickBot="1" x14ac:dyDescent="0.35">
      <c r="A209" s="208" t="s">
        <v>220</v>
      </c>
      <c r="B209" s="740" t="s">
        <v>221</v>
      </c>
      <c r="C209" s="741"/>
      <c r="D209" s="741"/>
      <c r="E209" s="742"/>
      <c r="F209" s="37"/>
      <c r="G209" s="37"/>
      <c r="H209" s="37"/>
      <c r="I209" s="37"/>
      <c r="J209" s="37"/>
      <c r="K209" s="209"/>
      <c r="L209" s="27"/>
      <c r="M209" s="37"/>
      <c r="N209" s="27"/>
      <c r="O209" s="37"/>
      <c r="P209" s="1197"/>
    </row>
    <row r="210" spans="1:16" ht="59.25" customHeight="1" thickBot="1" x14ac:dyDescent="0.35">
      <c r="A210" s="208" t="s">
        <v>222</v>
      </c>
      <c r="B210" s="740" t="s">
        <v>223</v>
      </c>
      <c r="C210" s="741"/>
      <c r="D210" s="741"/>
      <c r="E210" s="742"/>
      <c r="F210" s="37"/>
      <c r="G210" s="37"/>
      <c r="H210" s="37"/>
      <c r="I210" s="37"/>
      <c r="J210" s="37"/>
      <c r="K210" s="209"/>
      <c r="L210" s="37"/>
      <c r="M210" s="37"/>
      <c r="N210" s="37"/>
      <c r="O210" s="37"/>
      <c r="P210" s="1197"/>
    </row>
    <row r="211" spans="1:16" ht="24" customHeight="1" thickBot="1" x14ac:dyDescent="0.35">
      <c r="A211" s="208" t="s">
        <v>224</v>
      </c>
      <c r="B211" s="740" t="s">
        <v>225</v>
      </c>
      <c r="C211" s="741"/>
      <c r="D211" s="741"/>
      <c r="E211" s="742"/>
      <c r="F211" s="37"/>
      <c r="G211" s="37"/>
      <c r="H211" s="37"/>
      <c r="I211" s="37"/>
      <c r="J211" s="37"/>
      <c r="K211" s="209"/>
      <c r="L211" s="37"/>
      <c r="M211" s="37"/>
      <c r="N211" s="37"/>
      <c r="O211" s="37"/>
      <c r="P211" s="1197"/>
    </row>
    <row r="212" spans="1:16" ht="21" customHeight="1" thickBot="1" x14ac:dyDescent="0.35">
      <c r="A212" s="208" t="s">
        <v>226</v>
      </c>
      <c r="B212" s="740" t="s">
        <v>227</v>
      </c>
      <c r="C212" s="741"/>
      <c r="D212" s="741"/>
      <c r="E212" s="742"/>
      <c r="F212" s="37"/>
      <c r="G212" s="37"/>
      <c r="H212" s="37"/>
      <c r="I212" s="37"/>
      <c r="J212" s="37"/>
      <c r="K212" s="209"/>
      <c r="L212" s="27"/>
      <c r="M212" s="37"/>
      <c r="N212" s="27"/>
      <c r="O212" s="37"/>
      <c r="P212" s="1197"/>
    </row>
    <row r="213" spans="1:16" ht="21" customHeight="1" thickBot="1" x14ac:dyDescent="0.35">
      <c r="A213" s="208" t="s">
        <v>228</v>
      </c>
      <c r="B213" s="740" t="s">
        <v>229</v>
      </c>
      <c r="C213" s="741"/>
      <c r="D213" s="741"/>
      <c r="E213" s="742"/>
      <c r="F213" s="37"/>
      <c r="G213" s="37"/>
      <c r="H213" s="37"/>
      <c r="I213" s="37"/>
      <c r="J213" s="37"/>
      <c r="K213" s="209"/>
      <c r="L213" s="27"/>
      <c r="M213" s="37"/>
      <c r="N213" s="27"/>
      <c r="O213" s="37"/>
      <c r="P213" s="1197"/>
    </row>
    <row r="214" spans="1:16" ht="20.25" customHeight="1" thickBot="1" x14ac:dyDescent="0.35">
      <c r="A214" s="208" t="s">
        <v>230</v>
      </c>
      <c r="B214" s="740" t="s">
        <v>302</v>
      </c>
      <c r="C214" s="741"/>
      <c r="D214" s="741"/>
      <c r="E214" s="742"/>
      <c r="F214" s="37"/>
      <c r="G214" s="37"/>
      <c r="H214" s="37"/>
      <c r="I214" s="37"/>
      <c r="J214" s="37"/>
      <c r="K214" s="209"/>
      <c r="L214" s="27"/>
      <c r="M214" s="37"/>
      <c r="N214" s="27"/>
      <c r="O214" s="37"/>
      <c r="P214" s="1197"/>
    </row>
    <row r="215" spans="1:16" ht="23.25" customHeight="1" thickBot="1" x14ac:dyDescent="0.35">
      <c r="A215" s="208" t="s">
        <v>231</v>
      </c>
      <c r="B215" s="740" t="s">
        <v>232</v>
      </c>
      <c r="C215" s="741"/>
      <c r="D215" s="741"/>
      <c r="E215" s="742"/>
      <c r="F215" s="37"/>
      <c r="G215" s="37"/>
      <c r="H215" s="37"/>
      <c r="I215" s="37"/>
      <c r="J215" s="37"/>
      <c r="K215" s="209"/>
      <c r="L215" s="27"/>
      <c r="M215" s="37"/>
      <c r="N215" s="27"/>
      <c r="O215" s="37"/>
      <c r="P215" s="1197"/>
    </row>
    <row r="216" spans="1:16" s="21" customFormat="1" ht="19.5" thickBot="1" x14ac:dyDescent="0.35">
      <c r="A216" s="208" t="s">
        <v>233</v>
      </c>
      <c r="B216" s="740" t="s">
        <v>234</v>
      </c>
      <c r="C216" s="741"/>
      <c r="D216" s="741"/>
      <c r="E216" s="742"/>
      <c r="F216" s="37"/>
      <c r="G216" s="37"/>
      <c r="H216" s="37"/>
      <c r="I216" s="37"/>
      <c r="J216" s="37"/>
      <c r="K216" s="209"/>
      <c r="L216" s="27"/>
      <c r="M216" s="37"/>
      <c r="N216" s="27"/>
      <c r="O216" s="37"/>
      <c r="P216" s="1197"/>
    </row>
    <row r="217" spans="1:16" s="21" customFormat="1" ht="19.5" thickBot="1" x14ac:dyDescent="0.35">
      <c r="A217" s="34"/>
      <c r="B217" s="1201" t="s">
        <v>365</v>
      </c>
      <c r="C217" s="1202"/>
      <c r="D217" s="1202"/>
      <c r="E217" s="1203"/>
      <c r="F217" s="380">
        <v>0</v>
      </c>
      <c r="G217" s="380">
        <v>0</v>
      </c>
      <c r="H217" s="380">
        <v>0</v>
      </c>
      <c r="I217" s="380">
        <v>0</v>
      </c>
      <c r="J217" s="380">
        <v>0</v>
      </c>
      <c r="K217" s="69">
        <v>0</v>
      </c>
      <c r="L217" s="381">
        <v>0</v>
      </c>
      <c r="M217" s="36">
        <v>0</v>
      </c>
      <c r="N217" s="381">
        <v>0</v>
      </c>
      <c r="O217" s="36">
        <v>0</v>
      </c>
      <c r="P217" s="1198"/>
    </row>
    <row r="218" spans="1:16" ht="20.25" customHeight="1" thickBot="1" x14ac:dyDescent="0.4">
      <c r="A218" s="67" t="s">
        <v>235</v>
      </c>
      <c r="B218" s="821" t="s">
        <v>669</v>
      </c>
      <c r="C218" s="822"/>
      <c r="D218" s="822"/>
      <c r="E218" s="822"/>
      <c r="F218" s="822"/>
      <c r="G218" s="822"/>
      <c r="H218" s="822"/>
      <c r="I218" s="822"/>
      <c r="J218" s="822"/>
      <c r="K218" s="822"/>
      <c r="L218" s="822"/>
      <c r="M218" s="822"/>
      <c r="N218" s="823"/>
      <c r="O218" s="68">
        <v>30</v>
      </c>
      <c r="P218" s="152">
        <f>P220</f>
        <v>0</v>
      </c>
    </row>
    <row r="219" spans="1:16" ht="42" customHeight="1" thickBot="1" x14ac:dyDescent="0.35">
      <c r="A219" s="815" t="s">
        <v>462</v>
      </c>
      <c r="B219" s="816"/>
      <c r="C219" s="816"/>
      <c r="D219" s="816"/>
      <c r="E219" s="816"/>
      <c r="F219" s="816"/>
      <c r="G219" s="816"/>
      <c r="H219" s="816"/>
      <c r="I219" s="816"/>
      <c r="J219" s="816"/>
      <c r="K219" s="816"/>
      <c r="L219" s="816"/>
      <c r="M219" s="817"/>
      <c r="N219" s="1109" t="s">
        <v>28</v>
      </c>
      <c r="O219" s="1109"/>
      <c r="P219" s="213" t="s">
        <v>20</v>
      </c>
    </row>
    <row r="220" spans="1:16" s="5" customFormat="1" ht="46.5" customHeight="1" thickBot="1" x14ac:dyDescent="0.35">
      <c r="A220" s="218" t="s">
        <v>286</v>
      </c>
      <c r="B220" s="729" t="s">
        <v>529</v>
      </c>
      <c r="C220" s="730"/>
      <c r="D220" s="730"/>
      <c r="E220" s="730"/>
      <c r="F220" s="730"/>
      <c r="G220" s="730"/>
      <c r="H220" s="730"/>
      <c r="I220" s="730"/>
      <c r="J220" s="730"/>
      <c r="K220" s="730"/>
      <c r="L220" s="730"/>
      <c r="M220" s="731"/>
      <c r="N220" s="1199"/>
      <c r="O220" s="1200"/>
      <c r="P220" s="153">
        <v>0</v>
      </c>
    </row>
    <row r="221" spans="1:16" s="5" customFormat="1" ht="27" customHeight="1" thickBot="1" x14ac:dyDescent="0.4">
      <c r="A221" s="832" t="s">
        <v>670</v>
      </c>
      <c r="B221" s="833"/>
      <c r="C221" s="833"/>
      <c r="D221" s="833"/>
      <c r="E221" s="833"/>
      <c r="F221" s="833"/>
      <c r="G221" s="833"/>
      <c r="H221" s="833"/>
      <c r="I221" s="833"/>
      <c r="J221" s="833"/>
      <c r="K221" s="833"/>
      <c r="L221" s="833"/>
      <c r="M221" s="833"/>
      <c r="N221" s="834"/>
      <c r="O221" s="137">
        <f>O222+O232+O243+N257</f>
        <v>190</v>
      </c>
      <c r="P221" s="14">
        <f>P222+P232+P243+P257</f>
        <v>0</v>
      </c>
    </row>
    <row r="222" spans="1:16" ht="19.5" thickBot="1" x14ac:dyDescent="0.35">
      <c r="A222" s="11" t="s">
        <v>236</v>
      </c>
      <c r="B222" s="821" t="s">
        <v>237</v>
      </c>
      <c r="C222" s="822"/>
      <c r="D222" s="822"/>
      <c r="E222" s="822"/>
      <c r="F222" s="822"/>
      <c r="G222" s="822"/>
      <c r="H222" s="822"/>
      <c r="I222" s="822"/>
      <c r="J222" s="822"/>
      <c r="K222" s="822"/>
      <c r="L222" s="822"/>
      <c r="M222" s="822"/>
      <c r="N222" s="823"/>
      <c r="O222" s="11">
        <v>40</v>
      </c>
      <c r="P222" s="11">
        <f>P225</f>
        <v>0</v>
      </c>
    </row>
    <row r="223" spans="1:16" ht="60.75" customHeight="1" thickBot="1" x14ac:dyDescent="0.35">
      <c r="A223" s="1082" t="s">
        <v>765</v>
      </c>
      <c r="B223" s="1083"/>
      <c r="C223" s="1083"/>
      <c r="D223" s="1083"/>
      <c r="E223" s="1083"/>
      <c r="F223" s="1083"/>
      <c r="G223" s="1083"/>
      <c r="H223" s="1083"/>
      <c r="I223" s="1083"/>
      <c r="J223" s="1084"/>
      <c r="K223" s="44" t="s">
        <v>238</v>
      </c>
      <c r="L223" s="44" t="s">
        <v>239</v>
      </c>
      <c r="M223" s="44" t="s">
        <v>238</v>
      </c>
      <c r="N223" s="44" t="s">
        <v>238</v>
      </c>
      <c r="O223" s="44" t="s">
        <v>240</v>
      </c>
      <c r="P223" s="1038" t="s">
        <v>20</v>
      </c>
    </row>
    <row r="224" spans="1:16" ht="19.5" customHeight="1" thickBot="1" x14ac:dyDescent="0.35">
      <c r="A224" s="1139" t="s">
        <v>505</v>
      </c>
      <c r="B224" s="1140"/>
      <c r="C224" s="1140"/>
      <c r="D224" s="1140"/>
      <c r="E224" s="1140"/>
      <c r="F224" s="1140"/>
      <c r="G224" s="1140"/>
      <c r="H224" s="1140"/>
      <c r="I224" s="1140"/>
      <c r="J224" s="1141"/>
      <c r="K224" s="43" t="s">
        <v>28</v>
      </c>
      <c r="L224" s="43" t="s">
        <v>28</v>
      </c>
      <c r="M224" s="43" t="s">
        <v>28</v>
      </c>
      <c r="N224" s="43" t="s">
        <v>28</v>
      </c>
      <c r="O224" s="43" t="s">
        <v>28</v>
      </c>
      <c r="P224" s="1038"/>
    </row>
    <row r="225" spans="1:16" ht="37.5" customHeight="1" thickBot="1" x14ac:dyDescent="0.35">
      <c r="A225" s="221" t="s">
        <v>241</v>
      </c>
      <c r="B225" s="828" t="s">
        <v>242</v>
      </c>
      <c r="C225" s="829"/>
      <c r="D225" s="829"/>
      <c r="E225" s="829"/>
      <c r="F225" s="829"/>
      <c r="G225" s="829"/>
      <c r="H225" s="829"/>
      <c r="I225" s="829"/>
      <c r="J225" s="830"/>
      <c r="K225" s="37"/>
      <c r="L225" s="37"/>
      <c r="M225" s="37"/>
      <c r="N225" s="37"/>
      <c r="O225" s="209"/>
      <c r="P225" s="1196">
        <f>O231+N231+M231+L231+K231</f>
        <v>0</v>
      </c>
    </row>
    <row r="226" spans="1:16" ht="63" customHeight="1" thickBot="1" x14ac:dyDescent="0.35">
      <c r="A226" s="221" t="s">
        <v>243</v>
      </c>
      <c r="B226" s="740" t="s">
        <v>244</v>
      </c>
      <c r="C226" s="741"/>
      <c r="D226" s="741"/>
      <c r="E226" s="741"/>
      <c r="F226" s="741"/>
      <c r="G226" s="741"/>
      <c r="H226" s="741"/>
      <c r="I226" s="741"/>
      <c r="J226" s="742"/>
      <c r="K226" s="37"/>
      <c r="L226" s="37"/>
      <c r="M226" s="37"/>
      <c r="N226" s="37"/>
      <c r="O226" s="209"/>
      <c r="P226" s="1197"/>
    </row>
    <row r="227" spans="1:16" ht="39.75" customHeight="1" thickBot="1" x14ac:dyDescent="0.35">
      <c r="A227" s="221" t="s">
        <v>245</v>
      </c>
      <c r="B227" s="828" t="s">
        <v>246</v>
      </c>
      <c r="C227" s="829"/>
      <c r="D227" s="829"/>
      <c r="E227" s="829"/>
      <c r="F227" s="829"/>
      <c r="G227" s="829"/>
      <c r="H227" s="829"/>
      <c r="I227" s="829"/>
      <c r="J227" s="830"/>
      <c r="K227" s="37"/>
      <c r="L227" s="37"/>
      <c r="M227" s="37"/>
      <c r="N227" s="37"/>
      <c r="O227" s="209"/>
      <c r="P227" s="1197"/>
    </row>
    <row r="228" spans="1:16" ht="42.75" customHeight="1" thickBot="1" x14ac:dyDescent="0.35">
      <c r="A228" s="221" t="s">
        <v>247</v>
      </c>
      <c r="B228" s="828" t="s">
        <v>303</v>
      </c>
      <c r="C228" s="829"/>
      <c r="D228" s="829"/>
      <c r="E228" s="829"/>
      <c r="F228" s="829"/>
      <c r="G228" s="829"/>
      <c r="H228" s="829"/>
      <c r="I228" s="829"/>
      <c r="J228" s="830"/>
      <c r="K228" s="37"/>
      <c r="L228" s="37"/>
      <c r="M228" s="37"/>
      <c r="N228" s="37"/>
      <c r="O228" s="209"/>
      <c r="P228" s="1197"/>
    </row>
    <row r="229" spans="1:16" ht="19.5" thickBot="1" x14ac:dyDescent="0.35">
      <c r="A229" s="221" t="s">
        <v>248</v>
      </c>
      <c r="B229" s="841" t="s">
        <v>304</v>
      </c>
      <c r="C229" s="842"/>
      <c r="D229" s="842"/>
      <c r="E229" s="842"/>
      <c r="F229" s="842"/>
      <c r="G229" s="842"/>
      <c r="H229" s="842"/>
      <c r="I229" s="842"/>
      <c r="J229" s="897"/>
      <c r="K229" s="37"/>
      <c r="L229" s="27"/>
      <c r="M229" s="37"/>
      <c r="N229" s="27"/>
      <c r="O229" s="209"/>
      <c r="P229" s="1197"/>
    </row>
    <row r="230" spans="1:16" s="5" customFormat="1" ht="47.25" customHeight="1" thickBot="1" x14ac:dyDescent="0.35">
      <c r="A230" s="221" t="s">
        <v>249</v>
      </c>
      <c r="B230" s="740" t="s">
        <v>250</v>
      </c>
      <c r="C230" s="741"/>
      <c r="D230" s="741"/>
      <c r="E230" s="741"/>
      <c r="F230" s="741"/>
      <c r="G230" s="741"/>
      <c r="H230" s="741"/>
      <c r="I230" s="741"/>
      <c r="J230" s="742"/>
      <c r="K230" s="37"/>
      <c r="L230" s="37"/>
      <c r="M230" s="37"/>
      <c r="N230" s="37"/>
      <c r="O230" s="209"/>
      <c r="P230" s="1197"/>
    </row>
    <row r="231" spans="1:16" s="5" customFormat="1" ht="19.5" thickBot="1" x14ac:dyDescent="0.35">
      <c r="A231" s="39"/>
      <c r="B231" s="847" t="s">
        <v>363</v>
      </c>
      <c r="C231" s="848"/>
      <c r="D231" s="848"/>
      <c r="E231" s="848"/>
      <c r="F231" s="848"/>
      <c r="G231" s="848"/>
      <c r="H231" s="848"/>
      <c r="I231" s="848"/>
      <c r="J231" s="849"/>
      <c r="K231" s="40">
        <v>0</v>
      </c>
      <c r="L231" s="40">
        <v>0</v>
      </c>
      <c r="M231" s="40">
        <v>0</v>
      </c>
      <c r="N231" s="40">
        <v>0</v>
      </c>
      <c r="O231" s="39">
        <v>0</v>
      </c>
      <c r="P231" s="1198"/>
    </row>
    <row r="232" spans="1:16" ht="19.5" thickBot="1" x14ac:dyDescent="0.35">
      <c r="A232" s="11">
        <v>6.2</v>
      </c>
      <c r="B232" s="821" t="s">
        <v>251</v>
      </c>
      <c r="C232" s="822"/>
      <c r="D232" s="822"/>
      <c r="E232" s="822"/>
      <c r="F232" s="822"/>
      <c r="G232" s="822"/>
      <c r="H232" s="822"/>
      <c r="I232" s="822"/>
      <c r="J232" s="822"/>
      <c r="K232" s="822"/>
      <c r="L232" s="822"/>
      <c r="M232" s="822"/>
      <c r="N232" s="823"/>
      <c r="O232" s="11">
        <v>100</v>
      </c>
      <c r="P232" s="11">
        <f>P235</f>
        <v>0</v>
      </c>
    </row>
    <row r="233" spans="1:16" ht="60" customHeight="1" thickBot="1" x14ac:dyDescent="0.35">
      <c r="A233" s="1082" t="s">
        <v>766</v>
      </c>
      <c r="B233" s="1083"/>
      <c r="C233" s="1083"/>
      <c r="D233" s="1083"/>
      <c r="E233" s="1083"/>
      <c r="F233" s="1083"/>
      <c r="G233" s="1083"/>
      <c r="H233" s="1083"/>
      <c r="I233" s="1083"/>
      <c r="J233" s="1084"/>
      <c r="K233" s="45" t="s">
        <v>238</v>
      </c>
      <c r="L233" s="45" t="s">
        <v>238</v>
      </c>
      <c r="M233" s="45" t="s">
        <v>239</v>
      </c>
      <c r="N233" s="45" t="s">
        <v>240</v>
      </c>
      <c r="O233" s="45" t="s">
        <v>238</v>
      </c>
      <c r="P233" s="1038" t="s">
        <v>20</v>
      </c>
    </row>
    <row r="234" spans="1:16" ht="24" customHeight="1" thickBot="1" x14ac:dyDescent="0.35">
      <c r="A234" s="1139" t="s">
        <v>364</v>
      </c>
      <c r="B234" s="1140"/>
      <c r="C234" s="1140"/>
      <c r="D234" s="1140"/>
      <c r="E234" s="1140"/>
      <c r="F234" s="1140"/>
      <c r="G234" s="1140"/>
      <c r="H234" s="1140"/>
      <c r="I234" s="1140"/>
      <c r="J234" s="1141"/>
      <c r="K234" s="46" t="s">
        <v>28</v>
      </c>
      <c r="L234" s="46" t="s">
        <v>28</v>
      </c>
      <c r="M234" s="46" t="s">
        <v>28</v>
      </c>
      <c r="N234" s="46" t="s">
        <v>28</v>
      </c>
      <c r="O234" s="46" t="s">
        <v>28</v>
      </c>
      <c r="P234" s="1038"/>
    </row>
    <row r="235" spans="1:16" ht="39" customHeight="1" thickBot="1" x14ac:dyDescent="0.35">
      <c r="A235" s="208" t="s">
        <v>252</v>
      </c>
      <c r="B235" s="740" t="s">
        <v>242</v>
      </c>
      <c r="C235" s="741"/>
      <c r="D235" s="741"/>
      <c r="E235" s="741"/>
      <c r="F235" s="741"/>
      <c r="G235" s="741"/>
      <c r="H235" s="741"/>
      <c r="I235" s="741"/>
      <c r="J235" s="742"/>
      <c r="K235" s="37"/>
      <c r="L235" s="37"/>
      <c r="M235" s="37"/>
      <c r="N235" s="37"/>
      <c r="O235" s="209"/>
      <c r="P235" s="1190">
        <f>O242+N242+M242+L242+K242</f>
        <v>0</v>
      </c>
    </row>
    <row r="236" spans="1:16" ht="47.25" customHeight="1" thickBot="1" x14ac:dyDescent="0.35">
      <c r="A236" s="208" t="s">
        <v>253</v>
      </c>
      <c r="B236" s="740" t="s">
        <v>254</v>
      </c>
      <c r="C236" s="741"/>
      <c r="D236" s="741"/>
      <c r="E236" s="741"/>
      <c r="F236" s="741"/>
      <c r="G236" s="741"/>
      <c r="H236" s="741"/>
      <c r="I236" s="741"/>
      <c r="J236" s="742"/>
      <c r="K236" s="37"/>
      <c r="L236" s="37"/>
      <c r="M236" s="37"/>
      <c r="N236" s="37"/>
      <c r="O236" s="209"/>
      <c r="P236" s="1191"/>
    </row>
    <row r="237" spans="1:16" ht="44.25" customHeight="1" thickBot="1" x14ac:dyDescent="0.35">
      <c r="A237" s="208" t="s">
        <v>255</v>
      </c>
      <c r="B237" s="740" t="s">
        <v>246</v>
      </c>
      <c r="C237" s="741"/>
      <c r="D237" s="741"/>
      <c r="E237" s="741"/>
      <c r="F237" s="741"/>
      <c r="G237" s="741"/>
      <c r="H237" s="741"/>
      <c r="I237" s="741"/>
      <c r="J237" s="742"/>
      <c r="K237" s="37"/>
      <c r="L237" s="37"/>
      <c r="M237" s="37"/>
      <c r="N237" s="37"/>
      <c r="O237" s="209"/>
      <c r="P237" s="1191"/>
    </row>
    <row r="238" spans="1:16" ht="45" customHeight="1" thickBot="1" x14ac:dyDescent="0.35">
      <c r="A238" s="208" t="s">
        <v>256</v>
      </c>
      <c r="B238" s="740" t="s">
        <v>257</v>
      </c>
      <c r="C238" s="741"/>
      <c r="D238" s="741"/>
      <c r="E238" s="741"/>
      <c r="F238" s="741"/>
      <c r="G238" s="741"/>
      <c r="H238" s="741"/>
      <c r="I238" s="741"/>
      <c r="J238" s="742"/>
      <c r="K238" s="37"/>
      <c r="L238" s="37"/>
      <c r="M238" s="37"/>
      <c r="N238" s="37"/>
      <c r="O238" s="209"/>
      <c r="P238" s="1191"/>
    </row>
    <row r="239" spans="1:16" ht="41.25" customHeight="1" thickBot="1" x14ac:dyDescent="0.35">
      <c r="A239" s="208" t="s">
        <v>258</v>
      </c>
      <c r="B239" s="740" t="s">
        <v>303</v>
      </c>
      <c r="C239" s="741"/>
      <c r="D239" s="741"/>
      <c r="E239" s="741"/>
      <c r="F239" s="741"/>
      <c r="G239" s="741"/>
      <c r="H239" s="741"/>
      <c r="I239" s="741"/>
      <c r="J239" s="742"/>
      <c r="K239" s="37"/>
      <c r="L239" s="37"/>
      <c r="M239" s="37"/>
      <c r="N239" s="37"/>
      <c r="O239" s="209"/>
      <c r="P239" s="1191"/>
    </row>
    <row r="240" spans="1:16" ht="45" customHeight="1" thickBot="1" x14ac:dyDescent="0.35">
      <c r="A240" s="208" t="s">
        <v>259</v>
      </c>
      <c r="B240" s="740" t="s">
        <v>291</v>
      </c>
      <c r="C240" s="741"/>
      <c r="D240" s="741"/>
      <c r="E240" s="741"/>
      <c r="F240" s="741"/>
      <c r="G240" s="741"/>
      <c r="H240" s="741"/>
      <c r="I240" s="741"/>
      <c r="J240" s="742"/>
      <c r="K240" s="37"/>
      <c r="L240" s="37"/>
      <c r="M240" s="37"/>
      <c r="N240" s="37"/>
      <c r="O240" s="209"/>
      <c r="P240" s="1191"/>
    </row>
    <row r="241" spans="1:17" s="5" customFormat="1" ht="42.75" customHeight="1" thickBot="1" x14ac:dyDescent="0.35">
      <c r="A241" s="208" t="s">
        <v>260</v>
      </c>
      <c r="B241" s="828" t="s">
        <v>250</v>
      </c>
      <c r="C241" s="829"/>
      <c r="D241" s="829"/>
      <c r="E241" s="829"/>
      <c r="F241" s="829"/>
      <c r="G241" s="829"/>
      <c r="H241" s="829"/>
      <c r="I241" s="829"/>
      <c r="J241" s="830"/>
      <c r="K241" s="37"/>
      <c r="L241" s="37"/>
      <c r="M241" s="37"/>
      <c r="N241" s="37"/>
      <c r="O241" s="209"/>
      <c r="P241" s="1191"/>
    </row>
    <row r="242" spans="1:17" s="5" customFormat="1" ht="19.5" thickBot="1" x14ac:dyDescent="0.35">
      <c r="A242" s="47"/>
      <c r="B242" s="847" t="s">
        <v>363</v>
      </c>
      <c r="C242" s="848"/>
      <c r="D242" s="848"/>
      <c r="E242" s="848"/>
      <c r="F242" s="848"/>
      <c r="G242" s="848"/>
      <c r="H242" s="848"/>
      <c r="I242" s="848"/>
      <c r="J242" s="849"/>
      <c r="K242" s="87">
        <v>0</v>
      </c>
      <c r="L242" s="87">
        <v>0</v>
      </c>
      <c r="M242" s="87">
        <v>0</v>
      </c>
      <c r="N242" s="87">
        <v>0</v>
      </c>
      <c r="O242" s="382">
        <v>0</v>
      </c>
      <c r="P242" s="1192"/>
    </row>
    <row r="243" spans="1:17" ht="19.5" thickBot="1" x14ac:dyDescent="0.35">
      <c r="A243" s="11" t="s">
        <v>292</v>
      </c>
      <c r="B243" s="1049" t="s">
        <v>261</v>
      </c>
      <c r="C243" s="1050"/>
      <c r="D243" s="1050"/>
      <c r="E243" s="1050"/>
      <c r="F243" s="1050"/>
      <c r="G243" s="1050"/>
      <c r="H243" s="1050"/>
      <c r="I243" s="1050"/>
      <c r="J243" s="1050"/>
      <c r="K243" s="1050"/>
      <c r="L243" s="1050"/>
      <c r="M243" s="1050"/>
      <c r="N243" s="1051"/>
      <c r="O243" s="31">
        <v>20</v>
      </c>
      <c r="P243" s="31">
        <f>P246</f>
        <v>0</v>
      </c>
    </row>
    <row r="244" spans="1:17" ht="40.5" customHeight="1" thickBot="1" x14ac:dyDescent="0.35">
      <c r="A244" s="928" t="s">
        <v>530</v>
      </c>
      <c r="B244" s="929"/>
      <c r="C244" s="929"/>
      <c r="D244" s="929"/>
      <c r="E244" s="929"/>
      <c r="F244" s="929"/>
      <c r="G244" s="929"/>
      <c r="H244" s="929"/>
      <c r="I244" s="929"/>
      <c r="J244" s="929"/>
      <c r="K244" s="929"/>
      <c r="L244" s="929"/>
      <c r="M244" s="930"/>
      <c r="N244" s="894" t="s">
        <v>262</v>
      </c>
      <c r="O244" s="894"/>
      <c r="P244" s="1038" t="s">
        <v>20</v>
      </c>
    </row>
    <row r="245" spans="1:17" ht="40.5" customHeight="1" thickBot="1" x14ac:dyDescent="0.35">
      <c r="A245" s="762" t="s">
        <v>355</v>
      </c>
      <c r="B245" s="763"/>
      <c r="C245" s="763"/>
      <c r="D245" s="763"/>
      <c r="E245" s="763"/>
      <c r="F245" s="763"/>
      <c r="G245" s="763"/>
      <c r="H245" s="763"/>
      <c r="I245" s="763"/>
      <c r="J245" s="763"/>
      <c r="K245" s="763"/>
      <c r="L245" s="763"/>
      <c r="M245" s="1193"/>
      <c r="N245" s="1194" t="s">
        <v>28</v>
      </c>
      <c r="O245" s="1195"/>
      <c r="P245" s="1038"/>
    </row>
    <row r="246" spans="1:17" ht="39" customHeight="1" thickBot="1" x14ac:dyDescent="0.35">
      <c r="A246" s="221" t="s">
        <v>263</v>
      </c>
      <c r="B246" s="828" t="s">
        <v>528</v>
      </c>
      <c r="C246" s="829"/>
      <c r="D246" s="829"/>
      <c r="E246" s="829"/>
      <c r="F246" s="829"/>
      <c r="G246" s="829"/>
      <c r="H246" s="829"/>
      <c r="I246" s="829"/>
      <c r="J246" s="829"/>
      <c r="K246" s="829"/>
      <c r="L246" s="829"/>
      <c r="M246" s="830"/>
      <c r="N246" s="1180"/>
      <c r="O246" s="1181"/>
      <c r="P246" s="898">
        <v>0</v>
      </c>
    </row>
    <row r="247" spans="1:17" ht="41.25" customHeight="1" thickBot="1" x14ac:dyDescent="0.35">
      <c r="A247" s="221" t="s">
        <v>264</v>
      </c>
      <c r="B247" s="828" t="s">
        <v>254</v>
      </c>
      <c r="C247" s="829"/>
      <c r="D247" s="829"/>
      <c r="E247" s="829"/>
      <c r="F247" s="829"/>
      <c r="G247" s="829"/>
      <c r="H247" s="829"/>
      <c r="I247" s="829"/>
      <c r="J247" s="829"/>
      <c r="K247" s="829"/>
      <c r="L247" s="829"/>
      <c r="M247" s="830"/>
      <c r="N247" s="1180"/>
      <c r="O247" s="1181"/>
      <c r="P247" s="898"/>
    </row>
    <row r="248" spans="1:17" ht="24" customHeight="1" thickBot="1" x14ac:dyDescent="0.35">
      <c r="A248" s="221" t="s">
        <v>265</v>
      </c>
      <c r="B248" s="828" t="s">
        <v>266</v>
      </c>
      <c r="C248" s="829"/>
      <c r="D248" s="829"/>
      <c r="E248" s="829"/>
      <c r="F248" s="829"/>
      <c r="G248" s="829"/>
      <c r="H248" s="829"/>
      <c r="I248" s="829"/>
      <c r="J248" s="829"/>
      <c r="K248" s="829"/>
      <c r="L248" s="829"/>
      <c r="M248" s="830"/>
      <c r="N248" s="1180"/>
      <c r="O248" s="1181"/>
      <c r="P248" s="898"/>
    </row>
    <row r="249" spans="1:17" ht="24" customHeight="1" thickBot="1" x14ac:dyDescent="0.35">
      <c r="A249" s="221" t="s">
        <v>267</v>
      </c>
      <c r="B249" s="908" t="s">
        <v>293</v>
      </c>
      <c r="C249" s="909"/>
      <c r="D249" s="909"/>
      <c r="E249" s="909"/>
      <c r="F249" s="909"/>
      <c r="G249" s="909"/>
      <c r="H249" s="909"/>
      <c r="I249" s="909"/>
      <c r="J249" s="909"/>
      <c r="K249" s="909"/>
      <c r="L249" s="909"/>
      <c r="M249" s="1186"/>
      <c r="N249" s="1180"/>
      <c r="O249" s="1181"/>
      <c r="P249" s="898"/>
    </row>
    <row r="250" spans="1:17" ht="39" customHeight="1" thickBot="1" x14ac:dyDescent="0.35">
      <c r="A250" s="221" t="s">
        <v>268</v>
      </c>
      <c r="B250" s="1187" t="s">
        <v>223</v>
      </c>
      <c r="C250" s="1188"/>
      <c r="D250" s="1188"/>
      <c r="E250" s="1188"/>
      <c r="F250" s="1188"/>
      <c r="G250" s="1188"/>
      <c r="H250" s="1188"/>
      <c r="I250" s="1188"/>
      <c r="J250" s="1188"/>
      <c r="K250" s="1188"/>
      <c r="L250" s="1188"/>
      <c r="M250" s="1189"/>
      <c r="N250" s="1180"/>
      <c r="O250" s="1181"/>
      <c r="P250" s="898"/>
    </row>
    <row r="251" spans="1:17" ht="42" customHeight="1" thickBot="1" x14ac:dyDescent="0.35">
      <c r="A251" s="221" t="s">
        <v>269</v>
      </c>
      <c r="B251" s="1156" t="s">
        <v>250</v>
      </c>
      <c r="C251" s="1157"/>
      <c r="D251" s="1157"/>
      <c r="E251" s="1157"/>
      <c r="F251" s="1157"/>
      <c r="G251" s="1157"/>
      <c r="H251" s="1157"/>
      <c r="I251" s="1157"/>
      <c r="J251" s="1157"/>
      <c r="K251" s="1157"/>
      <c r="L251" s="1157"/>
      <c r="M251" s="1158"/>
      <c r="N251" s="1180"/>
      <c r="O251" s="1181"/>
      <c r="P251" s="898"/>
    </row>
    <row r="252" spans="1:17" ht="21" customHeight="1" thickBot="1" x14ac:dyDescent="0.35">
      <c r="A252" s="221" t="s">
        <v>270</v>
      </c>
      <c r="B252" s="1177" t="s">
        <v>271</v>
      </c>
      <c r="C252" s="1178"/>
      <c r="D252" s="1178"/>
      <c r="E252" s="1178"/>
      <c r="F252" s="1178"/>
      <c r="G252" s="1178"/>
      <c r="H252" s="1178"/>
      <c r="I252" s="1178"/>
      <c r="J252" s="1178"/>
      <c r="K252" s="1178"/>
      <c r="L252" s="1178"/>
      <c r="M252" s="1179"/>
      <c r="N252" s="1180"/>
      <c r="O252" s="1181"/>
      <c r="P252" s="898"/>
    </row>
    <row r="253" spans="1:17" ht="19.5" thickBot="1" x14ac:dyDescent="0.35">
      <c r="A253" s="221" t="s">
        <v>272</v>
      </c>
      <c r="B253" s="1177" t="s">
        <v>229</v>
      </c>
      <c r="C253" s="1178"/>
      <c r="D253" s="1178"/>
      <c r="E253" s="1178"/>
      <c r="F253" s="1178"/>
      <c r="G253" s="1178"/>
      <c r="H253" s="1178"/>
      <c r="I253" s="1178"/>
      <c r="J253" s="1178"/>
      <c r="K253" s="1178"/>
      <c r="L253" s="1178"/>
      <c r="M253" s="1179"/>
      <c r="N253" s="1180"/>
      <c r="O253" s="1181"/>
      <c r="P253" s="898"/>
    </row>
    <row r="254" spans="1:17" ht="41.25" customHeight="1" thickBot="1" x14ac:dyDescent="0.35">
      <c r="A254" s="221" t="s">
        <v>273</v>
      </c>
      <c r="B254" s="1156" t="s">
        <v>294</v>
      </c>
      <c r="C254" s="1157"/>
      <c r="D254" s="1157"/>
      <c r="E254" s="1157"/>
      <c r="F254" s="1157"/>
      <c r="G254" s="1157"/>
      <c r="H254" s="1157"/>
      <c r="I254" s="1157"/>
      <c r="J254" s="1157"/>
      <c r="K254" s="1157"/>
      <c r="L254" s="1157"/>
      <c r="M254" s="1158"/>
      <c r="N254" s="1180"/>
      <c r="O254" s="1181"/>
      <c r="P254" s="898"/>
      <c r="Q254" s="22"/>
    </row>
    <row r="255" spans="1:17" ht="19.5" thickBot="1" x14ac:dyDescent="0.35">
      <c r="A255" s="221" t="s">
        <v>274</v>
      </c>
      <c r="B255" s="1177" t="s">
        <v>232</v>
      </c>
      <c r="C255" s="1178"/>
      <c r="D255" s="1178"/>
      <c r="E255" s="1178"/>
      <c r="F255" s="1178"/>
      <c r="G255" s="1178"/>
      <c r="H255" s="1178"/>
      <c r="I255" s="1178"/>
      <c r="J255" s="1178"/>
      <c r="K255" s="1178"/>
      <c r="L255" s="1178"/>
      <c r="M255" s="1179"/>
      <c r="N255" s="1180"/>
      <c r="O255" s="1181"/>
      <c r="P255" s="898"/>
    </row>
    <row r="256" spans="1:17" ht="19.5" thickBot="1" x14ac:dyDescent="0.35">
      <c r="A256" s="221" t="s">
        <v>275</v>
      </c>
      <c r="B256" s="1177" t="s">
        <v>234</v>
      </c>
      <c r="C256" s="1178"/>
      <c r="D256" s="1178"/>
      <c r="E256" s="1178"/>
      <c r="F256" s="1178"/>
      <c r="G256" s="1178"/>
      <c r="H256" s="1178"/>
      <c r="I256" s="1178"/>
      <c r="J256" s="1178"/>
      <c r="K256" s="1178"/>
      <c r="L256" s="1178"/>
      <c r="M256" s="1179"/>
      <c r="N256" s="1180"/>
      <c r="O256" s="1181"/>
      <c r="P256" s="898"/>
    </row>
    <row r="257" spans="1:16" ht="39.75" customHeight="1" thickBot="1" x14ac:dyDescent="0.35">
      <c r="A257" s="11" t="s">
        <v>295</v>
      </c>
      <c r="B257" s="1182" t="s">
        <v>276</v>
      </c>
      <c r="C257" s="1183"/>
      <c r="D257" s="1183"/>
      <c r="E257" s="1183"/>
      <c r="F257" s="1183"/>
      <c r="G257" s="1183"/>
      <c r="H257" s="1183"/>
      <c r="I257" s="1183"/>
      <c r="J257" s="1183"/>
      <c r="K257" s="1183"/>
      <c r="L257" s="1183"/>
      <c r="M257" s="1184"/>
      <c r="N257" s="1185">
        <v>30</v>
      </c>
      <c r="O257" s="1185"/>
      <c r="P257" s="31">
        <f>P259</f>
        <v>0</v>
      </c>
    </row>
    <row r="258" spans="1:16" ht="41.25" customHeight="1" thickBot="1" x14ac:dyDescent="0.35">
      <c r="A258" s="729" t="s">
        <v>531</v>
      </c>
      <c r="B258" s="730"/>
      <c r="C258" s="730"/>
      <c r="D258" s="730"/>
      <c r="E258" s="730"/>
      <c r="F258" s="730"/>
      <c r="G258" s="730"/>
      <c r="H258" s="730"/>
      <c r="I258" s="730"/>
      <c r="J258" s="730"/>
      <c r="K258" s="730"/>
      <c r="L258" s="730"/>
      <c r="M258" s="731"/>
      <c r="N258" s="1109" t="s">
        <v>71</v>
      </c>
      <c r="O258" s="1109"/>
      <c r="P258" s="202" t="s">
        <v>20</v>
      </c>
    </row>
    <row r="259" spans="1:16" s="5" customFormat="1" ht="24" customHeight="1" thickBot="1" x14ac:dyDescent="0.35">
      <c r="A259" s="729" t="s">
        <v>767</v>
      </c>
      <c r="B259" s="730"/>
      <c r="C259" s="730"/>
      <c r="D259" s="730"/>
      <c r="E259" s="730"/>
      <c r="F259" s="730"/>
      <c r="G259" s="730"/>
      <c r="H259" s="730"/>
      <c r="I259" s="730"/>
      <c r="J259" s="730"/>
      <c r="K259" s="730"/>
      <c r="L259" s="730"/>
      <c r="M259" s="731"/>
      <c r="N259" s="1114"/>
      <c r="O259" s="1114"/>
      <c r="P259" s="204">
        <v>0</v>
      </c>
    </row>
    <row r="260" spans="1:16" s="5" customFormat="1" ht="19.5" thickBot="1" x14ac:dyDescent="0.35">
      <c r="A260" s="1174" t="s">
        <v>416</v>
      </c>
      <c r="B260" s="1175"/>
      <c r="C260" s="1175"/>
      <c r="D260" s="1175"/>
      <c r="E260" s="1175"/>
      <c r="F260" s="1175"/>
      <c r="G260" s="1175"/>
      <c r="H260" s="1175"/>
      <c r="I260" s="1175"/>
      <c r="J260" s="1175"/>
      <c r="K260" s="1175"/>
      <c r="L260" s="1175"/>
      <c r="M260" s="1175"/>
      <c r="N260" s="1176"/>
      <c r="O260" s="76">
        <f>N261+N269+N273</f>
        <v>190</v>
      </c>
      <c r="P260" s="23">
        <f>P261+P269+P273</f>
        <v>0</v>
      </c>
    </row>
    <row r="261" spans="1:16" ht="22.5" customHeight="1" thickBot="1" x14ac:dyDescent="0.35">
      <c r="A261" s="8" t="s">
        <v>337</v>
      </c>
      <c r="B261" s="80" t="s">
        <v>663</v>
      </c>
      <c r="C261" s="81"/>
      <c r="D261" s="81"/>
      <c r="E261" s="81"/>
      <c r="F261" s="81"/>
      <c r="G261" s="81"/>
      <c r="H261" s="81"/>
      <c r="I261" s="81"/>
      <c r="J261" s="81"/>
      <c r="K261" s="81"/>
      <c r="L261" s="81"/>
      <c r="M261" s="81"/>
      <c r="N261" s="1166">
        <v>50</v>
      </c>
      <c r="O261" s="1167"/>
      <c r="P261" s="8">
        <f>P264+P267</f>
        <v>0</v>
      </c>
    </row>
    <row r="262" spans="1:16" ht="22.5" customHeight="1" thickBot="1" x14ac:dyDescent="0.35">
      <c r="A262" s="746" t="s">
        <v>532</v>
      </c>
      <c r="B262" s="747"/>
      <c r="C262" s="747"/>
      <c r="D262" s="747"/>
      <c r="E262" s="747"/>
      <c r="F262" s="747"/>
      <c r="G262" s="747"/>
      <c r="H262" s="747"/>
      <c r="I262" s="748"/>
      <c r="J262" s="785" t="s">
        <v>464</v>
      </c>
      <c r="K262" s="786"/>
      <c r="L262" s="786"/>
      <c r="M262" s="786"/>
      <c r="N262" s="787"/>
      <c r="O262" s="1168" t="s">
        <v>10</v>
      </c>
      <c r="P262" s="1076" t="s">
        <v>20</v>
      </c>
    </row>
    <row r="263" spans="1:16" ht="35.25" customHeight="1" thickBot="1" x14ac:dyDescent="0.35">
      <c r="A263" s="752"/>
      <c r="B263" s="753"/>
      <c r="C263" s="753"/>
      <c r="D263" s="753"/>
      <c r="E263" s="753"/>
      <c r="F263" s="753"/>
      <c r="G263" s="753"/>
      <c r="H263" s="753"/>
      <c r="I263" s="754"/>
      <c r="J263" s="133" t="s">
        <v>468</v>
      </c>
      <c r="K263" s="133" t="s">
        <v>467</v>
      </c>
      <c r="L263" s="133" t="s">
        <v>466</v>
      </c>
      <c r="M263" s="133" t="s">
        <v>433</v>
      </c>
      <c r="N263" s="133" t="s">
        <v>465</v>
      </c>
      <c r="O263" s="1169"/>
      <c r="P263" s="1078"/>
    </row>
    <row r="264" spans="1:16" ht="40.5" customHeight="1" thickBot="1" x14ac:dyDescent="0.35">
      <c r="A264" s="1147" t="s">
        <v>672</v>
      </c>
      <c r="B264" s="1148"/>
      <c r="C264" s="1148"/>
      <c r="D264" s="1148"/>
      <c r="E264" s="1148"/>
      <c r="F264" s="1148"/>
      <c r="G264" s="1148"/>
      <c r="H264" s="1148"/>
      <c r="I264" s="1149"/>
      <c r="J264" s="79" t="s">
        <v>10</v>
      </c>
      <c r="K264" s="79" t="s">
        <v>10</v>
      </c>
      <c r="L264" s="79" t="s">
        <v>10</v>
      </c>
      <c r="M264" s="79" t="s">
        <v>10</v>
      </c>
      <c r="N264" s="79" t="s">
        <v>10</v>
      </c>
      <c r="O264" s="1170"/>
      <c r="P264" s="1171">
        <f>O265+O268</f>
        <v>0</v>
      </c>
    </row>
    <row r="265" spans="1:16" ht="40.5" customHeight="1" thickBot="1" x14ac:dyDescent="0.35">
      <c r="A265" s="208" t="s">
        <v>306</v>
      </c>
      <c r="B265" s="941" t="s">
        <v>673</v>
      </c>
      <c r="C265" s="941"/>
      <c r="D265" s="941"/>
      <c r="E265" s="941"/>
      <c r="F265" s="941"/>
      <c r="G265" s="941"/>
      <c r="H265" s="941"/>
      <c r="I265" s="941"/>
      <c r="J265" s="216">
        <v>0</v>
      </c>
      <c r="K265" s="216">
        <v>0</v>
      </c>
      <c r="L265" s="216">
        <v>0</v>
      </c>
      <c r="M265" s="216">
        <v>0</v>
      </c>
      <c r="N265" s="217">
        <v>0</v>
      </c>
      <c r="O265" s="217">
        <f>N265+M265+L265+K265+J265</f>
        <v>0</v>
      </c>
      <c r="P265" s="1172"/>
    </row>
    <row r="266" spans="1:16" ht="18.75" customHeight="1" thickBot="1" x14ac:dyDescent="0.35">
      <c r="A266" s="831" t="s">
        <v>307</v>
      </c>
      <c r="B266" s="933" t="s">
        <v>674</v>
      </c>
      <c r="C266" s="933"/>
      <c r="D266" s="933"/>
      <c r="E266" s="933"/>
      <c r="F266" s="933"/>
      <c r="G266" s="933"/>
      <c r="H266" s="933"/>
      <c r="I266" s="933"/>
      <c r="J266" s="133" t="s">
        <v>468</v>
      </c>
      <c r="K266" s="133" t="s">
        <v>467</v>
      </c>
      <c r="L266" s="133" t="s">
        <v>466</v>
      </c>
      <c r="M266" s="133" t="s">
        <v>433</v>
      </c>
      <c r="N266" s="133" t="s">
        <v>465</v>
      </c>
      <c r="O266" s="1168" t="s">
        <v>10</v>
      </c>
      <c r="P266" s="1172"/>
    </row>
    <row r="267" spans="1:16" s="5" customFormat="1" ht="19.5" thickBot="1" x14ac:dyDescent="0.35">
      <c r="A267" s="831"/>
      <c r="B267" s="933"/>
      <c r="C267" s="933"/>
      <c r="D267" s="933"/>
      <c r="E267" s="933"/>
      <c r="F267" s="933"/>
      <c r="G267" s="933"/>
      <c r="H267" s="933"/>
      <c r="I267" s="933"/>
      <c r="J267" s="44" t="s">
        <v>10</v>
      </c>
      <c r="K267" s="44" t="s">
        <v>10</v>
      </c>
      <c r="L267" s="44" t="s">
        <v>10</v>
      </c>
      <c r="M267" s="44" t="s">
        <v>10</v>
      </c>
      <c r="N267" s="44" t="s">
        <v>10</v>
      </c>
      <c r="O267" s="1170"/>
      <c r="P267" s="1172"/>
    </row>
    <row r="268" spans="1:16" s="5" customFormat="1" ht="43.5" customHeight="1" thickBot="1" x14ac:dyDescent="0.35">
      <c r="A268" s="831"/>
      <c r="B268" s="933"/>
      <c r="C268" s="933"/>
      <c r="D268" s="933"/>
      <c r="E268" s="933"/>
      <c r="F268" s="933"/>
      <c r="G268" s="933"/>
      <c r="H268" s="933"/>
      <c r="I268" s="933"/>
      <c r="J268" s="38"/>
      <c r="K268" s="216"/>
      <c r="L268" s="216"/>
      <c r="M268" s="216"/>
      <c r="N268" s="216">
        <v>0</v>
      </c>
      <c r="O268" s="217">
        <f>N268+M268+L268+K268+J268</f>
        <v>0</v>
      </c>
      <c r="P268" s="1173"/>
    </row>
    <row r="269" spans="1:16" ht="36.75" customHeight="1" thickBot="1" x14ac:dyDescent="0.35">
      <c r="A269" s="8" t="s">
        <v>338</v>
      </c>
      <c r="B269" s="768" t="s">
        <v>671</v>
      </c>
      <c r="C269" s="1164"/>
      <c r="D269" s="1164"/>
      <c r="E269" s="1164"/>
      <c r="F269" s="1164"/>
      <c r="G269" s="1164"/>
      <c r="H269" s="1164"/>
      <c r="I269" s="1164"/>
      <c r="J269" s="1164"/>
      <c r="K269" s="1164"/>
      <c r="L269" s="1164"/>
      <c r="M269" s="1165"/>
      <c r="N269" s="1166">
        <v>40</v>
      </c>
      <c r="O269" s="1167"/>
      <c r="P269" s="8">
        <f>P272</f>
        <v>0</v>
      </c>
    </row>
    <row r="270" spans="1:16" ht="42.75" customHeight="1" thickBot="1" x14ac:dyDescent="0.35">
      <c r="A270" s="928" t="s">
        <v>412</v>
      </c>
      <c r="B270" s="929"/>
      <c r="C270" s="929"/>
      <c r="D270" s="929"/>
      <c r="E270" s="929"/>
      <c r="F270" s="929"/>
      <c r="G270" s="929"/>
      <c r="H270" s="929"/>
      <c r="I270" s="929"/>
      <c r="J270" s="929"/>
      <c r="K270" s="929"/>
      <c r="L270" s="930"/>
      <c r="M270" s="1122" t="s">
        <v>207</v>
      </c>
      <c r="N270" s="1122"/>
      <c r="O270" s="932" t="s">
        <v>10</v>
      </c>
      <c r="P270" s="1062" t="s">
        <v>20</v>
      </c>
    </row>
    <row r="271" spans="1:16" ht="26.25" customHeight="1" thickBot="1" x14ac:dyDescent="0.35">
      <c r="A271" s="1139" t="s">
        <v>386</v>
      </c>
      <c r="B271" s="1140"/>
      <c r="C271" s="1140"/>
      <c r="D271" s="1140"/>
      <c r="E271" s="1140"/>
      <c r="F271" s="1140"/>
      <c r="G271" s="1140"/>
      <c r="H271" s="1140"/>
      <c r="I271" s="1140"/>
      <c r="J271" s="1140"/>
      <c r="K271" s="1140"/>
      <c r="L271" s="1141"/>
      <c r="M271" s="1122"/>
      <c r="N271" s="1122"/>
      <c r="O271" s="932"/>
      <c r="P271" s="1062"/>
    </row>
    <row r="272" spans="1:16" s="5" customFormat="1" ht="77.25" customHeight="1" thickBot="1" x14ac:dyDescent="0.35">
      <c r="A272" s="78" t="s">
        <v>282</v>
      </c>
      <c r="B272" s="951" t="s">
        <v>743</v>
      </c>
      <c r="C272" s="951"/>
      <c r="D272" s="951"/>
      <c r="E272" s="951"/>
      <c r="F272" s="951"/>
      <c r="G272" s="951"/>
      <c r="H272" s="951"/>
      <c r="I272" s="951"/>
      <c r="J272" s="951"/>
      <c r="K272" s="951"/>
      <c r="L272" s="951"/>
      <c r="M272" s="1135"/>
      <c r="N272" s="1136"/>
      <c r="O272" s="217">
        <v>0</v>
      </c>
      <c r="P272" s="203">
        <f>O272</f>
        <v>0</v>
      </c>
    </row>
    <row r="273" spans="1:16" ht="20.25" thickBot="1" x14ac:dyDescent="0.35">
      <c r="A273" s="8" t="s">
        <v>339</v>
      </c>
      <c r="B273" s="1159" t="s">
        <v>480</v>
      </c>
      <c r="C273" s="1160"/>
      <c r="D273" s="1160"/>
      <c r="E273" s="1160"/>
      <c r="F273" s="1160"/>
      <c r="G273" s="1160"/>
      <c r="H273" s="1160"/>
      <c r="I273" s="1160"/>
      <c r="J273" s="1160"/>
      <c r="K273" s="1160"/>
      <c r="L273" s="1160"/>
      <c r="M273" s="1161"/>
      <c r="N273" s="1162">
        <v>100</v>
      </c>
      <c r="O273" s="1163"/>
      <c r="P273" s="8">
        <f>P277</f>
        <v>0</v>
      </c>
    </row>
    <row r="274" spans="1:16" ht="19.5" customHeight="1" thickBot="1" x14ac:dyDescent="0.35">
      <c r="A274" s="746" t="s">
        <v>548</v>
      </c>
      <c r="B274" s="747"/>
      <c r="C274" s="747"/>
      <c r="D274" s="747"/>
      <c r="E274" s="748"/>
      <c r="F274" s="785" t="s">
        <v>440</v>
      </c>
      <c r="G274" s="786"/>
      <c r="H274" s="786"/>
      <c r="I274" s="786"/>
      <c r="J274" s="786"/>
      <c r="K274" s="786"/>
      <c r="L274" s="786"/>
      <c r="M274" s="786"/>
      <c r="N274" s="786"/>
      <c r="O274" s="787"/>
      <c r="P274" s="1076" t="s">
        <v>20</v>
      </c>
    </row>
    <row r="275" spans="1:16" ht="23.25" customHeight="1" thickBot="1" x14ac:dyDescent="0.35">
      <c r="A275" s="752"/>
      <c r="B275" s="753"/>
      <c r="C275" s="753"/>
      <c r="D275" s="753"/>
      <c r="E275" s="754"/>
      <c r="F275" s="65" t="s">
        <v>441</v>
      </c>
      <c r="G275" s="65" t="s">
        <v>442</v>
      </c>
      <c r="H275" s="65" t="s">
        <v>449</v>
      </c>
      <c r="I275" s="65" t="s">
        <v>448</v>
      </c>
      <c r="J275" s="65" t="s">
        <v>443</v>
      </c>
      <c r="K275" s="65" t="s">
        <v>447</v>
      </c>
      <c r="L275" s="65" t="s">
        <v>444</v>
      </c>
      <c r="M275" s="65" t="s">
        <v>446</v>
      </c>
      <c r="N275" s="65" t="s">
        <v>445</v>
      </c>
      <c r="O275" s="65" t="s">
        <v>450</v>
      </c>
      <c r="P275" s="1077"/>
    </row>
    <row r="276" spans="1:16" ht="39.75" customHeight="1" thickBot="1" x14ac:dyDescent="0.35">
      <c r="A276" s="1147" t="s">
        <v>472</v>
      </c>
      <c r="B276" s="1148"/>
      <c r="C276" s="1148"/>
      <c r="D276" s="1148"/>
      <c r="E276" s="1149"/>
      <c r="F276" s="82" t="s">
        <v>10</v>
      </c>
      <c r="G276" s="82" t="s">
        <v>10</v>
      </c>
      <c r="H276" s="82" t="s">
        <v>10</v>
      </c>
      <c r="I276" s="82" t="s">
        <v>10</v>
      </c>
      <c r="J276" s="82" t="s">
        <v>10</v>
      </c>
      <c r="K276" s="82" t="s">
        <v>10</v>
      </c>
      <c r="L276" s="82" t="s">
        <v>10</v>
      </c>
      <c r="M276" s="82" t="s">
        <v>10</v>
      </c>
      <c r="N276" s="82" t="s">
        <v>10</v>
      </c>
      <c r="O276" s="82" t="s">
        <v>10</v>
      </c>
      <c r="P276" s="1078"/>
    </row>
    <row r="277" spans="1:16" ht="60" customHeight="1" thickBot="1" x14ac:dyDescent="0.35">
      <c r="A277" s="217" t="s">
        <v>297</v>
      </c>
      <c r="B277" s="1150" t="s">
        <v>387</v>
      </c>
      <c r="C277" s="1151"/>
      <c r="D277" s="1151"/>
      <c r="E277" s="1152"/>
      <c r="F277" s="10"/>
      <c r="G277" s="10"/>
      <c r="H277" s="10"/>
      <c r="I277" s="10"/>
      <c r="J277" s="10"/>
      <c r="K277" s="10"/>
      <c r="L277" s="10"/>
      <c r="M277" s="10"/>
      <c r="N277" s="10"/>
      <c r="O277" s="206"/>
      <c r="P277" s="1129">
        <f>O282+N282+M282+L282+K282+J282+I282+H282+G282+F282</f>
        <v>0</v>
      </c>
    </row>
    <row r="278" spans="1:16" ht="58.5" customHeight="1" thickBot="1" x14ac:dyDescent="0.35">
      <c r="A278" s="78" t="s">
        <v>298</v>
      </c>
      <c r="B278" s="1150" t="s">
        <v>413</v>
      </c>
      <c r="C278" s="1151"/>
      <c r="D278" s="1151"/>
      <c r="E278" s="1152"/>
      <c r="F278" s="10"/>
      <c r="G278" s="10"/>
      <c r="H278" s="10"/>
      <c r="I278" s="10"/>
      <c r="J278" s="10"/>
      <c r="K278" s="10"/>
      <c r="L278" s="10"/>
      <c r="M278" s="10"/>
      <c r="N278" s="10"/>
      <c r="O278" s="206"/>
      <c r="P278" s="1130"/>
    </row>
    <row r="279" spans="1:16" ht="39.75" customHeight="1" thickBot="1" x14ac:dyDescent="0.35">
      <c r="A279" s="78" t="s">
        <v>299</v>
      </c>
      <c r="B279" s="1153" t="s">
        <v>388</v>
      </c>
      <c r="C279" s="1154"/>
      <c r="D279" s="1154"/>
      <c r="E279" s="1155"/>
      <c r="F279" s="10"/>
      <c r="G279" s="10"/>
      <c r="H279" s="10"/>
      <c r="I279" s="10"/>
      <c r="J279" s="10"/>
      <c r="K279" s="10"/>
      <c r="L279" s="10"/>
      <c r="M279" s="10"/>
      <c r="N279" s="10"/>
      <c r="O279" s="206"/>
      <c r="P279" s="1130"/>
    </row>
    <row r="280" spans="1:16" ht="56.25" customHeight="1" thickBot="1" x14ac:dyDescent="0.35">
      <c r="A280" s="217" t="s">
        <v>300</v>
      </c>
      <c r="B280" s="1150" t="s">
        <v>277</v>
      </c>
      <c r="C280" s="1151"/>
      <c r="D280" s="1151"/>
      <c r="E280" s="1152"/>
      <c r="F280" s="10"/>
      <c r="G280" s="10"/>
      <c r="H280" s="12"/>
      <c r="I280" s="10"/>
      <c r="J280" s="12"/>
      <c r="K280" s="10"/>
      <c r="L280" s="12"/>
      <c r="M280" s="10"/>
      <c r="N280" s="12"/>
      <c r="O280" s="206"/>
      <c r="P280" s="1130"/>
    </row>
    <row r="281" spans="1:16" ht="56.25" customHeight="1" thickBot="1" x14ac:dyDescent="0.35">
      <c r="A281" s="217" t="s">
        <v>301</v>
      </c>
      <c r="B281" s="1156" t="s">
        <v>389</v>
      </c>
      <c r="C281" s="1157"/>
      <c r="D281" s="1157"/>
      <c r="E281" s="1158"/>
      <c r="F281" s="10"/>
      <c r="G281" s="10"/>
      <c r="H281" s="10"/>
      <c r="I281" s="10"/>
      <c r="J281" s="10"/>
      <c r="K281" s="10"/>
      <c r="L281" s="10"/>
      <c r="M281" s="10"/>
      <c r="N281" s="10"/>
      <c r="O281" s="206"/>
      <c r="P281" s="1130"/>
    </row>
    <row r="282" spans="1:16" ht="21.75" customHeight="1" thickBot="1" x14ac:dyDescent="0.35">
      <c r="A282" s="83"/>
      <c r="B282" s="1092" t="s">
        <v>417</v>
      </c>
      <c r="C282" s="1092"/>
      <c r="D282" s="1092"/>
      <c r="E282" s="1092"/>
      <c r="F282" s="383">
        <v>0</v>
      </c>
      <c r="G282" s="383">
        <v>0</v>
      </c>
      <c r="H282" s="383">
        <v>0</v>
      </c>
      <c r="I282" s="383">
        <v>0</v>
      </c>
      <c r="J282" s="383">
        <v>0</v>
      </c>
      <c r="K282" s="383">
        <v>0</v>
      </c>
      <c r="L282" s="383">
        <v>0</v>
      </c>
      <c r="M282" s="383">
        <v>0</v>
      </c>
      <c r="N282" s="383">
        <v>0</v>
      </c>
      <c r="O282" s="384">
        <v>0</v>
      </c>
      <c r="P282" s="1131"/>
    </row>
    <row r="283" spans="1:16" ht="18.75" customHeight="1" thickBot="1" x14ac:dyDescent="0.35">
      <c r="A283" s="1069" t="s">
        <v>489</v>
      </c>
      <c r="B283" s="1070"/>
      <c r="C283" s="1070"/>
      <c r="D283" s="1070"/>
      <c r="E283" s="1070"/>
      <c r="F283" s="1070"/>
      <c r="G283" s="1070"/>
      <c r="H283" s="1070"/>
      <c r="I283" s="1070"/>
      <c r="J283" s="1070"/>
      <c r="K283" s="1070"/>
      <c r="L283" s="1070"/>
      <c r="M283" s="1070"/>
      <c r="N283" s="1071"/>
      <c r="O283" s="151">
        <f>O284+N295</f>
        <v>100</v>
      </c>
      <c r="P283" s="14">
        <f>P284+P295</f>
        <v>0</v>
      </c>
    </row>
    <row r="284" spans="1:16" ht="18.75" customHeight="1" thickBot="1" x14ac:dyDescent="0.35">
      <c r="A284" s="11" t="s">
        <v>400</v>
      </c>
      <c r="B284" s="1072" t="s">
        <v>537</v>
      </c>
      <c r="C284" s="1072"/>
      <c r="D284" s="1072"/>
      <c r="E284" s="1072"/>
      <c r="F284" s="1072"/>
      <c r="G284" s="1072"/>
      <c r="H284" s="1072"/>
      <c r="I284" s="1072"/>
      <c r="J284" s="1072"/>
      <c r="K284" s="1072"/>
      <c r="L284" s="1072"/>
      <c r="M284" s="1072"/>
      <c r="N284" s="1072"/>
      <c r="O284" s="207">
        <v>80</v>
      </c>
      <c r="P284" s="11">
        <f>P288</f>
        <v>0</v>
      </c>
    </row>
    <row r="285" spans="1:16" ht="18.75" customHeight="1" thickBot="1" x14ac:dyDescent="0.35">
      <c r="A285" s="1093" t="s">
        <v>738</v>
      </c>
      <c r="B285" s="1094"/>
      <c r="C285" s="1094"/>
      <c r="D285" s="1094"/>
      <c r="E285" s="1095"/>
      <c r="F285" s="1073" t="s">
        <v>508</v>
      </c>
      <c r="G285" s="1073"/>
      <c r="H285" s="1073"/>
      <c r="I285" s="1073"/>
      <c r="J285" s="1073"/>
      <c r="K285" s="1073"/>
      <c r="L285" s="1073"/>
      <c r="M285" s="1073"/>
      <c r="N285" s="1073"/>
      <c r="O285" s="1073"/>
      <c r="P285" s="726" t="s">
        <v>20</v>
      </c>
    </row>
    <row r="286" spans="1:16" ht="99" customHeight="1" thickBot="1" x14ac:dyDescent="0.35">
      <c r="A286" s="1099"/>
      <c r="B286" s="1100"/>
      <c r="C286" s="1100"/>
      <c r="D286" s="1100"/>
      <c r="E286" s="1101"/>
      <c r="F286" s="72" t="s">
        <v>118</v>
      </c>
      <c r="G286" s="72" t="s">
        <v>119</v>
      </c>
      <c r="H286" s="72" t="s">
        <v>120</v>
      </c>
      <c r="I286" s="72" t="s">
        <v>121</v>
      </c>
      <c r="J286" s="72" t="s">
        <v>122</v>
      </c>
      <c r="K286" s="72" t="s">
        <v>390</v>
      </c>
      <c r="L286" s="72" t="s">
        <v>391</v>
      </c>
      <c r="M286" s="72" t="s">
        <v>392</v>
      </c>
      <c r="N286" s="72" t="s">
        <v>393</v>
      </c>
      <c r="O286" s="72" t="s">
        <v>394</v>
      </c>
      <c r="P286" s="727"/>
    </row>
    <row r="287" spans="1:16" ht="37.5" customHeight="1" thickBot="1" x14ac:dyDescent="0.35">
      <c r="A287" s="1125" t="s">
        <v>350</v>
      </c>
      <c r="B287" s="1126"/>
      <c r="C287" s="1126"/>
      <c r="D287" s="1126"/>
      <c r="E287" s="1127"/>
      <c r="F287" s="86" t="s">
        <v>10</v>
      </c>
      <c r="G287" s="86" t="s">
        <v>10</v>
      </c>
      <c r="H287" s="86" t="s">
        <v>10</v>
      </c>
      <c r="I287" s="86" t="s">
        <v>10</v>
      </c>
      <c r="J287" s="86" t="s">
        <v>10</v>
      </c>
      <c r="K287" s="86" t="s">
        <v>10</v>
      </c>
      <c r="L287" s="86" t="s">
        <v>10</v>
      </c>
      <c r="M287" s="86" t="s">
        <v>10</v>
      </c>
      <c r="N287" s="86" t="s">
        <v>10</v>
      </c>
      <c r="O287" s="86" t="s">
        <v>10</v>
      </c>
      <c r="P287" s="728"/>
    </row>
    <row r="288" spans="1:16" ht="58.5" customHeight="1" thickBot="1" x14ac:dyDescent="0.35">
      <c r="A288" s="217" t="s">
        <v>401</v>
      </c>
      <c r="B288" s="1089" t="s">
        <v>527</v>
      </c>
      <c r="C288" s="1090"/>
      <c r="D288" s="1090"/>
      <c r="E288" s="1128"/>
      <c r="F288" s="10"/>
      <c r="G288" s="10"/>
      <c r="H288" s="10"/>
      <c r="I288" s="10"/>
      <c r="J288" s="10"/>
      <c r="K288" s="10"/>
      <c r="L288" s="10"/>
      <c r="M288" s="10"/>
      <c r="N288" s="10"/>
      <c r="O288" s="216"/>
      <c r="P288" s="1129">
        <f>O294+N294+M294+K294+I294+H294+J294+L294+G294+F294</f>
        <v>0</v>
      </c>
    </row>
    <row r="289" spans="1:16" ht="57.75" customHeight="1" thickBot="1" x14ac:dyDescent="0.35">
      <c r="A289" s="217" t="s">
        <v>402</v>
      </c>
      <c r="B289" s="1089" t="s">
        <v>415</v>
      </c>
      <c r="C289" s="1090"/>
      <c r="D289" s="1090"/>
      <c r="E289" s="1128"/>
      <c r="F289" s="10"/>
      <c r="G289" s="10"/>
      <c r="H289" s="10"/>
      <c r="I289" s="10"/>
      <c r="J289" s="10"/>
      <c r="K289" s="10"/>
      <c r="L289" s="10"/>
      <c r="M289" s="10"/>
      <c r="N289" s="10"/>
      <c r="O289" s="216"/>
      <c r="P289" s="1130"/>
    </row>
    <row r="290" spans="1:16" ht="39.75" customHeight="1" thickBot="1" x14ac:dyDescent="0.35">
      <c r="A290" s="217" t="s">
        <v>403</v>
      </c>
      <c r="B290" s="1089" t="s">
        <v>404</v>
      </c>
      <c r="C290" s="1090"/>
      <c r="D290" s="1090"/>
      <c r="E290" s="1128"/>
      <c r="F290" s="10"/>
      <c r="G290" s="10"/>
      <c r="H290" s="10"/>
      <c r="I290" s="10"/>
      <c r="J290" s="10"/>
      <c r="K290" s="10"/>
      <c r="L290" s="10"/>
      <c r="M290" s="10"/>
      <c r="N290" s="10"/>
      <c r="O290" s="216"/>
      <c r="P290" s="1130"/>
    </row>
    <row r="291" spans="1:16" ht="37.5" customHeight="1" thickBot="1" x14ac:dyDescent="0.35">
      <c r="A291" s="217" t="s">
        <v>405</v>
      </c>
      <c r="B291" s="1132" t="s">
        <v>341</v>
      </c>
      <c r="C291" s="1133"/>
      <c r="D291" s="1133"/>
      <c r="E291" s="1134"/>
      <c r="F291" s="12"/>
      <c r="G291" s="12"/>
      <c r="H291" s="12"/>
      <c r="I291" s="12"/>
      <c r="J291" s="12"/>
      <c r="K291" s="12"/>
      <c r="L291" s="12"/>
      <c r="M291" s="12"/>
      <c r="N291" s="12"/>
      <c r="O291" s="217"/>
      <c r="P291" s="1130"/>
    </row>
    <row r="292" spans="1:16" ht="48" customHeight="1" thickBot="1" x14ac:dyDescent="0.35">
      <c r="A292" s="217" t="s">
        <v>406</v>
      </c>
      <c r="B292" s="740" t="s">
        <v>407</v>
      </c>
      <c r="C292" s="741"/>
      <c r="D292" s="741"/>
      <c r="E292" s="742"/>
      <c r="F292" s="12"/>
      <c r="G292" s="12"/>
      <c r="H292" s="12"/>
      <c r="I292" s="12"/>
      <c r="J292" s="12"/>
      <c r="K292" s="12"/>
      <c r="L292" s="12"/>
      <c r="M292" s="12"/>
      <c r="N292" s="12"/>
      <c r="O292" s="217"/>
      <c r="P292" s="1130"/>
    </row>
    <row r="293" spans="1:16" ht="42.75" customHeight="1" thickBot="1" x14ac:dyDescent="0.35">
      <c r="A293" s="217" t="s">
        <v>408</v>
      </c>
      <c r="B293" s="740" t="s">
        <v>409</v>
      </c>
      <c r="C293" s="741"/>
      <c r="D293" s="741"/>
      <c r="E293" s="742"/>
      <c r="F293" s="10"/>
      <c r="G293" s="10"/>
      <c r="H293" s="10"/>
      <c r="I293" s="10"/>
      <c r="J293" s="10"/>
      <c r="K293" s="10"/>
      <c r="L293" s="10"/>
      <c r="M293" s="10"/>
      <c r="N293" s="10"/>
      <c r="O293" s="216"/>
      <c r="P293" s="1130"/>
    </row>
    <row r="294" spans="1:16" ht="19.5" thickBot="1" x14ac:dyDescent="0.35">
      <c r="A294" s="217"/>
      <c r="B294" s="1066" t="s">
        <v>538</v>
      </c>
      <c r="C294" s="1067"/>
      <c r="D294" s="1067"/>
      <c r="E294" s="1068"/>
      <c r="F294" s="87">
        <v>0</v>
      </c>
      <c r="G294" s="87">
        <v>0</v>
      </c>
      <c r="H294" s="87">
        <v>0</v>
      </c>
      <c r="I294" s="87">
        <v>0</v>
      </c>
      <c r="J294" s="87">
        <v>0</v>
      </c>
      <c r="K294" s="87">
        <v>0</v>
      </c>
      <c r="L294" s="87">
        <v>0</v>
      </c>
      <c r="M294" s="87">
        <v>0</v>
      </c>
      <c r="N294" s="87">
        <v>0</v>
      </c>
      <c r="O294" s="87">
        <v>0</v>
      </c>
      <c r="P294" s="1131"/>
    </row>
    <row r="295" spans="1:16" ht="39.75" customHeight="1" thickBot="1" x14ac:dyDescent="0.35">
      <c r="A295" s="11" t="s">
        <v>410</v>
      </c>
      <c r="B295" s="1079" t="s">
        <v>666</v>
      </c>
      <c r="C295" s="1080"/>
      <c r="D295" s="1080"/>
      <c r="E295" s="1080"/>
      <c r="F295" s="1080"/>
      <c r="G295" s="1080"/>
      <c r="H295" s="1080"/>
      <c r="I295" s="1080"/>
      <c r="J295" s="1080"/>
      <c r="K295" s="1080"/>
      <c r="L295" s="1080"/>
      <c r="M295" s="1081"/>
      <c r="N295" s="738">
        <v>20</v>
      </c>
      <c r="O295" s="739"/>
      <c r="P295" s="11">
        <f>P297</f>
        <v>0</v>
      </c>
    </row>
    <row r="296" spans="1:16" ht="22.5" customHeight="1" thickBot="1" x14ac:dyDescent="0.35">
      <c r="A296" s="1082" t="s">
        <v>539</v>
      </c>
      <c r="B296" s="1083"/>
      <c r="C296" s="1083"/>
      <c r="D296" s="1083"/>
      <c r="E296" s="1083"/>
      <c r="F296" s="1083"/>
      <c r="G296" s="1083"/>
      <c r="H296" s="1083"/>
      <c r="I296" s="1083"/>
      <c r="J296" s="1083"/>
      <c r="K296" s="1083"/>
      <c r="L296" s="1084"/>
      <c r="M296" s="1122" t="s">
        <v>207</v>
      </c>
      <c r="N296" s="1122"/>
      <c r="O296" s="201" t="s">
        <v>10</v>
      </c>
      <c r="P296" s="130" t="s">
        <v>20</v>
      </c>
    </row>
    <row r="297" spans="1:16" ht="39.75" customHeight="1" thickBot="1" x14ac:dyDescent="0.35">
      <c r="A297" s="78" t="s">
        <v>411</v>
      </c>
      <c r="B297" s="937" t="s">
        <v>540</v>
      </c>
      <c r="C297" s="938"/>
      <c r="D297" s="938"/>
      <c r="E297" s="938"/>
      <c r="F297" s="938"/>
      <c r="G297" s="938"/>
      <c r="H297" s="938"/>
      <c r="I297" s="938"/>
      <c r="J297" s="938"/>
      <c r="K297" s="938"/>
      <c r="L297" s="939"/>
      <c r="M297" s="1123"/>
      <c r="N297" s="1124"/>
      <c r="O297" s="365">
        <v>0</v>
      </c>
      <c r="P297" s="222">
        <f>O297</f>
        <v>0</v>
      </c>
    </row>
    <row r="298" spans="1:16" ht="19.5" thickBot="1" x14ac:dyDescent="0.35">
      <c r="A298" s="1053"/>
      <c r="B298" s="1054"/>
      <c r="C298" s="89"/>
      <c r="D298" s="89"/>
      <c r="E298" s="89"/>
      <c r="F298" s="89"/>
      <c r="G298" s="89"/>
      <c r="H298" s="89"/>
      <c r="I298" s="89"/>
      <c r="J298" s="89"/>
      <c r="K298" s="89"/>
      <c r="L298" s="89"/>
      <c r="M298" s="89"/>
      <c r="N298" s="89"/>
      <c r="O298" s="90"/>
      <c r="P298" s="91"/>
    </row>
    <row r="299" spans="1:16" ht="25.5" customHeight="1" thickBot="1" x14ac:dyDescent="0.35">
      <c r="A299" s="1055" t="s">
        <v>283</v>
      </c>
      <c r="B299" s="1056"/>
      <c r="C299" s="1056"/>
      <c r="D299" s="1056"/>
      <c r="E299" s="1056"/>
      <c r="F299" s="1056"/>
      <c r="G299" s="1056"/>
      <c r="H299" s="1056"/>
      <c r="I299" s="1056"/>
      <c r="J299" s="1056"/>
      <c r="K299" s="1056"/>
      <c r="L299" s="1056"/>
      <c r="M299" s="164"/>
      <c r="N299" s="1057"/>
      <c r="O299" s="1058"/>
      <c r="P299" s="371">
        <f>P283+P260+P221+P201+P173+P159+P140+P28</f>
        <v>0</v>
      </c>
    </row>
    <row r="300" spans="1:16" ht="19.5" thickBot="1" x14ac:dyDescent="0.35">
      <c r="A300" s="1059" t="s">
        <v>420</v>
      </c>
      <c r="B300" s="1060"/>
      <c r="C300" s="1059"/>
      <c r="D300" s="1061"/>
      <c r="E300" s="1061"/>
      <c r="F300" s="1061"/>
      <c r="G300" s="1061"/>
      <c r="H300" s="1061"/>
      <c r="I300" s="1061"/>
      <c r="J300" s="1061"/>
      <c r="K300" s="1061"/>
      <c r="L300" s="1061"/>
      <c r="M300" s="1061"/>
      <c r="N300" s="1061"/>
      <c r="O300" s="1061"/>
      <c r="P300" s="1061"/>
    </row>
    <row r="301" spans="1:16" ht="19.5" thickBot="1" x14ac:dyDescent="0.35">
      <c r="A301" s="1018" t="s">
        <v>421</v>
      </c>
      <c r="B301" s="1019"/>
      <c r="C301" s="1020"/>
      <c r="D301" s="1021"/>
      <c r="E301" s="1021"/>
      <c r="F301" s="1021"/>
      <c r="G301" s="1021"/>
      <c r="H301" s="1021"/>
      <c r="I301" s="1021"/>
      <c r="J301" s="1021"/>
      <c r="K301" s="1021"/>
      <c r="L301" s="1021"/>
      <c r="M301" s="1021"/>
      <c r="N301" s="1022"/>
      <c r="O301" s="1023"/>
      <c r="P301" s="1024"/>
    </row>
    <row r="302" spans="1:16" ht="19.5" thickBot="1" x14ac:dyDescent="0.35">
      <c r="A302" s="1011" t="s">
        <v>3</v>
      </c>
      <c r="B302" s="1012"/>
      <c r="C302" s="1012"/>
      <c r="D302" s="1012"/>
      <c r="E302" s="1012"/>
      <c r="F302" s="1012"/>
      <c r="G302" s="1012"/>
      <c r="H302" s="1012"/>
      <c r="I302" s="1012"/>
      <c r="J302" s="1012"/>
      <c r="K302" s="1012"/>
      <c r="L302" s="1012"/>
      <c r="M302" s="1012"/>
      <c r="N302" s="1012"/>
      <c r="O302" s="1012"/>
      <c r="P302" s="1012"/>
    </row>
    <row r="303" spans="1:16" ht="20.25" thickTop="1" thickBot="1" x14ac:dyDescent="0.35">
      <c r="A303" s="117"/>
      <c r="B303" s="50"/>
      <c r="C303" s="50"/>
      <c r="D303" s="50"/>
      <c r="E303" s="50"/>
      <c r="F303" s="50"/>
      <c r="G303" s="50"/>
      <c r="H303" s="50"/>
      <c r="I303" s="50"/>
      <c r="J303" s="50"/>
      <c r="K303" s="50"/>
      <c r="L303" s="50"/>
      <c r="M303" s="50"/>
      <c r="N303" s="50"/>
      <c r="O303" s="117"/>
      <c r="P303" s="117"/>
    </row>
    <row r="304" spans="1:16" ht="19.5" thickTop="1" x14ac:dyDescent="0.3">
      <c r="A304" s="118" t="s">
        <v>422</v>
      </c>
      <c r="B304" s="119"/>
      <c r="C304" s="119"/>
      <c r="D304" s="119"/>
      <c r="E304" s="119"/>
      <c r="F304" s="119"/>
      <c r="G304" s="119"/>
      <c r="H304" s="119"/>
      <c r="I304" s="119"/>
      <c r="J304" s="119"/>
      <c r="K304" s="119"/>
      <c r="L304" s="119"/>
      <c r="M304" s="119"/>
      <c r="N304" s="119"/>
      <c r="O304" s="119"/>
      <c r="P304" s="154"/>
    </row>
    <row r="305" spans="1:16" ht="19.5" thickBot="1" x14ac:dyDescent="0.35">
      <c r="A305" s="120"/>
      <c r="B305" s="51"/>
      <c r="C305" s="51"/>
      <c r="D305" s="51"/>
      <c r="E305" s="51"/>
      <c r="F305" s="51"/>
      <c r="G305" s="51"/>
      <c r="H305" s="51"/>
      <c r="I305" s="51"/>
      <c r="J305" s="51"/>
      <c r="K305" s="51"/>
      <c r="L305" s="51"/>
      <c r="M305" s="51"/>
      <c r="N305" s="51"/>
      <c r="O305" s="121"/>
      <c r="P305" s="121"/>
    </row>
    <row r="306" spans="1:16" ht="19.5" thickTop="1" x14ac:dyDescent="0.3">
      <c r="A306" s="1013" t="s">
        <v>541</v>
      </c>
      <c r="B306" s="1014"/>
      <c r="C306" s="1014"/>
      <c r="D306" s="1014"/>
      <c r="E306" s="1014"/>
      <c r="F306" s="1014"/>
      <c r="G306" s="1014"/>
      <c r="H306" s="1014"/>
      <c r="I306" s="1014"/>
      <c r="J306" s="1014"/>
      <c r="K306" s="1014"/>
      <c r="L306" s="1014"/>
      <c r="M306" s="1014"/>
      <c r="N306" s="1014"/>
      <c r="O306" s="1014"/>
      <c r="P306" s="1014"/>
    </row>
    <row r="307" spans="1:16" ht="19.5" thickBot="1" x14ac:dyDescent="0.35">
      <c r="A307" s="120"/>
      <c r="B307" s="51"/>
      <c r="C307" s="51"/>
      <c r="D307" s="51"/>
      <c r="E307" s="51"/>
      <c r="F307" s="51"/>
      <c r="G307" s="51"/>
      <c r="H307" s="51"/>
      <c r="I307" s="51"/>
      <c r="J307" s="51"/>
      <c r="K307" s="51"/>
      <c r="L307" s="51"/>
      <c r="M307" s="51"/>
      <c r="N307" s="51"/>
      <c r="O307" s="121"/>
      <c r="P307" s="121"/>
    </row>
    <row r="308" spans="1:16" ht="19.5" thickTop="1" x14ac:dyDescent="0.3">
      <c r="A308" s="122" t="s">
        <v>542</v>
      </c>
      <c r="B308" s="50"/>
      <c r="C308" s="50"/>
      <c r="D308" s="50"/>
      <c r="E308" s="50"/>
      <c r="F308" s="50"/>
      <c r="G308" s="50"/>
      <c r="H308" s="50"/>
      <c r="I308" s="50"/>
      <c r="J308" s="50"/>
      <c r="K308" s="50"/>
      <c r="L308" s="50"/>
      <c r="M308" s="50"/>
      <c r="N308" s="50"/>
      <c r="O308" s="117"/>
      <c r="P308" s="117"/>
    </row>
    <row r="309" spans="1:16" x14ac:dyDescent="0.3">
      <c r="A309" s="123">
        <v>1</v>
      </c>
      <c r="B309" s="124"/>
      <c r="C309" s="1015"/>
      <c r="D309" s="1016"/>
      <c r="E309" s="1016"/>
      <c r="F309" s="1016"/>
      <c r="G309" s="1016"/>
      <c r="H309" s="1016"/>
      <c r="I309" s="1016"/>
      <c r="J309" s="1016"/>
      <c r="K309" s="1016"/>
      <c r="L309" s="1016"/>
      <c r="M309" s="1016"/>
      <c r="N309" s="1016"/>
      <c r="O309" s="1017"/>
      <c r="P309" s="155"/>
    </row>
    <row r="310" spans="1:16" x14ac:dyDescent="0.3">
      <c r="A310" s="33">
        <v>2</v>
      </c>
      <c r="B310" s="7"/>
      <c r="C310" s="1008"/>
      <c r="D310" s="1009"/>
      <c r="E310" s="1009"/>
      <c r="F310" s="1009"/>
      <c r="G310" s="1009"/>
      <c r="H310" s="1009"/>
      <c r="I310" s="1009"/>
      <c r="J310" s="1009"/>
      <c r="K310" s="1009"/>
      <c r="L310" s="1009"/>
      <c r="M310" s="1009"/>
      <c r="N310" s="1009"/>
      <c r="O310" s="1010"/>
      <c r="P310" s="55"/>
    </row>
    <row r="311" spans="1:16" x14ac:dyDescent="0.3">
      <c r="A311" s="33">
        <v>3</v>
      </c>
      <c r="B311" s="7"/>
      <c r="C311" s="1008"/>
      <c r="D311" s="1009"/>
      <c r="E311" s="1009"/>
      <c r="F311" s="1009"/>
      <c r="G311" s="1009"/>
      <c r="H311" s="1009"/>
      <c r="I311" s="1009"/>
      <c r="J311" s="1009"/>
      <c r="K311" s="1009"/>
      <c r="L311" s="1009"/>
      <c r="M311" s="1009"/>
      <c r="N311" s="1009"/>
      <c r="O311" s="1010"/>
      <c r="P311" s="15"/>
    </row>
    <row r="312" spans="1:16" x14ac:dyDescent="0.3">
      <c r="A312" s="33">
        <v>4</v>
      </c>
      <c r="B312" s="7"/>
      <c r="C312" s="1008"/>
      <c r="D312" s="1009"/>
      <c r="E312" s="1009"/>
      <c r="F312" s="1009"/>
      <c r="G312" s="1009"/>
      <c r="H312" s="1009"/>
      <c r="I312" s="1009"/>
      <c r="J312" s="1009"/>
      <c r="K312" s="1009"/>
      <c r="L312" s="1009"/>
      <c r="M312" s="1009"/>
      <c r="N312" s="1009"/>
      <c r="O312" s="1010"/>
      <c r="P312" s="15"/>
    </row>
    <row r="313" spans="1:16" x14ac:dyDescent="0.3">
      <c r="A313" s="33">
        <v>5</v>
      </c>
      <c r="B313" s="7"/>
      <c r="C313" s="1008"/>
      <c r="D313" s="1009"/>
      <c r="E313" s="1009"/>
      <c r="F313" s="1009"/>
      <c r="G313" s="1009"/>
      <c r="H313" s="1009"/>
      <c r="I313" s="1009"/>
      <c r="J313" s="1009"/>
      <c r="K313" s="1009"/>
      <c r="L313" s="1009"/>
      <c r="M313" s="1009"/>
      <c r="N313" s="1009"/>
      <c r="O313" s="1010"/>
      <c r="P313" s="15"/>
    </row>
    <row r="314" spans="1:16" x14ac:dyDescent="0.3">
      <c r="A314" s="33">
        <v>6</v>
      </c>
      <c r="B314" s="7"/>
      <c r="C314" s="1008"/>
      <c r="D314" s="1009"/>
      <c r="E314" s="1009"/>
      <c r="F314" s="1009"/>
      <c r="G314" s="1009"/>
      <c r="H314" s="1009"/>
      <c r="I314" s="1009"/>
      <c r="J314" s="1009"/>
      <c r="K314" s="1009"/>
      <c r="L314" s="1009"/>
      <c r="M314" s="1009"/>
      <c r="N314" s="1009"/>
      <c r="O314" s="1010"/>
      <c r="P314" s="15"/>
    </row>
    <row r="315" spans="1:16" x14ac:dyDescent="0.3">
      <c r="A315" s="33">
        <v>7</v>
      </c>
      <c r="B315" s="7"/>
      <c r="C315" s="1008"/>
      <c r="D315" s="1009"/>
      <c r="E315" s="1009"/>
      <c r="F315" s="1009"/>
      <c r="G315" s="1009"/>
      <c r="H315" s="1009"/>
      <c r="I315" s="1009"/>
      <c r="J315" s="1009"/>
      <c r="K315" s="1009"/>
      <c r="L315" s="1009"/>
      <c r="M315" s="1009"/>
      <c r="N315" s="1009"/>
      <c r="O315" s="1010"/>
      <c r="P315" s="57"/>
    </row>
    <row r="316" spans="1:16" x14ac:dyDescent="0.3">
      <c r="A316" s="33">
        <v>8</v>
      </c>
      <c r="B316" s="7"/>
      <c r="C316" s="1008"/>
      <c r="D316" s="1009"/>
      <c r="E316" s="1009"/>
      <c r="F316" s="1009"/>
      <c r="G316" s="1009"/>
      <c r="H316" s="1009"/>
      <c r="I316" s="1009"/>
      <c r="J316" s="1009"/>
      <c r="K316" s="1009"/>
      <c r="L316" s="1009"/>
      <c r="M316" s="1009"/>
      <c r="N316" s="1009"/>
      <c r="O316" s="1010"/>
      <c r="P316" s="15"/>
    </row>
    <row r="317" spans="1:16" x14ac:dyDescent="0.3">
      <c r="A317" s="33">
        <v>9</v>
      </c>
      <c r="B317" s="7"/>
      <c r="C317" s="52"/>
      <c r="D317" s="53"/>
      <c r="E317" s="53"/>
      <c r="F317" s="53"/>
      <c r="G317" s="53"/>
      <c r="H317" s="53"/>
      <c r="I317" s="53"/>
      <c r="J317" s="53"/>
      <c r="K317" s="53"/>
      <c r="L317" s="53"/>
      <c r="M317" s="53"/>
      <c r="N317" s="53"/>
      <c r="O317" s="15"/>
      <c r="P317" s="15"/>
    </row>
    <row r="318" spans="1:16" x14ac:dyDescent="0.3">
      <c r="A318" s="33">
        <v>10</v>
      </c>
      <c r="B318" s="7"/>
      <c r="C318" s="54"/>
      <c r="D318" s="73"/>
      <c r="E318" s="73"/>
      <c r="O318" s="15"/>
      <c r="P318" s="15"/>
    </row>
    <row r="319" spans="1:16" x14ac:dyDescent="0.3">
      <c r="A319" s="33">
        <v>11</v>
      </c>
      <c r="B319" s="7"/>
      <c r="C319" s="1008"/>
      <c r="D319" s="1009"/>
      <c r="E319" s="1009"/>
      <c r="F319" s="1009"/>
      <c r="G319" s="1009"/>
      <c r="H319" s="1009"/>
      <c r="I319" s="1009"/>
      <c r="J319" s="1009"/>
      <c r="K319" s="1009"/>
      <c r="L319" s="1009"/>
      <c r="M319" s="1009"/>
      <c r="N319" s="1009"/>
      <c r="O319" s="1010"/>
      <c r="P319" s="33"/>
    </row>
    <row r="320" spans="1:16" x14ac:dyDescent="0.3">
      <c r="A320" s="33">
        <v>12</v>
      </c>
      <c r="B320" s="7"/>
      <c r="C320" s="54"/>
      <c r="D320" s="73"/>
      <c r="E320" s="73"/>
      <c r="O320" s="55"/>
      <c r="P320" s="57"/>
    </row>
    <row r="321" spans="1:16" x14ac:dyDescent="0.3">
      <c r="A321" s="33">
        <v>13</v>
      </c>
      <c r="B321" s="7"/>
      <c r="C321" s="52"/>
      <c r="D321" s="53"/>
      <c r="E321" s="53"/>
      <c r="F321" s="53"/>
      <c r="G321" s="53"/>
      <c r="H321" s="53"/>
      <c r="I321" s="53"/>
      <c r="J321" s="53"/>
      <c r="K321" s="53"/>
      <c r="L321" s="53"/>
      <c r="M321" s="53"/>
      <c r="N321" s="56"/>
      <c r="O321" s="57"/>
      <c r="P321" s="57"/>
    </row>
    <row r="322" spans="1:16" x14ac:dyDescent="0.3">
      <c r="A322" s="33">
        <v>14</v>
      </c>
      <c r="B322" s="7"/>
      <c r="C322" s="54"/>
      <c r="D322" s="73"/>
      <c r="E322" s="73"/>
      <c r="N322" s="56"/>
      <c r="O322" s="57"/>
      <c r="P322" s="57"/>
    </row>
  </sheetData>
  <mergeCells count="463">
    <mergeCell ref="C313:O313"/>
    <mergeCell ref="C314:O314"/>
    <mergeCell ref="C315:O315"/>
    <mergeCell ref="C316:O316"/>
    <mergeCell ref="C319:O319"/>
    <mergeCell ref="A302:P302"/>
    <mergeCell ref="A306:P306"/>
    <mergeCell ref="C309:O309"/>
    <mergeCell ref="C310:O310"/>
    <mergeCell ref="C311:O311"/>
    <mergeCell ref="C312:O312"/>
    <mergeCell ref="A299:L299"/>
    <mergeCell ref="N299:O299"/>
    <mergeCell ref="A300:B300"/>
    <mergeCell ref="C300:P300"/>
    <mergeCell ref="A301:B301"/>
    <mergeCell ref="C301:N301"/>
    <mergeCell ref="O301:P301"/>
    <mergeCell ref="B295:M295"/>
    <mergeCell ref="N295:O295"/>
    <mergeCell ref="A296:L296"/>
    <mergeCell ref="M296:N296"/>
    <mergeCell ref="B297:L297"/>
    <mergeCell ref="M297:N297"/>
    <mergeCell ref="B288:E288"/>
    <mergeCell ref="P288:P294"/>
    <mergeCell ref="B289:E289"/>
    <mergeCell ref="B290:E290"/>
    <mergeCell ref="B291:E291"/>
    <mergeCell ref="B292:E292"/>
    <mergeCell ref="B293:E293"/>
    <mergeCell ref="B294:E294"/>
    <mergeCell ref="A298:B298"/>
    <mergeCell ref="A283:N283"/>
    <mergeCell ref="B284:N284"/>
    <mergeCell ref="A285:E286"/>
    <mergeCell ref="F285:O285"/>
    <mergeCell ref="P274:P276"/>
    <mergeCell ref="A276:E276"/>
    <mergeCell ref="B277:E277"/>
    <mergeCell ref="P277:P282"/>
    <mergeCell ref="B278:E278"/>
    <mergeCell ref="B279:E279"/>
    <mergeCell ref="B280:E280"/>
    <mergeCell ref="B281:E281"/>
    <mergeCell ref="B282:E282"/>
    <mergeCell ref="P285:P287"/>
    <mergeCell ref="A287:E287"/>
    <mergeCell ref="B272:L272"/>
    <mergeCell ref="M272:N272"/>
    <mergeCell ref="B273:M273"/>
    <mergeCell ref="N273:O273"/>
    <mergeCell ref="A274:E275"/>
    <mergeCell ref="F274:O274"/>
    <mergeCell ref="B269:M269"/>
    <mergeCell ref="N269:O269"/>
    <mergeCell ref="A270:L270"/>
    <mergeCell ref="M270:N271"/>
    <mergeCell ref="O270:O271"/>
    <mergeCell ref="P270:P271"/>
    <mergeCell ref="A271:L271"/>
    <mergeCell ref="A262:I263"/>
    <mergeCell ref="J262:N262"/>
    <mergeCell ref="O262:O264"/>
    <mergeCell ref="P262:P263"/>
    <mergeCell ref="A264:I264"/>
    <mergeCell ref="P264:P268"/>
    <mergeCell ref="B265:I265"/>
    <mergeCell ref="A266:A268"/>
    <mergeCell ref="B266:I268"/>
    <mergeCell ref="O266:O267"/>
    <mergeCell ref="A258:M258"/>
    <mergeCell ref="N258:O258"/>
    <mergeCell ref="A259:M259"/>
    <mergeCell ref="N259:O259"/>
    <mergeCell ref="A260:N260"/>
    <mergeCell ref="N261:O261"/>
    <mergeCell ref="B255:M255"/>
    <mergeCell ref="N255:O255"/>
    <mergeCell ref="B256:M256"/>
    <mergeCell ref="N256:O256"/>
    <mergeCell ref="B257:M257"/>
    <mergeCell ref="N257:O257"/>
    <mergeCell ref="B246:M246"/>
    <mergeCell ref="N246:O246"/>
    <mergeCell ref="P246:P256"/>
    <mergeCell ref="B247:M247"/>
    <mergeCell ref="N247:O247"/>
    <mergeCell ref="B248:M248"/>
    <mergeCell ref="N248:O248"/>
    <mergeCell ref="B252:M252"/>
    <mergeCell ref="N252:O252"/>
    <mergeCell ref="B253:M253"/>
    <mergeCell ref="N253:O253"/>
    <mergeCell ref="B254:M254"/>
    <mergeCell ref="N254:O254"/>
    <mergeCell ref="B249:M249"/>
    <mergeCell ref="N249:O249"/>
    <mergeCell ref="B250:M250"/>
    <mergeCell ref="N250:O250"/>
    <mergeCell ref="B251:M251"/>
    <mergeCell ref="N251:O251"/>
    <mergeCell ref="B240:J240"/>
    <mergeCell ref="B241:J241"/>
    <mergeCell ref="B242:J242"/>
    <mergeCell ref="B243:N243"/>
    <mergeCell ref="A244:M244"/>
    <mergeCell ref="N244:O244"/>
    <mergeCell ref="B232:N232"/>
    <mergeCell ref="A233:J233"/>
    <mergeCell ref="P233:P234"/>
    <mergeCell ref="A234:J234"/>
    <mergeCell ref="B235:J235"/>
    <mergeCell ref="P235:P242"/>
    <mergeCell ref="B236:J236"/>
    <mergeCell ref="B237:J237"/>
    <mergeCell ref="B238:J238"/>
    <mergeCell ref="B239:J239"/>
    <mergeCell ref="P244:P245"/>
    <mergeCell ref="A245:M245"/>
    <mergeCell ref="N245:O245"/>
    <mergeCell ref="B225:J225"/>
    <mergeCell ref="P225:P231"/>
    <mergeCell ref="B226:J226"/>
    <mergeCell ref="B227:J227"/>
    <mergeCell ref="B228:J228"/>
    <mergeCell ref="B229:J229"/>
    <mergeCell ref="B230:J230"/>
    <mergeCell ref="B231:J231"/>
    <mergeCell ref="B220:M220"/>
    <mergeCell ref="N220:O220"/>
    <mergeCell ref="A221:N221"/>
    <mergeCell ref="B222:N222"/>
    <mergeCell ref="A223:J223"/>
    <mergeCell ref="P223:P224"/>
    <mergeCell ref="A224:J224"/>
    <mergeCell ref="B215:E215"/>
    <mergeCell ref="B216:E216"/>
    <mergeCell ref="B217:E217"/>
    <mergeCell ref="B218:N218"/>
    <mergeCell ref="A219:M219"/>
    <mergeCell ref="N219:O219"/>
    <mergeCell ref="B206:E206"/>
    <mergeCell ref="P206:P217"/>
    <mergeCell ref="B207:E207"/>
    <mergeCell ref="B208:E208"/>
    <mergeCell ref="B209:E209"/>
    <mergeCell ref="B210:E210"/>
    <mergeCell ref="B211:E211"/>
    <mergeCell ref="B212:E212"/>
    <mergeCell ref="B213:E213"/>
    <mergeCell ref="B214:E214"/>
    <mergeCell ref="A201:N201"/>
    <mergeCell ref="B202:N202"/>
    <mergeCell ref="A203:E204"/>
    <mergeCell ref="F203:O203"/>
    <mergeCell ref="P203:P205"/>
    <mergeCell ref="A205:E205"/>
    <mergeCell ref="B195:N195"/>
    <mergeCell ref="A196:J196"/>
    <mergeCell ref="P196:P197"/>
    <mergeCell ref="A197:J197"/>
    <mergeCell ref="B198:J198"/>
    <mergeCell ref="P198:P200"/>
    <mergeCell ref="B199:J199"/>
    <mergeCell ref="B200:J200"/>
    <mergeCell ref="F190:I190"/>
    <mergeCell ref="A191:I191"/>
    <mergeCell ref="O191:O192"/>
    <mergeCell ref="P191:P192"/>
    <mergeCell ref="A192:I192"/>
    <mergeCell ref="B193:I193"/>
    <mergeCell ref="P193:P194"/>
    <mergeCell ref="B194:I194"/>
    <mergeCell ref="H182:K182"/>
    <mergeCell ref="A183:K183"/>
    <mergeCell ref="P183:P184"/>
    <mergeCell ref="A184:K184"/>
    <mergeCell ref="B185:K185"/>
    <mergeCell ref="P185:P189"/>
    <mergeCell ref="B186:K186"/>
    <mergeCell ref="B187:K187"/>
    <mergeCell ref="B188:K188"/>
    <mergeCell ref="B189:K189"/>
    <mergeCell ref="H174:L174"/>
    <mergeCell ref="A175:L175"/>
    <mergeCell ref="P175:P176"/>
    <mergeCell ref="A176:L176"/>
    <mergeCell ref="B177:L177"/>
    <mergeCell ref="P177:P181"/>
    <mergeCell ref="B178:L178"/>
    <mergeCell ref="B179:L179"/>
    <mergeCell ref="B180:L180"/>
    <mergeCell ref="B181:L181"/>
    <mergeCell ref="B168:H168"/>
    <mergeCell ref="B169:H169"/>
    <mergeCell ref="B170:H170"/>
    <mergeCell ref="B171:H171"/>
    <mergeCell ref="B172:H172"/>
    <mergeCell ref="A173:N173"/>
    <mergeCell ref="N161:N162"/>
    <mergeCell ref="O161:O162"/>
    <mergeCell ref="P161:P162"/>
    <mergeCell ref="A162:H162"/>
    <mergeCell ref="B163:H163"/>
    <mergeCell ref="P163:P172"/>
    <mergeCell ref="B164:H164"/>
    <mergeCell ref="B165:H165"/>
    <mergeCell ref="B166:H166"/>
    <mergeCell ref="B167:H167"/>
    <mergeCell ref="A161:H161"/>
    <mergeCell ref="I161:I162"/>
    <mergeCell ref="J161:J162"/>
    <mergeCell ref="K161:K162"/>
    <mergeCell ref="L161:L162"/>
    <mergeCell ref="M161:M162"/>
    <mergeCell ref="B156:M156"/>
    <mergeCell ref="P156:P158"/>
    <mergeCell ref="B157:M157"/>
    <mergeCell ref="B158:M158"/>
    <mergeCell ref="A159:N159"/>
    <mergeCell ref="B160:N160"/>
    <mergeCell ref="B153:N153"/>
    <mergeCell ref="A154:M154"/>
    <mergeCell ref="N154:N155"/>
    <mergeCell ref="O154:O155"/>
    <mergeCell ref="P154:P155"/>
    <mergeCell ref="A155:M155"/>
    <mergeCell ref="B149:H149"/>
    <mergeCell ref="J149:J152"/>
    <mergeCell ref="L149:L152"/>
    <mergeCell ref="N149:N152"/>
    <mergeCell ref="O149:O152"/>
    <mergeCell ref="B150:H150"/>
    <mergeCell ref="B151:H151"/>
    <mergeCell ref="B152:H152"/>
    <mergeCell ref="I146:J146"/>
    <mergeCell ref="K146:L146"/>
    <mergeCell ref="M146:N146"/>
    <mergeCell ref="B138:N138"/>
    <mergeCell ref="P138:P139"/>
    <mergeCell ref="B139:N139"/>
    <mergeCell ref="A140:N140"/>
    <mergeCell ref="B141:N141"/>
    <mergeCell ref="A142:O142"/>
    <mergeCell ref="P142:P145"/>
    <mergeCell ref="A143:O143"/>
    <mergeCell ref="A144:A146"/>
    <mergeCell ref="B144:H146"/>
    <mergeCell ref="P146:P152"/>
    <mergeCell ref="A147:A148"/>
    <mergeCell ref="B147:H148"/>
    <mergeCell ref="I147:J147"/>
    <mergeCell ref="K147:L147"/>
    <mergeCell ref="M147:N147"/>
    <mergeCell ref="O147:O148"/>
    <mergeCell ref="I144:J144"/>
    <mergeCell ref="K144:L144"/>
    <mergeCell ref="M144:N144"/>
    <mergeCell ref="O144:O145"/>
    <mergeCell ref="I145:J145"/>
    <mergeCell ref="K145:L145"/>
    <mergeCell ref="M145:N145"/>
    <mergeCell ref="B134:N134"/>
    <mergeCell ref="B135:N135"/>
    <mergeCell ref="A136:N136"/>
    <mergeCell ref="O136:O137"/>
    <mergeCell ref="P136:P137"/>
    <mergeCell ref="A137:N137"/>
    <mergeCell ref="B129:M129"/>
    <mergeCell ref="B130:M130"/>
    <mergeCell ref="B131:N131"/>
    <mergeCell ref="A132:N132"/>
    <mergeCell ref="O132:O133"/>
    <mergeCell ref="P132:P133"/>
    <mergeCell ref="A133:N133"/>
    <mergeCell ref="A123:M123"/>
    <mergeCell ref="N123:N124"/>
    <mergeCell ref="O123:O124"/>
    <mergeCell ref="P123:P124"/>
    <mergeCell ref="A124:M124"/>
    <mergeCell ref="B125:M125"/>
    <mergeCell ref="P125:P130"/>
    <mergeCell ref="B126:M126"/>
    <mergeCell ref="B127:M127"/>
    <mergeCell ref="B128:M128"/>
    <mergeCell ref="P118:P119"/>
    <mergeCell ref="A119:L119"/>
    <mergeCell ref="B120:L120"/>
    <mergeCell ref="P120:P121"/>
    <mergeCell ref="B121:L121"/>
    <mergeCell ref="B122:N122"/>
    <mergeCell ref="B116:I116"/>
    <mergeCell ref="B117:N117"/>
    <mergeCell ref="A118:L118"/>
    <mergeCell ref="M118:M119"/>
    <mergeCell ref="N118:N119"/>
    <mergeCell ref="O118:O119"/>
    <mergeCell ref="B109:N109"/>
    <mergeCell ref="A110:I110"/>
    <mergeCell ref="O110:O111"/>
    <mergeCell ref="P110:P111"/>
    <mergeCell ref="A111:I111"/>
    <mergeCell ref="B112:I112"/>
    <mergeCell ref="P112:P116"/>
    <mergeCell ref="B113:I113"/>
    <mergeCell ref="B114:I114"/>
    <mergeCell ref="B115:I115"/>
    <mergeCell ref="B104:M104"/>
    <mergeCell ref="P104:P108"/>
    <mergeCell ref="B105:M105"/>
    <mergeCell ref="B106:M106"/>
    <mergeCell ref="B107:M107"/>
    <mergeCell ref="B108:M108"/>
    <mergeCell ref="B101:N101"/>
    <mergeCell ref="A102:M102"/>
    <mergeCell ref="N102:N103"/>
    <mergeCell ref="O102:O103"/>
    <mergeCell ref="P102:P103"/>
    <mergeCell ref="A103:M103"/>
    <mergeCell ref="A96:M96"/>
    <mergeCell ref="N96:N97"/>
    <mergeCell ref="O96:O97"/>
    <mergeCell ref="P96:P97"/>
    <mergeCell ref="A97:M97"/>
    <mergeCell ref="B98:M98"/>
    <mergeCell ref="P98:P100"/>
    <mergeCell ref="B99:M99"/>
    <mergeCell ref="B100:M100"/>
    <mergeCell ref="B91:M91"/>
    <mergeCell ref="P91:P94"/>
    <mergeCell ref="B92:M92"/>
    <mergeCell ref="B93:M93"/>
    <mergeCell ref="B94:M94"/>
    <mergeCell ref="B95:N95"/>
    <mergeCell ref="B88:N88"/>
    <mergeCell ref="A89:M89"/>
    <mergeCell ref="N89:N90"/>
    <mergeCell ref="O89:O90"/>
    <mergeCell ref="P89:P90"/>
    <mergeCell ref="A90:M90"/>
    <mergeCell ref="B81:N81"/>
    <mergeCell ref="A82:N82"/>
    <mergeCell ref="O82:O83"/>
    <mergeCell ref="P82:P83"/>
    <mergeCell ref="A83:N83"/>
    <mergeCell ref="B84:N84"/>
    <mergeCell ref="P84:P87"/>
    <mergeCell ref="B85:N85"/>
    <mergeCell ref="B86:N86"/>
    <mergeCell ref="B87:N87"/>
    <mergeCell ref="A76:L76"/>
    <mergeCell ref="B77:L77"/>
    <mergeCell ref="P77:P80"/>
    <mergeCell ref="B78:L78"/>
    <mergeCell ref="B79:L79"/>
    <mergeCell ref="B80:L80"/>
    <mergeCell ref="B71:M71"/>
    <mergeCell ref="P71:P73"/>
    <mergeCell ref="B72:M72"/>
    <mergeCell ref="B73:M73"/>
    <mergeCell ref="B74:N74"/>
    <mergeCell ref="A75:L75"/>
    <mergeCell ref="M75:M76"/>
    <mergeCell ref="N75:N76"/>
    <mergeCell ref="O75:O76"/>
    <mergeCell ref="P75:P76"/>
    <mergeCell ref="B65:M65"/>
    <mergeCell ref="P65:P67"/>
    <mergeCell ref="B66:M66"/>
    <mergeCell ref="B67:M67"/>
    <mergeCell ref="B68:N68"/>
    <mergeCell ref="A69:M69"/>
    <mergeCell ref="N69:N70"/>
    <mergeCell ref="O69:O70"/>
    <mergeCell ref="P69:P70"/>
    <mergeCell ref="B52:M52"/>
    <mergeCell ref="P52:P61"/>
    <mergeCell ref="B53:M53"/>
    <mergeCell ref="B54:M54"/>
    <mergeCell ref="B55:M55"/>
    <mergeCell ref="B62:N62"/>
    <mergeCell ref="A63:M63"/>
    <mergeCell ref="N63:N64"/>
    <mergeCell ref="O63:O64"/>
    <mergeCell ref="P63:P64"/>
    <mergeCell ref="A64:M64"/>
    <mergeCell ref="B56:M56"/>
    <mergeCell ref="B57:M57"/>
    <mergeCell ref="B58:M58"/>
    <mergeCell ref="B59:M59"/>
    <mergeCell ref="B60:M60"/>
    <mergeCell ref="B61:M61"/>
    <mergeCell ref="P50:P51"/>
    <mergeCell ref="A51:M51"/>
    <mergeCell ref="O38:O48"/>
    <mergeCell ref="P38:P48"/>
    <mergeCell ref="B39:I39"/>
    <mergeCell ref="B40:I40"/>
    <mergeCell ref="B41:I41"/>
    <mergeCell ref="B42:I42"/>
    <mergeCell ref="B43:I43"/>
    <mergeCell ref="B46:I46"/>
    <mergeCell ref="B47:I47"/>
    <mergeCell ref="B48:I48"/>
    <mergeCell ref="B44:I44"/>
    <mergeCell ref="B45:I45"/>
    <mergeCell ref="B49:N49"/>
    <mergeCell ref="B38:I38"/>
    <mergeCell ref="K38:K48"/>
    <mergeCell ref="M38:M48"/>
    <mergeCell ref="A50:M50"/>
    <mergeCell ref="N50:N51"/>
    <mergeCell ref="O50:O51"/>
    <mergeCell ref="B32:M32"/>
    <mergeCell ref="N32:O32"/>
    <mergeCell ref="P32:P34"/>
    <mergeCell ref="B33:M33"/>
    <mergeCell ref="N33:O33"/>
    <mergeCell ref="B34:M34"/>
    <mergeCell ref="N34:O34"/>
    <mergeCell ref="B35:N35"/>
    <mergeCell ref="A36:I36"/>
    <mergeCell ref="J36:K36"/>
    <mergeCell ref="L36:M36"/>
    <mergeCell ref="N36:O36"/>
    <mergeCell ref="P36:P37"/>
    <mergeCell ref="A37:I37"/>
    <mergeCell ref="B25:M25"/>
    <mergeCell ref="B27:N27"/>
    <mergeCell ref="A28:N28"/>
    <mergeCell ref="B29:N29"/>
    <mergeCell ref="A30:M30"/>
    <mergeCell ref="N30:O31"/>
    <mergeCell ref="B19:M19"/>
    <mergeCell ref="B20:M20"/>
    <mergeCell ref="B21:M21"/>
    <mergeCell ref="B22:M22"/>
    <mergeCell ref="B23:M23"/>
    <mergeCell ref="B24:M24"/>
    <mergeCell ref="A26:P26"/>
    <mergeCell ref="P30:P31"/>
    <mergeCell ref="A31:M31"/>
    <mergeCell ref="B16:M16"/>
    <mergeCell ref="B17:M17"/>
    <mergeCell ref="B18:M18"/>
    <mergeCell ref="A8:K8"/>
    <mergeCell ref="L8:P8"/>
    <mergeCell ref="A9:K9"/>
    <mergeCell ref="L9:P9"/>
    <mergeCell ref="A10:K10"/>
    <mergeCell ref="O10:P12"/>
    <mergeCell ref="A11:K11"/>
    <mergeCell ref="A12:K12"/>
    <mergeCell ref="A2:P2"/>
    <mergeCell ref="A3:P3"/>
    <mergeCell ref="A4:P4"/>
    <mergeCell ref="A5:P5"/>
    <mergeCell ref="A7:K7"/>
    <mergeCell ref="L7:P7"/>
    <mergeCell ref="A13:P14"/>
    <mergeCell ref="A15:M15"/>
    <mergeCell ref="N15:P15"/>
  </mergeCells>
  <pageMargins left="0.11811023622047245" right="0.11811023622047245" top="0.15748031496062992" bottom="0.15748031496062992" header="0.11811023622047245" footer="0.11811023622047245"/>
  <pageSetup paperSize="9" scale="63" fitToHeight="0" orientation="landscape" r:id="rId1"/>
  <headerFooter>
    <oddFooter>Страница &amp;P&amp;R&amp;F</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B309"/>
  <sheetViews>
    <sheetView topLeftCell="B100" zoomScale="70" zoomScaleNormal="70" zoomScaleSheetLayoutView="75" zoomScalePageLayoutView="70" workbookViewId="0">
      <selection activeCell="A112" sqref="A112:G112"/>
    </sheetView>
  </sheetViews>
  <sheetFormatPr defaultColWidth="9.140625" defaultRowHeight="18.75" x14ac:dyDescent="0.3"/>
  <cols>
    <col min="1" max="1" width="5.5703125" style="231" hidden="1" customWidth="1"/>
    <col min="2" max="2" width="8.7109375" style="230" customWidth="1"/>
    <col min="3" max="3" width="98.42578125" style="229" customWidth="1"/>
    <col min="4" max="4" width="10.85546875" style="229" customWidth="1"/>
    <col min="5" max="5" width="10" style="229" customWidth="1"/>
    <col min="6" max="6" width="9.85546875" style="229" customWidth="1"/>
    <col min="7" max="7" width="10.140625" style="229" customWidth="1"/>
    <col min="8" max="8" width="10.28515625" style="228" customWidth="1"/>
    <col min="9" max="9" width="10.7109375" style="228" customWidth="1"/>
    <col min="10" max="10" width="10.5703125" style="228" customWidth="1"/>
    <col min="11" max="11" width="11" style="228" customWidth="1"/>
    <col min="12" max="12" width="10.140625" style="228" customWidth="1"/>
    <col min="13" max="13" width="11.85546875" style="410" customWidth="1"/>
    <col min="14" max="14" width="17.7109375" style="408" customWidth="1"/>
    <col min="15" max="16384" width="9.140625" style="227"/>
  </cols>
  <sheetData>
    <row r="1" spans="1:17" ht="20.25" customHeight="1" thickTop="1" x14ac:dyDescent="0.3">
      <c r="A1" s="1428" t="s">
        <v>0</v>
      </c>
      <c r="B1" s="1429"/>
      <c r="C1" s="1429"/>
      <c r="D1" s="1429"/>
      <c r="E1" s="1429"/>
      <c r="F1" s="1429"/>
      <c r="G1" s="1429"/>
      <c r="H1" s="1429"/>
      <c r="I1" s="1429"/>
      <c r="J1" s="1429"/>
      <c r="K1" s="1429"/>
      <c r="L1" s="1429"/>
      <c r="M1" s="1429"/>
      <c r="N1" s="1429"/>
    </row>
    <row r="2" spans="1:17" ht="20.25" customHeight="1" x14ac:dyDescent="0.3">
      <c r="A2" s="1430" t="s">
        <v>1</v>
      </c>
      <c r="B2" s="1431"/>
      <c r="C2" s="1431"/>
      <c r="D2" s="1431"/>
      <c r="E2" s="1431"/>
      <c r="F2" s="1431"/>
      <c r="G2" s="1431"/>
      <c r="H2" s="1431"/>
      <c r="I2" s="1431"/>
      <c r="J2" s="1431"/>
      <c r="K2" s="1431"/>
      <c r="L2" s="1431"/>
      <c r="M2" s="1431"/>
      <c r="N2" s="1431"/>
    </row>
    <row r="3" spans="1:17" ht="20.25" customHeight="1" x14ac:dyDescent="0.3">
      <c r="A3" s="1430" t="s">
        <v>660</v>
      </c>
      <c r="B3" s="1431"/>
      <c r="C3" s="1431"/>
      <c r="D3" s="1431"/>
      <c r="E3" s="1431"/>
      <c r="F3" s="1431"/>
      <c r="G3" s="1431"/>
      <c r="H3" s="1431"/>
      <c r="I3" s="1431"/>
      <c r="J3" s="1431"/>
      <c r="K3" s="1431"/>
      <c r="L3" s="1431"/>
      <c r="M3" s="1431"/>
      <c r="N3" s="1431"/>
    </row>
    <row r="4" spans="1:17" ht="21" thickBot="1" x14ac:dyDescent="0.35">
      <c r="A4" s="446"/>
      <c r="B4" s="245"/>
      <c r="C4" s="244"/>
      <c r="D4" s="244"/>
      <c r="E4" s="244"/>
      <c r="F4" s="244"/>
      <c r="G4" s="244"/>
      <c r="H4" s="244"/>
      <c r="I4" s="244"/>
      <c r="J4" s="244"/>
      <c r="K4" s="244"/>
      <c r="L4" s="244"/>
      <c r="M4" s="407"/>
    </row>
    <row r="5" spans="1:17" ht="24.75" customHeight="1" thickBot="1" x14ac:dyDescent="0.35">
      <c r="A5" s="1557" t="s">
        <v>2</v>
      </c>
      <c r="B5" s="1557"/>
      <c r="C5" s="1557"/>
      <c r="D5" s="1557"/>
      <c r="E5" s="1557"/>
      <c r="F5" s="1557"/>
      <c r="G5" s="1557"/>
      <c r="H5" s="1557"/>
      <c r="I5" s="1557"/>
      <c r="J5" s="1557" t="s">
        <v>3</v>
      </c>
      <c r="K5" s="1557"/>
      <c r="L5" s="1557"/>
      <c r="M5" s="1557"/>
      <c r="N5" s="1557"/>
    </row>
    <row r="6" spans="1:17" ht="24.75" customHeight="1" thickBot="1" x14ac:dyDescent="0.35">
      <c r="A6" s="1557" t="s">
        <v>659</v>
      </c>
      <c r="B6" s="1557"/>
      <c r="C6" s="1557"/>
      <c r="D6" s="1557"/>
      <c r="E6" s="1557"/>
      <c r="F6" s="1557"/>
      <c r="G6" s="1557"/>
      <c r="H6" s="1557"/>
      <c r="I6" s="1557"/>
      <c r="J6" s="1557" t="s">
        <v>463</v>
      </c>
      <c r="K6" s="1557"/>
      <c r="L6" s="1557"/>
      <c r="M6" s="1557"/>
      <c r="N6" s="1557"/>
    </row>
    <row r="7" spans="1:17" ht="24.75" customHeight="1" thickBot="1" x14ac:dyDescent="0.35">
      <c r="A7" s="1557" t="s">
        <v>4</v>
      </c>
      <c r="B7" s="1557"/>
      <c r="C7" s="1557"/>
      <c r="D7" s="1557"/>
      <c r="E7" s="1557"/>
      <c r="F7" s="1557"/>
      <c r="G7" s="1557"/>
      <c r="H7" s="1557"/>
      <c r="I7" s="1557"/>
      <c r="J7" s="1557" t="s">
        <v>5</v>
      </c>
      <c r="K7" s="1557"/>
      <c r="L7" s="1557"/>
      <c r="M7" s="1557"/>
      <c r="N7" s="1557"/>
    </row>
    <row r="8" spans="1:17" ht="18.75" customHeight="1" thickBot="1" x14ac:dyDescent="0.35">
      <c r="A8" s="1557" t="s">
        <v>6</v>
      </c>
      <c r="B8" s="1557"/>
      <c r="C8" s="1557"/>
      <c r="D8" s="1557"/>
      <c r="E8" s="1557"/>
      <c r="F8" s="1557"/>
      <c r="G8" s="1557"/>
      <c r="H8" s="1557"/>
      <c r="I8" s="1557"/>
      <c r="J8" s="351"/>
      <c r="K8" s="351"/>
      <c r="L8" s="351"/>
      <c r="M8" s="1432"/>
      <c r="N8" s="1432"/>
    </row>
    <row r="9" spans="1:17" ht="18.75" customHeight="1" thickBot="1" x14ac:dyDescent="0.35">
      <c r="A9" s="1557" t="s">
        <v>7</v>
      </c>
      <c r="B9" s="1557"/>
      <c r="C9" s="1557"/>
      <c r="D9" s="1557"/>
      <c r="E9" s="1557"/>
      <c r="F9" s="1557"/>
      <c r="G9" s="1557"/>
      <c r="H9" s="1557"/>
      <c r="I9" s="1557"/>
      <c r="J9" s="351"/>
      <c r="K9" s="351"/>
      <c r="L9" s="351"/>
      <c r="M9" s="1432"/>
      <c r="N9" s="1432"/>
    </row>
    <row r="10" spans="1:17" ht="15.75" customHeight="1" thickBot="1" x14ac:dyDescent="0.35">
      <c r="A10" s="1557" t="s">
        <v>8</v>
      </c>
      <c r="B10" s="1557"/>
      <c r="C10" s="1557"/>
      <c r="D10" s="1557"/>
      <c r="E10" s="1557"/>
      <c r="F10" s="1557"/>
      <c r="G10" s="1557"/>
      <c r="H10" s="1557"/>
      <c r="I10" s="1557"/>
      <c r="J10" s="351"/>
      <c r="K10" s="351"/>
      <c r="L10" s="351"/>
      <c r="M10" s="1432"/>
      <c r="N10" s="1432"/>
    </row>
    <row r="11" spans="1:17" ht="33.75" customHeight="1" thickBot="1" x14ac:dyDescent="0.35">
      <c r="A11" s="385"/>
      <c r="B11" s="1556" t="s">
        <v>730</v>
      </c>
      <c r="C11" s="1556"/>
      <c r="D11" s="1556"/>
      <c r="E11" s="1556"/>
      <c r="F11" s="1556"/>
      <c r="G11" s="1556"/>
      <c r="H11" s="1556"/>
      <c r="I11" s="1556"/>
      <c r="J11" s="1556"/>
      <c r="K11" s="1556"/>
      <c r="L11" s="1556"/>
      <c r="M11" s="1556"/>
      <c r="N11" s="1556"/>
    </row>
    <row r="12" spans="1:17" ht="19.5" customHeight="1" thickBot="1" x14ac:dyDescent="0.35">
      <c r="A12" s="385"/>
      <c r="B12" s="1558" t="s">
        <v>9</v>
      </c>
      <c r="C12" s="1559"/>
      <c r="D12" s="1559"/>
      <c r="E12" s="1559"/>
      <c r="F12" s="1559"/>
      <c r="G12" s="1559"/>
      <c r="H12" s="1559"/>
      <c r="I12" s="1559"/>
      <c r="J12" s="1559"/>
      <c r="K12" s="1560"/>
      <c r="L12" s="877" t="s">
        <v>10</v>
      </c>
      <c r="M12" s="877"/>
      <c r="N12" s="877"/>
      <c r="O12" s="228"/>
      <c r="P12" s="228"/>
      <c r="Q12" s="386"/>
    </row>
    <row r="13" spans="1:17" ht="32.25" customHeight="1" thickBot="1" x14ac:dyDescent="0.35">
      <c r="A13" s="385"/>
      <c r="B13" s="367" t="s">
        <v>11</v>
      </c>
      <c r="C13" s="387" t="s">
        <v>12</v>
      </c>
      <c r="D13" s="387"/>
      <c r="E13" s="387"/>
      <c r="F13" s="387"/>
      <c r="G13" s="387"/>
      <c r="H13" s="387"/>
      <c r="I13" s="387"/>
      <c r="J13" s="387"/>
      <c r="K13" s="387"/>
      <c r="L13" s="131" t="s">
        <v>13</v>
      </c>
      <c r="M13" s="132" t="s">
        <v>335</v>
      </c>
      <c r="N13" s="417" t="s">
        <v>336</v>
      </c>
      <c r="O13" s="263"/>
      <c r="P13" s="263"/>
      <c r="Q13" s="263"/>
    </row>
    <row r="14" spans="1:17" ht="19.5" customHeight="1" thickBot="1" x14ac:dyDescent="0.35">
      <c r="A14" s="385"/>
      <c r="B14" s="60">
        <v>1</v>
      </c>
      <c r="C14" s="388" t="s">
        <v>287</v>
      </c>
      <c r="D14" s="388"/>
      <c r="E14" s="388"/>
      <c r="F14" s="388"/>
      <c r="G14" s="388"/>
      <c r="H14" s="388"/>
      <c r="I14" s="388"/>
      <c r="J14" s="388"/>
      <c r="K14" s="388"/>
      <c r="L14" s="61">
        <f>M29</f>
        <v>260</v>
      </c>
      <c r="M14" s="60"/>
      <c r="N14" s="418">
        <f>N29</f>
        <v>0</v>
      </c>
    </row>
    <row r="15" spans="1:17" ht="19.5" customHeight="1" thickBot="1" x14ac:dyDescent="0.35">
      <c r="A15" s="385"/>
      <c r="B15" s="60">
        <v>2</v>
      </c>
      <c r="C15" s="388" t="s">
        <v>14</v>
      </c>
      <c r="D15" s="388"/>
      <c r="E15" s="388"/>
      <c r="F15" s="388"/>
      <c r="G15" s="388"/>
      <c r="H15" s="388"/>
      <c r="I15" s="388"/>
      <c r="J15" s="388"/>
      <c r="K15" s="388"/>
      <c r="L15" s="61">
        <f>M144</f>
        <v>50</v>
      </c>
      <c r="M15" s="60"/>
      <c r="N15" s="418">
        <f>N144</f>
        <v>0</v>
      </c>
      <c r="O15" s="263"/>
      <c r="P15" s="263"/>
      <c r="Q15" s="263"/>
    </row>
    <row r="16" spans="1:17" ht="19.5" customHeight="1" thickBot="1" x14ac:dyDescent="0.35">
      <c r="A16" s="385"/>
      <c r="B16" s="60">
        <v>3</v>
      </c>
      <c r="C16" s="388" t="s">
        <v>288</v>
      </c>
      <c r="D16" s="388"/>
      <c r="E16" s="388"/>
      <c r="F16" s="388"/>
      <c r="G16" s="388"/>
      <c r="H16" s="388"/>
      <c r="I16" s="388"/>
      <c r="J16" s="388"/>
      <c r="K16" s="388"/>
      <c r="L16" s="61">
        <f>M164</f>
        <v>100</v>
      </c>
      <c r="M16" s="60"/>
      <c r="N16" s="418">
        <f>N164</f>
        <v>0</v>
      </c>
      <c r="O16" s="263"/>
      <c r="P16" s="263"/>
      <c r="Q16" s="263"/>
    </row>
    <row r="17" spans="1:17" ht="19.5" customHeight="1" thickBot="1" x14ac:dyDescent="0.35">
      <c r="A17" s="385"/>
      <c r="B17" s="60">
        <v>4</v>
      </c>
      <c r="C17" s="388" t="s">
        <v>679</v>
      </c>
      <c r="D17" s="388"/>
      <c r="E17" s="388"/>
      <c r="F17" s="388"/>
      <c r="G17" s="388"/>
      <c r="H17" s="388"/>
      <c r="I17" s="388"/>
      <c r="J17" s="388"/>
      <c r="K17" s="388"/>
      <c r="L17" s="61">
        <f>M178</f>
        <v>130</v>
      </c>
      <c r="M17" s="60"/>
      <c r="N17" s="418">
        <f>N178</f>
        <v>0</v>
      </c>
    </row>
    <row r="18" spans="1:17" ht="19.5" customHeight="1" thickBot="1" x14ac:dyDescent="0.35">
      <c r="A18" s="385"/>
      <c r="B18" s="60">
        <v>5</v>
      </c>
      <c r="C18" s="388" t="s">
        <v>680</v>
      </c>
      <c r="D18" s="388"/>
      <c r="E18" s="388"/>
      <c r="F18" s="388"/>
      <c r="G18" s="388"/>
      <c r="H18" s="388"/>
      <c r="I18" s="388"/>
      <c r="J18" s="388"/>
      <c r="K18" s="388"/>
      <c r="L18" s="61">
        <f>M204</f>
        <v>80</v>
      </c>
      <c r="M18" s="60"/>
      <c r="N18" s="418">
        <f>N204</f>
        <v>0</v>
      </c>
    </row>
    <row r="19" spans="1:17" ht="19.5" customHeight="1" thickBot="1" x14ac:dyDescent="0.35">
      <c r="A19" s="385"/>
      <c r="B19" s="60">
        <v>6</v>
      </c>
      <c r="C19" s="388" t="s">
        <v>681</v>
      </c>
      <c r="D19" s="388"/>
      <c r="E19" s="388"/>
      <c r="F19" s="388"/>
      <c r="G19" s="388"/>
      <c r="H19" s="388"/>
      <c r="I19" s="388"/>
      <c r="J19" s="388"/>
      <c r="K19" s="388"/>
      <c r="L19" s="61">
        <f>M222</f>
        <v>210</v>
      </c>
      <c r="M19" s="60"/>
      <c r="N19" s="418">
        <f>N222</f>
        <v>0</v>
      </c>
    </row>
    <row r="20" spans="1:17" ht="19.5" customHeight="1" thickBot="1" x14ac:dyDescent="0.35">
      <c r="A20" s="385"/>
      <c r="B20" s="60">
        <v>7</v>
      </c>
      <c r="C20" s="389" t="s">
        <v>682</v>
      </c>
      <c r="D20" s="389"/>
      <c r="E20" s="389"/>
      <c r="F20" s="389"/>
      <c r="G20" s="389"/>
      <c r="H20" s="389"/>
      <c r="I20" s="389"/>
      <c r="J20" s="389"/>
      <c r="K20" s="389"/>
      <c r="L20" s="61">
        <f>M259</f>
        <v>170</v>
      </c>
      <c r="M20" s="60"/>
      <c r="N20" s="418">
        <f>N259</f>
        <v>0</v>
      </c>
    </row>
    <row r="21" spans="1:17" ht="19.5" thickBot="1" x14ac:dyDescent="0.3">
      <c r="B21" s="368"/>
      <c r="C21" s="390" t="s">
        <v>15</v>
      </c>
      <c r="D21" s="390"/>
      <c r="E21" s="390"/>
      <c r="F21" s="390"/>
      <c r="G21" s="390"/>
      <c r="H21" s="390"/>
      <c r="I21" s="390"/>
      <c r="J21" s="390"/>
      <c r="K21" s="390"/>
      <c r="L21" s="368">
        <f>SUM(L14:L20)</f>
        <v>1000</v>
      </c>
      <c r="M21" s="368">
        <f>M20+M19+M18+M17+M16+M15+M14</f>
        <v>0</v>
      </c>
      <c r="N21" s="419">
        <f>N14+N15+N16+N17+N18+N19+N20</f>
        <v>0</v>
      </c>
      <c r="O21" s="263"/>
      <c r="P21" s="263"/>
      <c r="Q21" s="263"/>
    </row>
    <row r="22" spans="1:17" ht="16.5" thickBot="1" x14ac:dyDescent="0.3">
      <c r="A22" s="228"/>
      <c r="B22" s="228"/>
      <c r="C22" s="228"/>
      <c r="D22" s="228"/>
      <c r="E22" s="228"/>
      <c r="F22" s="228"/>
      <c r="G22" s="228"/>
      <c r="M22" s="408"/>
    </row>
    <row r="23" spans="1:17" s="263" customFormat="1" ht="21" thickBot="1" x14ac:dyDescent="0.35">
      <c r="A23" s="285" t="s">
        <v>11</v>
      </c>
      <c r="B23" s="284" t="s">
        <v>16</v>
      </c>
      <c r="C23" s="349" t="s">
        <v>284</v>
      </c>
      <c r="D23" s="348"/>
      <c r="E23" s="348"/>
      <c r="F23" s="348"/>
      <c r="G23" s="348"/>
      <c r="H23" s="348"/>
      <c r="I23" s="348"/>
      <c r="J23" s="348"/>
      <c r="K23" s="348"/>
      <c r="L23" s="350"/>
      <c r="M23" s="432"/>
      <c r="N23" s="1433" t="s">
        <v>658</v>
      </c>
      <c r="O23" s="227"/>
      <c r="P23" s="227"/>
      <c r="Q23" s="227"/>
    </row>
    <row r="24" spans="1:17" ht="24" customHeight="1" thickBot="1" x14ac:dyDescent="0.35">
      <c r="A24" s="285">
        <v>0</v>
      </c>
      <c r="B24" s="284">
        <v>0.1</v>
      </c>
      <c r="C24" s="349" t="s">
        <v>657</v>
      </c>
      <c r="D24" s="348"/>
      <c r="E24" s="348"/>
      <c r="F24" s="348"/>
      <c r="G24" s="348"/>
      <c r="H24" s="348"/>
      <c r="I24" s="348"/>
      <c r="J24" s="348"/>
      <c r="K24" s="348"/>
      <c r="L24" s="347"/>
      <c r="M24" s="433"/>
      <c r="N24" s="1434"/>
    </row>
    <row r="25" spans="1:17" s="263" customFormat="1" ht="24" customHeight="1" thickBot="1" x14ac:dyDescent="0.3">
      <c r="A25" s="1561" t="s">
        <v>693</v>
      </c>
      <c r="B25" s="1562"/>
      <c r="C25" s="1562"/>
      <c r="D25" s="1562"/>
      <c r="E25" s="1562"/>
      <c r="F25" s="1562"/>
      <c r="G25" s="1562"/>
      <c r="H25" s="1562"/>
      <c r="I25" s="1562"/>
      <c r="J25" s="1562"/>
      <c r="K25" s="1563"/>
      <c r="L25" s="1422" t="s">
        <v>19</v>
      </c>
      <c r="M25" s="1423"/>
      <c r="N25" s="896" t="s">
        <v>20</v>
      </c>
      <c r="O25" s="227"/>
      <c r="P25" s="227"/>
      <c r="Q25" s="227"/>
    </row>
    <row r="26" spans="1:17" s="263" customFormat="1" ht="15.75" hidden="1" customHeight="1" thickBot="1" x14ac:dyDescent="0.3">
      <c r="A26" s="1564"/>
      <c r="B26" s="1565"/>
      <c r="C26" s="1565"/>
      <c r="D26" s="1565"/>
      <c r="E26" s="1565"/>
      <c r="F26" s="1565"/>
      <c r="G26" s="1565"/>
      <c r="H26" s="1565"/>
      <c r="I26" s="1565"/>
      <c r="J26" s="1565"/>
      <c r="K26" s="1566"/>
      <c r="L26" s="1424"/>
      <c r="M26" s="1425"/>
      <c r="N26" s="896"/>
      <c r="O26" s="227"/>
      <c r="P26" s="227"/>
      <c r="Q26" s="227"/>
    </row>
    <row r="27" spans="1:17" ht="43.5" customHeight="1" thickBot="1" x14ac:dyDescent="0.3">
      <c r="A27" s="1420" t="s">
        <v>656</v>
      </c>
      <c r="B27" s="1421"/>
      <c r="C27" s="1280" t="s">
        <v>655</v>
      </c>
      <c r="D27" s="1281"/>
      <c r="E27" s="1281"/>
      <c r="F27" s="1281"/>
      <c r="G27" s="1281"/>
      <c r="H27" s="1281"/>
      <c r="I27" s="1281"/>
      <c r="J27" s="1281"/>
      <c r="K27" s="1281"/>
      <c r="L27" s="1426"/>
      <c r="M27" s="1427"/>
      <c r="N27" s="1366">
        <v>0</v>
      </c>
    </row>
    <row r="28" spans="1:17" ht="22.5" customHeight="1" thickBot="1" x14ac:dyDescent="0.3">
      <c r="A28" s="1420" t="s">
        <v>654</v>
      </c>
      <c r="B28" s="1421"/>
      <c r="C28" s="1280" t="s">
        <v>653</v>
      </c>
      <c r="D28" s="1281"/>
      <c r="E28" s="1281"/>
      <c r="F28" s="1281"/>
      <c r="G28" s="1281"/>
      <c r="H28" s="1281"/>
      <c r="I28" s="1281"/>
      <c r="J28" s="1281"/>
      <c r="K28" s="1281"/>
      <c r="L28" s="1426"/>
      <c r="M28" s="1427"/>
      <c r="N28" s="1368"/>
    </row>
    <row r="29" spans="1:17" ht="21.75" customHeight="1" thickBot="1" x14ac:dyDescent="0.3">
      <c r="A29" s="1417" t="s">
        <v>17</v>
      </c>
      <c r="B29" s="1418"/>
      <c r="C29" s="1418"/>
      <c r="D29" s="1418"/>
      <c r="E29" s="1418"/>
      <c r="F29" s="1418"/>
      <c r="G29" s="1418"/>
      <c r="H29" s="1418"/>
      <c r="I29" s="1418"/>
      <c r="J29" s="1418"/>
      <c r="K29" s="1418"/>
      <c r="L29" s="1419"/>
      <c r="M29" s="391">
        <f>M30+M36+M50+M63+M68+M74+M82+M89+M96+M102+M110+M121+M126+M135+M139</f>
        <v>260</v>
      </c>
      <c r="N29" s="420">
        <f>N30+N36+N50+N63+N68+N74+N82+N89+N96+N102+N110+N121+N126+N135+N139</f>
        <v>0</v>
      </c>
    </row>
    <row r="30" spans="1:17" ht="21" thickBot="1" x14ac:dyDescent="0.35">
      <c r="A30" s="346">
        <v>1</v>
      </c>
      <c r="B30" s="268">
        <v>1.1000000000000001</v>
      </c>
      <c r="C30" s="288" t="s">
        <v>18</v>
      </c>
      <c r="D30" s="298"/>
      <c r="E30" s="298"/>
      <c r="F30" s="298"/>
      <c r="G30" s="298"/>
      <c r="H30" s="298"/>
      <c r="I30" s="298"/>
      <c r="J30" s="298"/>
      <c r="K30" s="298"/>
      <c r="L30" s="298"/>
      <c r="M30" s="8">
        <v>25</v>
      </c>
      <c r="N30" s="421">
        <f>N33</f>
        <v>0</v>
      </c>
    </row>
    <row r="31" spans="1:17" s="263" customFormat="1" ht="18.75" customHeight="1" x14ac:dyDescent="0.3">
      <c r="A31" s="1414" t="s">
        <v>691</v>
      </c>
      <c r="B31" s="1415"/>
      <c r="C31" s="1415"/>
      <c r="D31" s="1415"/>
      <c r="E31" s="1415"/>
      <c r="F31" s="1415"/>
      <c r="G31" s="1415"/>
      <c r="H31" s="1415"/>
      <c r="I31" s="1415"/>
      <c r="J31" s="1415"/>
      <c r="K31" s="1416"/>
      <c r="L31" s="1422" t="s">
        <v>19</v>
      </c>
      <c r="M31" s="1423"/>
      <c r="N31" s="1398" t="s">
        <v>20</v>
      </c>
      <c r="O31" s="227"/>
      <c r="P31" s="227"/>
      <c r="Q31" s="227"/>
    </row>
    <row r="32" spans="1:17" s="263" customFormat="1" ht="15.75" customHeight="1" thickBot="1" x14ac:dyDescent="0.35">
      <c r="A32" s="1318" t="s">
        <v>692</v>
      </c>
      <c r="B32" s="1319"/>
      <c r="C32" s="1319"/>
      <c r="D32" s="1319"/>
      <c r="E32" s="1319"/>
      <c r="F32" s="1319"/>
      <c r="G32" s="1319"/>
      <c r="H32" s="1319"/>
      <c r="I32" s="1319"/>
      <c r="J32" s="1319"/>
      <c r="K32" s="1320"/>
      <c r="L32" s="1424"/>
      <c r="M32" s="1425"/>
      <c r="N32" s="1399"/>
      <c r="O32" s="227"/>
      <c r="P32" s="227"/>
      <c r="Q32" s="227"/>
    </row>
    <row r="33" spans="1:17" ht="21" thickBot="1" x14ac:dyDescent="0.35">
      <c r="A33" s="1271" t="s">
        <v>21</v>
      </c>
      <c r="B33" s="1272"/>
      <c r="C33" s="1275" t="s">
        <v>22</v>
      </c>
      <c r="D33" s="1277"/>
      <c r="E33" s="1277"/>
      <c r="F33" s="1277"/>
      <c r="G33" s="1277"/>
      <c r="H33" s="1277"/>
      <c r="I33" s="1277"/>
      <c r="J33" s="1277"/>
      <c r="K33" s="1277"/>
      <c r="L33" s="1426"/>
      <c r="M33" s="1427"/>
      <c r="N33" s="1351">
        <v>0</v>
      </c>
    </row>
    <row r="34" spans="1:17" ht="21" thickBot="1" x14ac:dyDescent="0.35">
      <c r="A34" s="1271" t="s">
        <v>23</v>
      </c>
      <c r="B34" s="1272"/>
      <c r="C34" s="1275" t="s">
        <v>652</v>
      </c>
      <c r="D34" s="1277"/>
      <c r="E34" s="1277"/>
      <c r="F34" s="1277"/>
      <c r="G34" s="1277"/>
      <c r="H34" s="1277"/>
      <c r="I34" s="1277"/>
      <c r="J34" s="1277"/>
      <c r="K34" s="1277"/>
      <c r="L34" s="1426"/>
      <c r="M34" s="1427"/>
      <c r="N34" s="1352"/>
    </row>
    <row r="35" spans="1:17" ht="21" thickBot="1" x14ac:dyDescent="0.35">
      <c r="A35" s="1271" t="s">
        <v>24</v>
      </c>
      <c r="B35" s="1272"/>
      <c r="C35" s="1280" t="s">
        <v>651</v>
      </c>
      <c r="D35" s="1281"/>
      <c r="E35" s="1281"/>
      <c r="F35" s="1281"/>
      <c r="G35" s="1281"/>
      <c r="H35" s="1281"/>
      <c r="I35" s="1281"/>
      <c r="J35" s="1281"/>
      <c r="K35" s="1281"/>
      <c r="L35" s="1426"/>
      <c r="M35" s="1427"/>
      <c r="N35" s="1353"/>
    </row>
    <row r="36" spans="1:17" ht="21" thickBot="1" x14ac:dyDescent="0.35">
      <c r="A36" s="299">
        <v>2</v>
      </c>
      <c r="B36" s="299">
        <v>1.2</v>
      </c>
      <c r="C36" s="288" t="s">
        <v>25</v>
      </c>
      <c r="D36" s="298"/>
      <c r="E36" s="287"/>
      <c r="F36" s="287"/>
      <c r="G36" s="287"/>
      <c r="H36" s="287"/>
      <c r="I36" s="287"/>
      <c r="J36" s="287"/>
      <c r="K36" s="287"/>
      <c r="L36" s="287"/>
      <c r="M36" s="8">
        <v>15</v>
      </c>
      <c r="N36" s="421">
        <f>N39</f>
        <v>0</v>
      </c>
    </row>
    <row r="37" spans="1:17" ht="45" customHeight="1" thickBot="1" x14ac:dyDescent="0.3">
      <c r="A37" s="1377" t="s">
        <v>689</v>
      </c>
      <c r="B37" s="1378"/>
      <c r="C37" s="1378"/>
      <c r="D37" s="1378"/>
      <c r="E37" s="1378"/>
      <c r="F37" s="1378"/>
      <c r="G37" s="1379"/>
      <c r="H37" s="1391" t="s">
        <v>26</v>
      </c>
      <c r="I37" s="1392"/>
      <c r="J37" s="1391" t="s">
        <v>27</v>
      </c>
      <c r="K37" s="1392"/>
      <c r="L37" s="1389" t="s">
        <v>650</v>
      </c>
      <c r="M37" s="1355"/>
      <c r="N37" s="1398" t="s">
        <v>20</v>
      </c>
    </row>
    <row r="38" spans="1:17" ht="39.75" customHeight="1" thickBot="1" x14ac:dyDescent="0.3">
      <c r="A38" s="1377" t="s">
        <v>690</v>
      </c>
      <c r="B38" s="1378"/>
      <c r="C38" s="1378"/>
      <c r="D38" s="1378"/>
      <c r="E38" s="1378"/>
      <c r="F38" s="1378"/>
      <c r="G38" s="1379"/>
      <c r="H38" s="133" t="s">
        <v>28</v>
      </c>
      <c r="I38" s="133" t="s">
        <v>29</v>
      </c>
      <c r="J38" s="133" t="s">
        <v>28</v>
      </c>
      <c r="K38" s="133" t="s">
        <v>29</v>
      </c>
      <c r="L38" s="133" t="s">
        <v>28</v>
      </c>
      <c r="M38" s="352" t="s">
        <v>29</v>
      </c>
      <c r="N38" s="1399"/>
    </row>
    <row r="39" spans="1:17" ht="21" thickBot="1" x14ac:dyDescent="0.35">
      <c r="A39" s="1271" t="s">
        <v>30</v>
      </c>
      <c r="B39" s="1272"/>
      <c r="C39" s="1274" t="s">
        <v>31</v>
      </c>
      <c r="D39" s="1274"/>
      <c r="E39" s="1274"/>
      <c r="F39" s="1274"/>
      <c r="G39" s="1274"/>
      <c r="H39" s="260"/>
      <c r="I39" s="1295">
        <v>0</v>
      </c>
      <c r="J39" s="345"/>
      <c r="K39" s="1295">
        <v>0</v>
      </c>
      <c r="L39" s="344"/>
      <c r="M39" s="1453">
        <v>0</v>
      </c>
      <c r="N39" s="1295">
        <f>M39+K39+I39</f>
        <v>0</v>
      </c>
    </row>
    <row r="40" spans="1:17" ht="21" thickBot="1" x14ac:dyDescent="0.35">
      <c r="A40" s="1271" t="s">
        <v>32</v>
      </c>
      <c r="B40" s="1272"/>
      <c r="C40" s="1274" t="s">
        <v>33</v>
      </c>
      <c r="D40" s="1274"/>
      <c r="E40" s="1274"/>
      <c r="F40" s="1274"/>
      <c r="G40" s="1274"/>
      <c r="H40" s="260"/>
      <c r="I40" s="1295"/>
      <c r="J40" s="345"/>
      <c r="K40" s="1295"/>
      <c r="L40" s="344"/>
      <c r="M40" s="1453"/>
      <c r="N40" s="1295"/>
      <c r="O40" s="263"/>
      <c r="P40" s="263"/>
      <c r="Q40" s="263"/>
    </row>
    <row r="41" spans="1:17" ht="21" thickBot="1" x14ac:dyDescent="0.35">
      <c r="A41" s="1271" t="s">
        <v>34</v>
      </c>
      <c r="B41" s="1272"/>
      <c r="C41" s="1274" t="s">
        <v>35</v>
      </c>
      <c r="D41" s="1274"/>
      <c r="E41" s="1274"/>
      <c r="F41" s="1274"/>
      <c r="G41" s="1274"/>
      <c r="H41" s="260"/>
      <c r="I41" s="1295"/>
      <c r="J41" s="345"/>
      <c r="K41" s="1295"/>
      <c r="L41" s="344"/>
      <c r="M41" s="1453"/>
      <c r="N41" s="1295"/>
      <c r="O41" s="263"/>
      <c r="P41" s="263"/>
      <c r="Q41" s="263"/>
    </row>
    <row r="42" spans="1:17" ht="21" thickBot="1" x14ac:dyDescent="0.35">
      <c r="A42" s="1271" t="s">
        <v>36</v>
      </c>
      <c r="B42" s="1272"/>
      <c r="C42" s="1274" t="s">
        <v>37</v>
      </c>
      <c r="D42" s="1274"/>
      <c r="E42" s="1274"/>
      <c r="F42" s="1274"/>
      <c r="G42" s="1274"/>
      <c r="H42" s="260"/>
      <c r="I42" s="1295"/>
      <c r="J42" s="345"/>
      <c r="K42" s="1295"/>
      <c r="L42" s="344"/>
      <c r="M42" s="1453"/>
      <c r="N42" s="1295"/>
    </row>
    <row r="43" spans="1:17" ht="21" thickBot="1" x14ac:dyDescent="0.35">
      <c r="A43" s="1271" t="s">
        <v>38</v>
      </c>
      <c r="B43" s="1272"/>
      <c r="C43" s="1274" t="s">
        <v>39</v>
      </c>
      <c r="D43" s="1274"/>
      <c r="E43" s="1274"/>
      <c r="F43" s="1274"/>
      <c r="G43" s="1274"/>
      <c r="H43" s="260"/>
      <c r="I43" s="1295"/>
      <c r="J43" s="345"/>
      <c r="K43" s="1295"/>
      <c r="L43" s="344"/>
      <c r="M43" s="1453"/>
      <c r="N43" s="1295"/>
    </row>
    <row r="44" spans="1:17" ht="21" thickBot="1" x14ac:dyDescent="0.35">
      <c r="A44" s="1271" t="s">
        <v>40</v>
      </c>
      <c r="B44" s="1272"/>
      <c r="C44" s="1274" t="s">
        <v>41</v>
      </c>
      <c r="D44" s="1274"/>
      <c r="E44" s="1274"/>
      <c r="F44" s="1274"/>
      <c r="G44" s="1274"/>
      <c r="H44" s="260"/>
      <c r="I44" s="1295"/>
      <c r="J44" s="345"/>
      <c r="K44" s="1295"/>
      <c r="L44" s="344"/>
      <c r="M44" s="1453"/>
      <c r="N44" s="1295"/>
    </row>
    <row r="45" spans="1:17" ht="21" thickBot="1" x14ac:dyDescent="0.35">
      <c r="A45" s="1271" t="s">
        <v>42</v>
      </c>
      <c r="B45" s="1272"/>
      <c r="C45" s="1274" t="s">
        <v>43</v>
      </c>
      <c r="D45" s="1274"/>
      <c r="E45" s="1274"/>
      <c r="F45" s="1274"/>
      <c r="G45" s="1274"/>
      <c r="H45" s="260"/>
      <c r="I45" s="1295"/>
      <c r="J45" s="345"/>
      <c r="K45" s="1295"/>
      <c r="L45" s="344"/>
      <c r="M45" s="1453"/>
      <c r="N45" s="1295"/>
    </row>
    <row r="46" spans="1:17" ht="19.5" customHeight="1" thickBot="1" x14ac:dyDescent="0.35">
      <c r="A46" s="1271" t="s">
        <v>44</v>
      </c>
      <c r="B46" s="1272"/>
      <c r="C46" s="1274" t="s">
        <v>45</v>
      </c>
      <c r="D46" s="1274"/>
      <c r="E46" s="1274"/>
      <c r="F46" s="1274"/>
      <c r="G46" s="1274"/>
      <c r="H46" s="260"/>
      <c r="I46" s="1295"/>
      <c r="J46" s="345"/>
      <c r="K46" s="1295"/>
      <c r="L46" s="344"/>
      <c r="M46" s="1453"/>
      <c r="N46" s="1295"/>
    </row>
    <row r="47" spans="1:17" ht="17.25" customHeight="1" thickBot="1" x14ac:dyDescent="0.35">
      <c r="A47" s="1271" t="s">
        <v>46</v>
      </c>
      <c r="B47" s="1272"/>
      <c r="C47" s="1274" t="s">
        <v>47</v>
      </c>
      <c r="D47" s="1274"/>
      <c r="E47" s="1274"/>
      <c r="F47" s="1274"/>
      <c r="G47" s="1274"/>
      <c r="H47" s="260"/>
      <c r="I47" s="1295"/>
      <c r="J47" s="345"/>
      <c r="K47" s="1295"/>
      <c r="L47" s="344"/>
      <c r="M47" s="1453"/>
      <c r="N47" s="1295"/>
    </row>
    <row r="48" spans="1:17" ht="21" thickBot="1" x14ac:dyDescent="0.35">
      <c r="A48" s="1271" t="s">
        <v>48</v>
      </c>
      <c r="B48" s="1272"/>
      <c r="C48" s="1274" t="s">
        <v>49</v>
      </c>
      <c r="D48" s="1274"/>
      <c r="E48" s="1274"/>
      <c r="F48" s="1274"/>
      <c r="G48" s="1274"/>
      <c r="H48" s="260"/>
      <c r="I48" s="1295"/>
      <c r="J48" s="345"/>
      <c r="K48" s="1295"/>
      <c r="L48" s="344"/>
      <c r="M48" s="1453"/>
      <c r="N48" s="1295"/>
    </row>
    <row r="49" spans="1:17" ht="21" thickBot="1" x14ac:dyDescent="0.35">
      <c r="A49" s="1271" t="s">
        <v>50</v>
      </c>
      <c r="B49" s="1272"/>
      <c r="C49" s="1274" t="s">
        <v>51</v>
      </c>
      <c r="D49" s="1274"/>
      <c r="E49" s="1274"/>
      <c r="F49" s="1274"/>
      <c r="G49" s="1274"/>
      <c r="H49" s="260"/>
      <c r="I49" s="1295"/>
      <c r="J49" s="345"/>
      <c r="K49" s="1295"/>
      <c r="L49" s="344"/>
      <c r="M49" s="1453"/>
      <c r="N49" s="1295"/>
    </row>
    <row r="50" spans="1:17" ht="21" thickBot="1" x14ac:dyDescent="0.35">
      <c r="A50" s="343">
        <v>3</v>
      </c>
      <c r="B50" s="343">
        <v>1.3</v>
      </c>
      <c r="C50" s="288" t="s">
        <v>649</v>
      </c>
      <c r="D50" s="298"/>
      <c r="E50" s="298"/>
      <c r="F50" s="298"/>
      <c r="G50" s="298"/>
      <c r="H50" s="287"/>
      <c r="I50" s="287"/>
      <c r="J50" s="287"/>
      <c r="K50" s="287"/>
      <c r="L50" s="287"/>
      <c r="M50" s="8">
        <v>15</v>
      </c>
      <c r="N50" s="421">
        <f>N53</f>
        <v>0</v>
      </c>
    </row>
    <row r="51" spans="1:17" s="263" customFormat="1" ht="23.25" customHeight="1" thickBot="1" x14ac:dyDescent="0.3">
      <c r="A51" s="392"/>
      <c r="B51" s="1562" t="s">
        <v>688</v>
      </c>
      <c r="C51" s="1562"/>
      <c r="D51" s="1562"/>
      <c r="E51" s="1562"/>
      <c r="F51" s="1562"/>
      <c r="G51" s="1562"/>
      <c r="H51" s="1562"/>
      <c r="I51" s="1562"/>
      <c r="J51" s="1562"/>
      <c r="K51" s="1562"/>
      <c r="L51" s="1073" t="s">
        <v>28</v>
      </c>
      <c r="M51" s="1073"/>
      <c r="N51" s="1456" t="s">
        <v>20</v>
      </c>
      <c r="O51" s="227"/>
      <c r="P51" s="227"/>
      <c r="Q51" s="227"/>
    </row>
    <row r="52" spans="1:17" s="263" customFormat="1" ht="3" customHeight="1" thickBot="1" x14ac:dyDescent="0.35">
      <c r="A52" s="342" t="s">
        <v>621</v>
      </c>
      <c r="B52" s="1565"/>
      <c r="C52" s="1565"/>
      <c r="D52" s="1565"/>
      <c r="E52" s="1565"/>
      <c r="F52" s="1565"/>
      <c r="G52" s="1565"/>
      <c r="H52" s="1565"/>
      <c r="I52" s="1565"/>
      <c r="J52" s="1565"/>
      <c r="K52" s="1565"/>
      <c r="L52" s="1073"/>
      <c r="M52" s="1073"/>
      <c r="N52" s="1457"/>
      <c r="O52" s="5"/>
      <c r="P52" s="5"/>
      <c r="Q52" s="5"/>
    </row>
    <row r="53" spans="1:17" ht="21" thickBot="1" x14ac:dyDescent="0.35">
      <c r="A53" s="1271" t="s">
        <v>53</v>
      </c>
      <c r="B53" s="1272"/>
      <c r="C53" s="1296" t="s">
        <v>31</v>
      </c>
      <c r="D53" s="1296"/>
      <c r="E53" s="1296"/>
      <c r="F53" s="1296"/>
      <c r="G53" s="1296"/>
      <c r="H53" s="1296"/>
      <c r="I53" s="1296"/>
      <c r="J53" s="1296"/>
      <c r="K53" s="1296"/>
      <c r="L53" s="1435"/>
      <c r="M53" s="1435"/>
      <c r="N53" s="1297">
        <v>0</v>
      </c>
      <c r="O53" s="263"/>
      <c r="P53" s="263"/>
      <c r="Q53" s="263"/>
    </row>
    <row r="54" spans="1:17" ht="21" thickBot="1" x14ac:dyDescent="0.35">
      <c r="A54" s="1271" t="s">
        <v>54</v>
      </c>
      <c r="B54" s="1272"/>
      <c r="C54" s="1296" t="s">
        <v>33</v>
      </c>
      <c r="D54" s="1296"/>
      <c r="E54" s="1296"/>
      <c r="F54" s="1296"/>
      <c r="G54" s="1296"/>
      <c r="H54" s="1296"/>
      <c r="I54" s="1296"/>
      <c r="J54" s="1296"/>
      <c r="K54" s="1296"/>
      <c r="L54" s="1435"/>
      <c r="M54" s="1435"/>
      <c r="N54" s="1298"/>
      <c r="O54" s="263"/>
      <c r="P54" s="263"/>
      <c r="Q54" s="263"/>
    </row>
    <row r="55" spans="1:17" ht="21" thickBot="1" x14ac:dyDescent="0.35">
      <c r="A55" s="1271" t="s">
        <v>55</v>
      </c>
      <c r="B55" s="1272"/>
      <c r="C55" s="1296" t="s">
        <v>35</v>
      </c>
      <c r="D55" s="1296"/>
      <c r="E55" s="1296"/>
      <c r="F55" s="1296"/>
      <c r="G55" s="1296"/>
      <c r="H55" s="1296"/>
      <c r="I55" s="1296"/>
      <c r="J55" s="1296"/>
      <c r="K55" s="1296"/>
      <c r="L55" s="1435"/>
      <c r="M55" s="1435"/>
      <c r="N55" s="1298"/>
    </row>
    <row r="56" spans="1:17" ht="21" thickBot="1" x14ac:dyDescent="0.35">
      <c r="A56" s="1271" t="s">
        <v>56</v>
      </c>
      <c r="B56" s="1272"/>
      <c r="C56" s="1274" t="s">
        <v>37</v>
      </c>
      <c r="D56" s="1274"/>
      <c r="E56" s="1274"/>
      <c r="F56" s="1274"/>
      <c r="G56" s="1274"/>
      <c r="H56" s="1274"/>
      <c r="I56" s="1274"/>
      <c r="J56" s="1274"/>
      <c r="K56" s="1274"/>
      <c r="L56" s="1273"/>
      <c r="M56" s="1273"/>
      <c r="N56" s="1298"/>
    </row>
    <row r="57" spans="1:17" ht="21" thickBot="1" x14ac:dyDescent="0.35">
      <c r="A57" s="1271" t="s">
        <v>57</v>
      </c>
      <c r="B57" s="1272"/>
      <c r="C57" s="1274" t="s">
        <v>39</v>
      </c>
      <c r="D57" s="1274"/>
      <c r="E57" s="1274"/>
      <c r="F57" s="1274"/>
      <c r="G57" s="1274"/>
      <c r="H57" s="1274"/>
      <c r="I57" s="1274"/>
      <c r="J57" s="1274"/>
      <c r="K57" s="1274"/>
      <c r="L57" s="1273"/>
      <c r="M57" s="1273"/>
      <c r="N57" s="1298"/>
      <c r="O57" s="5"/>
      <c r="P57" s="5"/>
      <c r="Q57" s="5"/>
    </row>
    <row r="58" spans="1:17" ht="21" thickBot="1" x14ac:dyDescent="0.35">
      <c r="A58" s="1271" t="s">
        <v>58</v>
      </c>
      <c r="B58" s="1272"/>
      <c r="C58" s="1274" t="s">
        <v>41</v>
      </c>
      <c r="D58" s="1274"/>
      <c r="E58" s="1274"/>
      <c r="F58" s="1274"/>
      <c r="G58" s="1274"/>
      <c r="H58" s="1274"/>
      <c r="I58" s="1274"/>
      <c r="J58" s="1274"/>
      <c r="K58" s="1274"/>
      <c r="L58" s="1273"/>
      <c r="M58" s="1273"/>
      <c r="N58" s="1298"/>
      <c r="O58" s="263"/>
      <c r="P58" s="263"/>
      <c r="Q58" s="263"/>
    </row>
    <row r="59" spans="1:17" ht="21" thickBot="1" x14ac:dyDescent="0.35">
      <c r="A59" s="1271" t="s">
        <v>59</v>
      </c>
      <c r="B59" s="1272"/>
      <c r="C59" s="1274" t="s">
        <v>43</v>
      </c>
      <c r="D59" s="1274"/>
      <c r="E59" s="1274"/>
      <c r="F59" s="1274"/>
      <c r="G59" s="1274"/>
      <c r="H59" s="1274"/>
      <c r="I59" s="1274"/>
      <c r="J59" s="1274"/>
      <c r="K59" s="1274"/>
      <c r="L59" s="1273"/>
      <c r="M59" s="1273"/>
      <c r="N59" s="1298"/>
      <c r="O59" s="263"/>
      <c r="P59" s="263"/>
      <c r="Q59" s="263"/>
    </row>
    <row r="60" spans="1:17" ht="21" thickBot="1" x14ac:dyDescent="0.35">
      <c r="A60" s="1271" t="s">
        <v>60</v>
      </c>
      <c r="B60" s="1272"/>
      <c r="C60" s="1274" t="s">
        <v>45</v>
      </c>
      <c r="D60" s="1274"/>
      <c r="E60" s="1274"/>
      <c r="F60" s="1274"/>
      <c r="G60" s="1274"/>
      <c r="H60" s="1274"/>
      <c r="I60" s="1274"/>
      <c r="J60" s="1274"/>
      <c r="K60" s="1274"/>
      <c r="L60" s="1273"/>
      <c r="M60" s="1273"/>
      <c r="N60" s="1298"/>
    </row>
    <row r="61" spans="1:17" ht="21" thickBot="1" x14ac:dyDescent="0.35">
      <c r="A61" s="1271" t="s">
        <v>61</v>
      </c>
      <c r="B61" s="1272"/>
      <c r="C61" s="1274" t="s">
        <v>47</v>
      </c>
      <c r="D61" s="1274"/>
      <c r="E61" s="1274"/>
      <c r="F61" s="1274"/>
      <c r="G61" s="1274"/>
      <c r="H61" s="1274"/>
      <c r="I61" s="1274"/>
      <c r="J61" s="1274"/>
      <c r="K61" s="1274"/>
      <c r="L61" s="1273"/>
      <c r="M61" s="1273"/>
      <c r="N61" s="1298"/>
    </row>
    <row r="62" spans="1:17" ht="21" thickBot="1" x14ac:dyDescent="0.35">
      <c r="A62" s="1271" t="s">
        <v>62</v>
      </c>
      <c r="B62" s="1272"/>
      <c r="C62" s="1274" t="s">
        <v>51</v>
      </c>
      <c r="D62" s="1274"/>
      <c r="E62" s="1274"/>
      <c r="F62" s="1274"/>
      <c r="G62" s="1274"/>
      <c r="H62" s="1274"/>
      <c r="I62" s="1274"/>
      <c r="J62" s="1274"/>
      <c r="K62" s="1274"/>
      <c r="L62" s="1273"/>
      <c r="M62" s="1273"/>
      <c r="N62" s="1299"/>
    </row>
    <row r="63" spans="1:17" s="5" customFormat="1" ht="23.25" customHeight="1" thickBot="1" x14ac:dyDescent="0.35">
      <c r="A63" s="327">
        <v>4</v>
      </c>
      <c r="B63" s="321">
        <v>1.4</v>
      </c>
      <c r="C63" s="340" t="s">
        <v>648</v>
      </c>
      <c r="D63" s="328"/>
      <c r="E63" s="328"/>
      <c r="F63" s="328"/>
      <c r="G63" s="328"/>
      <c r="H63" s="328"/>
      <c r="I63" s="328"/>
      <c r="J63" s="328"/>
      <c r="K63" s="328"/>
      <c r="L63" s="328"/>
      <c r="M63" s="8">
        <v>15</v>
      </c>
      <c r="N63" s="421">
        <f>N66</f>
        <v>0</v>
      </c>
      <c r="O63" s="265"/>
      <c r="P63" s="265"/>
      <c r="Q63" s="265"/>
    </row>
    <row r="64" spans="1:17" s="263" customFormat="1" ht="20.25" customHeight="1" thickBot="1" x14ac:dyDescent="0.35">
      <c r="A64" s="1268" t="s">
        <v>687</v>
      </c>
      <c r="B64" s="1269"/>
      <c r="C64" s="1269"/>
      <c r="D64" s="1269"/>
      <c r="E64" s="1269"/>
      <c r="F64" s="1269"/>
      <c r="G64" s="1269"/>
      <c r="H64" s="1269"/>
      <c r="I64" s="1269"/>
      <c r="J64" s="1269"/>
      <c r="K64" s="1269"/>
      <c r="L64" s="1270"/>
      <c r="M64" s="1255" t="s">
        <v>28</v>
      </c>
      <c r="N64" s="1398" t="s">
        <v>20</v>
      </c>
    </row>
    <row r="65" spans="1:17" s="263" customFormat="1" ht="21.75" customHeight="1" thickBot="1" x14ac:dyDescent="0.35">
      <c r="A65" s="1289" t="s">
        <v>686</v>
      </c>
      <c r="B65" s="1290"/>
      <c r="C65" s="1290"/>
      <c r="D65" s="1290"/>
      <c r="E65" s="1290"/>
      <c r="F65" s="1290"/>
      <c r="G65" s="1290"/>
      <c r="H65" s="1290"/>
      <c r="I65" s="1290"/>
      <c r="J65" s="1290"/>
      <c r="K65" s="1290"/>
      <c r="L65" s="1291"/>
      <c r="M65" s="1256"/>
      <c r="N65" s="1399"/>
    </row>
    <row r="66" spans="1:17" ht="20.25" customHeight="1" thickBot="1" x14ac:dyDescent="0.35">
      <c r="A66" s="1271" t="s">
        <v>64</v>
      </c>
      <c r="B66" s="1272"/>
      <c r="C66" s="1280" t="s">
        <v>65</v>
      </c>
      <c r="D66" s="1281"/>
      <c r="E66" s="1281"/>
      <c r="F66" s="1281"/>
      <c r="G66" s="1281"/>
      <c r="H66" s="1281"/>
      <c r="I66" s="1281"/>
      <c r="J66" s="1281"/>
      <c r="K66" s="1281"/>
      <c r="L66" s="1282"/>
      <c r="M66" s="369"/>
      <c r="N66" s="1363">
        <v>0</v>
      </c>
    </row>
    <row r="67" spans="1:17" ht="19.5" customHeight="1" thickBot="1" x14ac:dyDescent="0.35">
      <c r="A67" s="1271" t="s">
        <v>66</v>
      </c>
      <c r="B67" s="1272"/>
      <c r="C67" s="1286" t="s">
        <v>67</v>
      </c>
      <c r="D67" s="1287"/>
      <c r="E67" s="1287"/>
      <c r="F67" s="1287"/>
      <c r="G67" s="1287"/>
      <c r="H67" s="1287"/>
      <c r="I67" s="1287"/>
      <c r="J67" s="1287"/>
      <c r="K67" s="1287"/>
      <c r="L67" s="1288"/>
      <c r="M67" s="369"/>
      <c r="N67" s="1365"/>
    </row>
    <row r="68" spans="1:17" s="5" customFormat="1" ht="21" thickBot="1" x14ac:dyDescent="0.35">
      <c r="A68" s="327">
        <v>5</v>
      </c>
      <c r="B68" s="321">
        <v>1.5</v>
      </c>
      <c r="C68" s="288" t="s">
        <v>69</v>
      </c>
      <c r="D68" s="298"/>
      <c r="E68" s="298"/>
      <c r="F68" s="298"/>
      <c r="G68" s="298"/>
      <c r="H68" s="298"/>
      <c r="I68" s="298"/>
      <c r="J68" s="298"/>
      <c r="K68" s="298"/>
      <c r="L68" s="298"/>
      <c r="M68" s="8">
        <v>25</v>
      </c>
      <c r="N68" s="421">
        <f>N71</f>
        <v>0</v>
      </c>
      <c r="O68" s="227"/>
      <c r="P68" s="227"/>
      <c r="Q68" s="227"/>
    </row>
    <row r="69" spans="1:17" s="263" customFormat="1" ht="21" customHeight="1" thickBot="1" x14ac:dyDescent="0.35">
      <c r="A69" s="1268" t="s">
        <v>685</v>
      </c>
      <c r="B69" s="1269"/>
      <c r="C69" s="1269"/>
      <c r="D69" s="1269"/>
      <c r="E69" s="1269"/>
      <c r="F69" s="1269"/>
      <c r="G69" s="1269"/>
      <c r="H69" s="1269"/>
      <c r="I69" s="1269"/>
      <c r="J69" s="1269"/>
      <c r="K69" s="1269"/>
      <c r="L69" s="1270"/>
      <c r="M69" s="1168" t="s">
        <v>71</v>
      </c>
      <c r="N69" s="1398" t="s">
        <v>20</v>
      </c>
      <c r="O69" s="227"/>
      <c r="P69" s="227"/>
      <c r="Q69" s="227"/>
    </row>
    <row r="70" spans="1:17" s="263" customFormat="1" ht="21" customHeight="1" thickBot="1" x14ac:dyDescent="0.35">
      <c r="A70" s="1289" t="s">
        <v>686</v>
      </c>
      <c r="B70" s="1290"/>
      <c r="C70" s="1290"/>
      <c r="D70" s="1290"/>
      <c r="E70" s="1290"/>
      <c r="F70" s="1290"/>
      <c r="G70" s="1290"/>
      <c r="H70" s="1290"/>
      <c r="I70" s="1290"/>
      <c r="J70" s="1290"/>
      <c r="K70" s="1290"/>
      <c r="L70" s="1291"/>
      <c r="M70" s="1170"/>
      <c r="N70" s="1399"/>
      <c r="O70" s="227"/>
      <c r="P70" s="227"/>
      <c r="Q70" s="227"/>
    </row>
    <row r="71" spans="1:17" ht="24.75" customHeight="1" thickBot="1" x14ac:dyDescent="0.35">
      <c r="A71" s="1271" t="s">
        <v>72</v>
      </c>
      <c r="B71" s="1272"/>
      <c r="C71" s="1275" t="s">
        <v>73</v>
      </c>
      <c r="D71" s="1277"/>
      <c r="E71" s="1277"/>
      <c r="F71" s="1277"/>
      <c r="G71" s="1277"/>
      <c r="H71" s="1277"/>
      <c r="I71" s="1277"/>
      <c r="J71" s="1277"/>
      <c r="K71" s="1277"/>
      <c r="L71" s="1276"/>
      <c r="M71" s="373"/>
      <c r="N71" s="1351">
        <v>0</v>
      </c>
    </row>
    <row r="72" spans="1:17" ht="40.5" customHeight="1" thickBot="1" x14ac:dyDescent="0.35">
      <c r="A72" s="1271" t="s">
        <v>74</v>
      </c>
      <c r="B72" s="1272"/>
      <c r="C72" s="1283" t="s">
        <v>647</v>
      </c>
      <c r="D72" s="1284"/>
      <c r="E72" s="1284"/>
      <c r="F72" s="1284"/>
      <c r="G72" s="1284"/>
      <c r="H72" s="1284"/>
      <c r="I72" s="1284"/>
      <c r="J72" s="1284"/>
      <c r="K72" s="1284"/>
      <c r="L72" s="1285"/>
      <c r="M72" s="373"/>
      <c r="N72" s="1352"/>
      <c r="O72" s="263"/>
      <c r="P72" s="263"/>
      <c r="Q72" s="263"/>
    </row>
    <row r="73" spans="1:17" ht="61.5" customHeight="1" thickBot="1" x14ac:dyDescent="0.35">
      <c r="A73" s="1271" t="s">
        <v>75</v>
      </c>
      <c r="B73" s="1272"/>
      <c r="C73" s="1286" t="s">
        <v>646</v>
      </c>
      <c r="D73" s="1287"/>
      <c r="E73" s="1287"/>
      <c r="F73" s="1287"/>
      <c r="G73" s="1287"/>
      <c r="H73" s="1287"/>
      <c r="I73" s="1287"/>
      <c r="J73" s="1287"/>
      <c r="K73" s="1287"/>
      <c r="L73" s="1288"/>
      <c r="M73" s="369"/>
      <c r="N73" s="1353"/>
      <c r="O73" s="263"/>
      <c r="P73" s="263"/>
      <c r="Q73" s="263"/>
    </row>
    <row r="74" spans="1:17" s="265" customFormat="1" ht="27.75" customHeight="1" thickBot="1" x14ac:dyDescent="0.35">
      <c r="A74" s="327">
        <v>6</v>
      </c>
      <c r="B74" s="327">
        <v>1.6</v>
      </c>
      <c r="C74" s="288" t="s">
        <v>76</v>
      </c>
      <c r="D74" s="298"/>
      <c r="E74" s="298"/>
      <c r="F74" s="298"/>
      <c r="G74" s="298"/>
      <c r="H74" s="298"/>
      <c r="I74" s="298"/>
      <c r="J74" s="298"/>
      <c r="K74" s="298"/>
      <c r="L74" s="298"/>
      <c r="M74" s="393">
        <v>25</v>
      </c>
      <c r="N74" s="421">
        <f>N77</f>
        <v>0</v>
      </c>
      <c r="O74" s="227"/>
      <c r="P74" s="227"/>
      <c r="Q74" s="227"/>
    </row>
    <row r="75" spans="1:17" s="263" customFormat="1" ht="24" customHeight="1" thickBot="1" x14ac:dyDescent="0.35">
      <c r="A75" s="1268" t="s">
        <v>683</v>
      </c>
      <c r="B75" s="1269"/>
      <c r="C75" s="1269"/>
      <c r="D75" s="1269"/>
      <c r="E75" s="1269"/>
      <c r="F75" s="1269"/>
      <c r="G75" s="1269"/>
      <c r="H75" s="1269"/>
      <c r="I75" s="1269"/>
      <c r="J75" s="1269"/>
      <c r="K75" s="1270"/>
      <c r="L75" s="1255" t="s">
        <v>71</v>
      </c>
      <c r="M75" s="1436" t="s">
        <v>645</v>
      </c>
      <c r="N75" s="1398" t="s">
        <v>20</v>
      </c>
      <c r="O75" s="227"/>
      <c r="P75" s="227"/>
      <c r="Q75" s="227"/>
    </row>
    <row r="76" spans="1:17" s="263" customFormat="1" ht="41.25" customHeight="1" thickBot="1" x14ac:dyDescent="0.35">
      <c r="A76" s="1529" t="s">
        <v>684</v>
      </c>
      <c r="B76" s="1530"/>
      <c r="C76" s="1530"/>
      <c r="D76" s="1530"/>
      <c r="E76" s="1530"/>
      <c r="F76" s="1530"/>
      <c r="G76" s="1530"/>
      <c r="H76" s="1530"/>
      <c r="I76" s="1530"/>
      <c r="J76" s="1530"/>
      <c r="K76" s="1531"/>
      <c r="L76" s="1256"/>
      <c r="M76" s="1437"/>
      <c r="N76" s="1399"/>
      <c r="O76" s="227"/>
      <c r="P76" s="227"/>
      <c r="Q76" s="227"/>
    </row>
    <row r="77" spans="1:17" ht="43.5" customHeight="1" thickBot="1" x14ac:dyDescent="0.35">
      <c r="A77" s="1271" t="s">
        <v>77</v>
      </c>
      <c r="B77" s="1272"/>
      <c r="C77" s="1438" t="s">
        <v>644</v>
      </c>
      <c r="D77" s="1439"/>
      <c r="E77" s="1439"/>
      <c r="F77" s="1439"/>
      <c r="G77" s="1439"/>
      <c r="H77" s="1439"/>
      <c r="I77" s="1439"/>
      <c r="J77" s="1439"/>
      <c r="K77" s="1440"/>
      <c r="L77" s="258"/>
      <c r="M77" s="369">
        <v>0</v>
      </c>
      <c r="N77" s="1292">
        <f>M77+M78+M79+M80+M81</f>
        <v>0</v>
      </c>
    </row>
    <row r="78" spans="1:17" ht="39.75" customHeight="1" thickBot="1" x14ac:dyDescent="0.35">
      <c r="A78" s="1271" t="s">
        <v>78</v>
      </c>
      <c r="B78" s="1272"/>
      <c r="C78" s="1446" t="s">
        <v>79</v>
      </c>
      <c r="D78" s="1447"/>
      <c r="E78" s="1447"/>
      <c r="F78" s="1447"/>
      <c r="G78" s="1447"/>
      <c r="H78" s="1447"/>
      <c r="I78" s="1447"/>
      <c r="J78" s="1447"/>
      <c r="K78" s="1448"/>
      <c r="L78" s="258"/>
      <c r="M78" s="369">
        <v>0</v>
      </c>
      <c r="N78" s="1293"/>
      <c r="O78" s="265"/>
      <c r="P78" s="265"/>
      <c r="Q78" s="265"/>
    </row>
    <row r="79" spans="1:17" ht="32.25" customHeight="1" thickBot="1" x14ac:dyDescent="0.35">
      <c r="A79" s="1271" t="s">
        <v>80</v>
      </c>
      <c r="B79" s="1272"/>
      <c r="C79" s="1438" t="s">
        <v>643</v>
      </c>
      <c r="D79" s="1439"/>
      <c r="E79" s="1439"/>
      <c r="F79" s="1439"/>
      <c r="G79" s="1439"/>
      <c r="H79" s="1439"/>
      <c r="I79" s="1439"/>
      <c r="J79" s="1439"/>
      <c r="K79" s="1440"/>
      <c r="L79" s="258"/>
      <c r="M79" s="369">
        <v>0</v>
      </c>
      <c r="N79" s="1293"/>
      <c r="O79" s="263"/>
      <c r="P79" s="263"/>
      <c r="Q79" s="263"/>
    </row>
    <row r="80" spans="1:17" ht="41.25" customHeight="1" thickBot="1" x14ac:dyDescent="0.35">
      <c r="A80" s="1271" t="s">
        <v>81</v>
      </c>
      <c r="B80" s="1272"/>
      <c r="C80" s="1446" t="s">
        <v>642</v>
      </c>
      <c r="D80" s="1447"/>
      <c r="E80" s="1447"/>
      <c r="F80" s="1447"/>
      <c r="G80" s="1447"/>
      <c r="H80" s="1447"/>
      <c r="I80" s="1447"/>
      <c r="J80" s="1447"/>
      <c r="K80" s="1448"/>
      <c r="L80" s="258"/>
      <c r="M80" s="369">
        <v>0</v>
      </c>
      <c r="N80" s="1293"/>
      <c r="O80" s="263"/>
      <c r="P80" s="263"/>
      <c r="Q80" s="263"/>
    </row>
    <row r="81" spans="1:17" ht="64.5" customHeight="1" thickBot="1" x14ac:dyDescent="0.35">
      <c r="A81" s="1396" t="s">
        <v>641</v>
      </c>
      <c r="B81" s="1397"/>
      <c r="C81" s="1464" t="s">
        <v>640</v>
      </c>
      <c r="D81" s="1465"/>
      <c r="E81" s="1465"/>
      <c r="F81" s="1465"/>
      <c r="G81" s="1465"/>
      <c r="H81" s="1465"/>
      <c r="I81" s="1465"/>
      <c r="J81" s="1465"/>
      <c r="K81" s="1466"/>
      <c r="L81" s="264"/>
      <c r="M81" s="411">
        <v>0</v>
      </c>
      <c r="N81" s="1294"/>
    </row>
    <row r="82" spans="1:17" ht="23.25" customHeight="1" thickBot="1" x14ac:dyDescent="0.35">
      <c r="A82" s="327">
        <v>7</v>
      </c>
      <c r="B82" s="321">
        <v>1.7</v>
      </c>
      <c r="C82" s="288" t="s">
        <v>82</v>
      </c>
      <c r="D82" s="298"/>
      <c r="E82" s="298"/>
      <c r="F82" s="298"/>
      <c r="G82" s="298"/>
      <c r="H82" s="298"/>
      <c r="I82" s="298"/>
      <c r="J82" s="298"/>
      <c r="K82" s="298"/>
      <c r="L82" s="298"/>
      <c r="M82" s="393">
        <v>10</v>
      </c>
      <c r="N82" s="421">
        <f>N85</f>
        <v>0</v>
      </c>
    </row>
    <row r="83" spans="1:17" s="263" customFormat="1" ht="21.75" customHeight="1" thickBot="1" x14ac:dyDescent="0.35">
      <c r="A83" s="1265" t="s">
        <v>694</v>
      </c>
      <c r="B83" s="1266"/>
      <c r="C83" s="1266"/>
      <c r="D83" s="1266"/>
      <c r="E83" s="1266"/>
      <c r="F83" s="1266"/>
      <c r="G83" s="1266"/>
      <c r="H83" s="1266"/>
      <c r="I83" s="1266"/>
      <c r="J83" s="1266"/>
      <c r="K83" s="1266"/>
      <c r="L83" s="1267"/>
      <c r="M83" s="1168" t="s">
        <v>28</v>
      </c>
      <c r="N83" s="1398" t="s">
        <v>20</v>
      </c>
      <c r="O83" s="227"/>
      <c r="P83" s="227"/>
      <c r="Q83" s="227"/>
    </row>
    <row r="84" spans="1:17" s="263" customFormat="1" ht="21.75" customHeight="1" thickBot="1" x14ac:dyDescent="0.35">
      <c r="A84" s="1268" t="s">
        <v>686</v>
      </c>
      <c r="B84" s="1269"/>
      <c r="C84" s="1269"/>
      <c r="D84" s="1269"/>
      <c r="E84" s="1269"/>
      <c r="F84" s="1269"/>
      <c r="G84" s="1269"/>
      <c r="H84" s="1269"/>
      <c r="I84" s="1269"/>
      <c r="J84" s="1269"/>
      <c r="K84" s="1269"/>
      <c r="L84" s="1270"/>
      <c r="M84" s="1170"/>
      <c r="N84" s="1399"/>
      <c r="O84" s="227"/>
      <c r="P84" s="227"/>
      <c r="Q84" s="227"/>
    </row>
    <row r="85" spans="1:17" ht="27" customHeight="1" thickBot="1" x14ac:dyDescent="0.35">
      <c r="A85" s="1275" t="s">
        <v>83</v>
      </c>
      <c r="B85" s="1276"/>
      <c r="C85" s="1321" t="s">
        <v>84</v>
      </c>
      <c r="D85" s="1322"/>
      <c r="E85" s="1322"/>
      <c r="F85" s="1322"/>
      <c r="G85" s="1322"/>
      <c r="H85" s="1322"/>
      <c r="I85" s="1322"/>
      <c r="J85" s="1322"/>
      <c r="K85" s="1322"/>
      <c r="L85" s="1323"/>
      <c r="M85" s="369"/>
      <c r="N85" s="1292">
        <v>0</v>
      </c>
    </row>
    <row r="86" spans="1:17" ht="23.25" customHeight="1" thickBot="1" x14ac:dyDescent="0.35">
      <c r="A86" s="1275" t="s">
        <v>85</v>
      </c>
      <c r="B86" s="1276"/>
      <c r="C86" s="1280" t="s">
        <v>86</v>
      </c>
      <c r="D86" s="1281"/>
      <c r="E86" s="1281"/>
      <c r="F86" s="1281"/>
      <c r="G86" s="1281"/>
      <c r="H86" s="1281"/>
      <c r="I86" s="1281"/>
      <c r="J86" s="1281"/>
      <c r="K86" s="1281"/>
      <c r="L86" s="1282"/>
      <c r="M86" s="369"/>
      <c r="N86" s="1293"/>
      <c r="O86" s="263"/>
      <c r="P86" s="263"/>
      <c r="Q86" s="263"/>
    </row>
    <row r="87" spans="1:17" ht="29.25" customHeight="1" thickBot="1" x14ac:dyDescent="0.35">
      <c r="A87" s="1275" t="s">
        <v>87</v>
      </c>
      <c r="B87" s="1276"/>
      <c r="C87" s="1321" t="s">
        <v>639</v>
      </c>
      <c r="D87" s="1322"/>
      <c r="E87" s="1322"/>
      <c r="F87" s="1322"/>
      <c r="G87" s="1322"/>
      <c r="H87" s="1322"/>
      <c r="I87" s="1322"/>
      <c r="J87" s="1322"/>
      <c r="K87" s="1322"/>
      <c r="L87" s="1323"/>
      <c r="M87" s="369"/>
      <c r="N87" s="1293"/>
      <c r="O87" s="263"/>
      <c r="P87" s="263"/>
      <c r="Q87" s="263"/>
    </row>
    <row r="88" spans="1:17" ht="25.5" customHeight="1" thickBot="1" x14ac:dyDescent="0.35">
      <c r="A88" s="1275" t="s">
        <v>88</v>
      </c>
      <c r="B88" s="1276"/>
      <c r="C88" s="1280" t="s">
        <v>89</v>
      </c>
      <c r="D88" s="1281"/>
      <c r="E88" s="1281"/>
      <c r="F88" s="1281"/>
      <c r="G88" s="1281"/>
      <c r="H88" s="1281"/>
      <c r="I88" s="1281"/>
      <c r="J88" s="1281"/>
      <c r="K88" s="1281"/>
      <c r="L88" s="1282"/>
      <c r="M88" s="369"/>
      <c r="N88" s="1294"/>
    </row>
    <row r="89" spans="1:17" s="265" customFormat="1" ht="22.5" customHeight="1" thickBot="1" x14ac:dyDescent="0.35">
      <c r="A89" s="327">
        <v>8</v>
      </c>
      <c r="B89" s="321">
        <v>1.8</v>
      </c>
      <c r="C89" s="288" t="s">
        <v>90</v>
      </c>
      <c r="D89" s="298"/>
      <c r="E89" s="298"/>
      <c r="F89" s="298"/>
      <c r="G89" s="298"/>
      <c r="H89" s="298"/>
      <c r="I89" s="298"/>
      <c r="J89" s="298"/>
      <c r="K89" s="298"/>
      <c r="L89" s="298"/>
      <c r="M89" s="393">
        <v>10</v>
      </c>
      <c r="N89" s="421">
        <v>0</v>
      </c>
      <c r="O89" s="227"/>
      <c r="P89" s="227"/>
      <c r="Q89" s="227"/>
    </row>
    <row r="90" spans="1:17" s="263" customFormat="1" ht="18" customHeight="1" thickBot="1" x14ac:dyDescent="0.35">
      <c r="A90" s="1265" t="s">
        <v>695</v>
      </c>
      <c r="B90" s="1266"/>
      <c r="C90" s="1266"/>
      <c r="D90" s="1266"/>
      <c r="E90" s="1266"/>
      <c r="F90" s="1266"/>
      <c r="G90" s="1266"/>
      <c r="H90" s="1266"/>
      <c r="I90" s="1266"/>
      <c r="J90" s="1266"/>
      <c r="K90" s="1266"/>
      <c r="L90" s="1267"/>
      <c r="M90" s="1168" t="s">
        <v>28</v>
      </c>
      <c r="N90" s="1398" t="s">
        <v>20</v>
      </c>
      <c r="O90" s="227"/>
      <c r="P90" s="227"/>
      <c r="Q90" s="227"/>
    </row>
    <row r="91" spans="1:17" s="263" customFormat="1" ht="22.5" customHeight="1" thickBot="1" x14ac:dyDescent="0.35">
      <c r="A91" s="1268" t="s">
        <v>692</v>
      </c>
      <c r="B91" s="1269"/>
      <c r="C91" s="1269"/>
      <c r="D91" s="1269"/>
      <c r="E91" s="1269"/>
      <c r="F91" s="1269"/>
      <c r="G91" s="1269"/>
      <c r="H91" s="1269"/>
      <c r="I91" s="1269"/>
      <c r="J91" s="1269"/>
      <c r="K91" s="1269"/>
      <c r="L91" s="1270"/>
      <c r="M91" s="1170"/>
      <c r="N91" s="1399"/>
      <c r="O91" s="265"/>
      <c r="P91" s="265"/>
      <c r="Q91" s="265"/>
    </row>
    <row r="92" spans="1:17" ht="27.75" customHeight="1" thickBot="1" x14ac:dyDescent="0.35">
      <c r="A92" s="1275" t="s">
        <v>92</v>
      </c>
      <c r="B92" s="1276"/>
      <c r="C92" s="1461" t="s">
        <v>93</v>
      </c>
      <c r="D92" s="1462"/>
      <c r="E92" s="1462"/>
      <c r="F92" s="1462"/>
      <c r="G92" s="1462"/>
      <c r="H92" s="1462"/>
      <c r="I92" s="1462"/>
      <c r="J92" s="1462"/>
      <c r="K92" s="1462"/>
      <c r="L92" s="1463"/>
      <c r="M92" s="369"/>
      <c r="N92" s="1292">
        <v>0</v>
      </c>
      <c r="O92" s="263"/>
      <c r="P92" s="263"/>
      <c r="Q92" s="263"/>
    </row>
    <row r="93" spans="1:17" ht="24.75" customHeight="1" thickBot="1" x14ac:dyDescent="0.35">
      <c r="A93" s="1275" t="s">
        <v>94</v>
      </c>
      <c r="B93" s="1276"/>
      <c r="C93" s="1280" t="s">
        <v>86</v>
      </c>
      <c r="D93" s="1281"/>
      <c r="E93" s="1281"/>
      <c r="F93" s="1281"/>
      <c r="G93" s="1281"/>
      <c r="H93" s="1281"/>
      <c r="I93" s="1281"/>
      <c r="J93" s="1281"/>
      <c r="K93" s="1281"/>
      <c r="L93" s="1282"/>
      <c r="M93" s="369"/>
      <c r="N93" s="1293"/>
      <c r="O93" s="263"/>
      <c r="P93" s="263"/>
      <c r="Q93" s="263"/>
    </row>
    <row r="94" spans="1:17" ht="25.5" customHeight="1" thickBot="1" x14ac:dyDescent="0.35">
      <c r="A94" s="1275" t="s">
        <v>95</v>
      </c>
      <c r="B94" s="1276"/>
      <c r="C94" s="1461" t="s">
        <v>96</v>
      </c>
      <c r="D94" s="1462"/>
      <c r="E94" s="1462"/>
      <c r="F94" s="1462"/>
      <c r="G94" s="1462"/>
      <c r="H94" s="1462"/>
      <c r="I94" s="1462"/>
      <c r="J94" s="1462"/>
      <c r="K94" s="1462"/>
      <c r="L94" s="1463"/>
      <c r="M94" s="369"/>
      <c r="N94" s="1293"/>
    </row>
    <row r="95" spans="1:17" ht="25.5" customHeight="1" thickBot="1" x14ac:dyDescent="0.35">
      <c r="A95" s="1275" t="s">
        <v>97</v>
      </c>
      <c r="B95" s="1276"/>
      <c r="C95" s="1280" t="s">
        <v>98</v>
      </c>
      <c r="D95" s="1281"/>
      <c r="E95" s="1281"/>
      <c r="F95" s="1281"/>
      <c r="G95" s="1281"/>
      <c r="H95" s="1281"/>
      <c r="I95" s="1281"/>
      <c r="J95" s="1281"/>
      <c r="K95" s="1281"/>
      <c r="L95" s="1282"/>
      <c r="M95" s="369"/>
      <c r="N95" s="1294"/>
    </row>
    <row r="96" spans="1:17" ht="21" thickBot="1" x14ac:dyDescent="0.35">
      <c r="A96" s="284">
        <v>9</v>
      </c>
      <c r="B96" s="268">
        <v>1.9</v>
      </c>
      <c r="C96" s="288" t="s">
        <v>99</v>
      </c>
      <c r="D96" s="298"/>
      <c r="E96" s="298"/>
      <c r="F96" s="298"/>
      <c r="G96" s="298"/>
      <c r="H96" s="298"/>
      <c r="I96" s="298"/>
      <c r="J96" s="298"/>
      <c r="K96" s="298"/>
      <c r="L96" s="298"/>
      <c r="M96" s="8">
        <v>10</v>
      </c>
      <c r="N96" s="421">
        <f>N99</f>
        <v>0</v>
      </c>
    </row>
    <row r="97" spans="1:17" s="263" customFormat="1" ht="19.5" customHeight="1" thickBot="1" x14ac:dyDescent="0.35">
      <c r="A97" s="1265" t="s">
        <v>693</v>
      </c>
      <c r="B97" s="1266"/>
      <c r="C97" s="1266"/>
      <c r="D97" s="1266"/>
      <c r="E97" s="1266"/>
      <c r="F97" s="1266"/>
      <c r="G97" s="1266"/>
      <c r="H97" s="1266"/>
      <c r="I97" s="1266"/>
      <c r="J97" s="1266"/>
      <c r="K97" s="1266"/>
      <c r="L97" s="1267"/>
      <c r="M97" s="1454" t="s">
        <v>28</v>
      </c>
      <c r="N97" s="1398" t="s">
        <v>20</v>
      </c>
      <c r="O97" s="227"/>
      <c r="P97" s="227"/>
      <c r="Q97" s="227"/>
    </row>
    <row r="98" spans="1:17" s="263" customFormat="1" ht="19.5" customHeight="1" thickBot="1" x14ac:dyDescent="0.35">
      <c r="A98" s="1268" t="s">
        <v>686</v>
      </c>
      <c r="B98" s="1269"/>
      <c r="C98" s="1269"/>
      <c r="D98" s="1269"/>
      <c r="E98" s="1269"/>
      <c r="F98" s="1269"/>
      <c r="G98" s="1269"/>
      <c r="H98" s="1269"/>
      <c r="I98" s="1269"/>
      <c r="J98" s="1269"/>
      <c r="K98" s="1269"/>
      <c r="L98" s="1270"/>
      <c r="M98" s="1455"/>
      <c r="N98" s="1399"/>
      <c r="O98" s="227"/>
      <c r="P98" s="227"/>
      <c r="Q98" s="227"/>
    </row>
    <row r="99" spans="1:17" ht="19.5" customHeight="1" thickBot="1" x14ac:dyDescent="0.35">
      <c r="A99" s="1275" t="s">
        <v>101</v>
      </c>
      <c r="B99" s="1276"/>
      <c r="C99" s="1393" t="s">
        <v>102</v>
      </c>
      <c r="D99" s="1394"/>
      <c r="E99" s="1394"/>
      <c r="F99" s="1394"/>
      <c r="G99" s="1394"/>
      <c r="H99" s="1394"/>
      <c r="I99" s="1394"/>
      <c r="J99" s="1394"/>
      <c r="K99" s="1394"/>
      <c r="L99" s="1395"/>
      <c r="M99" s="373"/>
      <c r="N99" s="1351">
        <v>0</v>
      </c>
    </row>
    <row r="100" spans="1:17" ht="21" customHeight="1" thickBot="1" x14ac:dyDescent="0.35">
      <c r="A100" s="1275" t="s">
        <v>103</v>
      </c>
      <c r="B100" s="1276"/>
      <c r="C100" s="1280" t="s">
        <v>104</v>
      </c>
      <c r="D100" s="1281"/>
      <c r="E100" s="1281"/>
      <c r="F100" s="1281"/>
      <c r="G100" s="1281"/>
      <c r="H100" s="1281"/>
      <c r="I100" s="1281"/>
      <c r="J100" s="1281"/>
      <c r="K100" s="1281"/>
      <c r="L100" s="1282"/>
      <c r="M100" s="369"/>
      <c r="N100" s="1352"/>
      <c r="O100" s="263"/>
      <c r="P100" s="263"/>
      <c r="Q100" s="263"/>
    </row>
    <row r="101" spans="1:17" ht="21" thickBot="1" x14ac:dyDescent="0.35">
      <c r="A101" s="1275" t="s">
        <v>105</v>
      </c>
      <c r="B101" s="1276"/>
      <c r="C101" s="1336" t="s">
        <v>638</v>
      </c>
      <c r="D101" s="1337"/>
      <c r="E101" s="1337"/>
      <c r="F101" s="1337"/>
      <c r="G101" s="1337"/>
      <c r="H101" s="1337"/>
      <c r="I101" s="1337"/>
      <c r="J101" s="1337"/>
      <c r="K101" s="1337"/>
      <c r="L101" s="1338"/>
      <c r="M101" s="369"/>
      <c r="N101" s="1353"/>
      <c r="O101" s="263"/>
      <c r="P101" s="263"/>
      <c r="Q101" s="263"/>
    </row>
    <row r="102" spans="1:17" s="265" customFormat="1" ht="21" customHeight="1" thickBot="1" x14ac:dyDescent="0.35">
      <c r="A102" s="321">
        <v>10</v>
      </c>
      <c r="B102" s="321" t="s">
        <v>322</v>
      </c>
      <c r="C102" s="1441" t="s">
        <v>106</v>
      </c>
      <c r="D102" s="1442"/>
      <c r="E102" s="1442"/>
      <c r="F102" s="1442"/>
      <c r="G102" s="1442"/>
      <c r="H102" s="1442"/>
      <c r="I102" s="1442"/>
      <c r="J102" s="1442"/>
      <c r="K102" s="341"/>
      <c r="L102" s="341"/>
      <c r="M102" s="434">
        <v>5</v>
      </c>
      <c r="N102" s="422">
        <f>N105</f>
        <v>0</v>
      </c>
      <c r="O102" s="227"/>
      <c r="P102" s="227"/>
      <c r="Q102" s="227"/>
    </row>
    <row r="103" spans="1:17" s="263" customFormat="1" ht="39.75" customHeight="1" thickBot="1" x14ac:dyDescent="0.3">
      <c r="A103" s="1377" t="s">
        <v>696</v>
      </c>
      <c r="B103" s="1378"/>
      <c r="C103" s="1378"/>
      <c r="D103" s="1378"/>
      <c r="E103" s="1378"/>
      <c r="F103" s="1378"/>
      <c r="G103" s="1378"/>
      <c r="H103" s="1378"/>
      <c r="I103" s="1378"/>
      <c r="J103" s="1378"/>
      <c r="K103" s="1378"/>
      <c r="L103" s="1379"/>
      <c r="M103" s="1454" t="s">
        <v>71</v>
      </c>
      <c r="N103" s="1398" t="s">
        <v>20</v>
      </c>
      <c r="O103" s="227"/>
      <c r="P103" s="227"/>
      <c r="Q103" s="227"/>
    </row>
    <row r="104" spans="1:17" s="263" customFormat="1" ht="19.5" customHeight="1" thickBot="1" x14ac:dyDescent="0.35">
      <c r="A104" s="1268" t="s">
        <v>692</v>
      </c>
      <c r="B104" s="1269"/>
      <c r="C104" s="1269"/>
      <c r="D104" s="1269"/>
      <c r="E104" s="1269"/>
      <c r="F104" s="1269"/>
      <c r="G104" s="1269"/>
      <c r="H104" s="1269"/>
      <c r="I104" s="1269"/>
      <c r="J104" s="1269"/>
      <c r="K104" s="1269"/>
      <c r="L104" s="1270"/>
      <c r="M104" s="1455"/>
      <c r="N104" s="1399"/>
      <c r="O104" s="227"/>
      <c r="P104" s="227"/>
      <c r="Q104" s="227"/>
    </row>
    <row r="105" spans="1:17" ht="21" thickBot="1" x14ac:dyDescent="0.35">
      <c r="A105" s="1275" t="s">
        <v>107</v>
      </c>
      <c r="B105" s="1276"/>
      <c r="C105" s="1393" t="s">
        <v>108</v>
      </c>
      <c r="D105" s="1394"/>
      <c r="E105" s="1394"/>
      <c r="F105" s="1394"/>
      <c r="G105" s="1394"/>
      <c r="H105" s="1394"/>
      <c r="I105" s="1394"/>
      <c r="J105" s="1394"/>
      <c r="K105" s="1394"/>
      <c r="L105" s="1395"/>
      <c r="M105" s="373"/>
      <c r="N105" s="1351">
        <v>0</v>
      </c>
    </row>
    <row r="106" spans="1:17" ht="45" customHeight="1" thickBot="1" x14ac:dyDescent="0.35">
      <c r="A106" s="1275" t="s">
        <v>109</v>
      </c>
      <c r="B106" s="1276"/>
      <c r="C106" s="1458" t="s">
        <v>110</v>
      </c>
      <c r="D106" s="1459"/>
      <c r="E106" s="1459"/>
      <c r="F106" s="1459"/>
      <c r="G106" s="1459"/>
      <c r="H106" s="1459"/>
      <c r="I106" s="1459"/>
      <c r="J106" s="1459"/>
      <c r="K106" s="1459"/>
      <c r="L106" s="1460"/>
      <c r="M106" s="373"/>
      <c r="N106" s="1352"/>
    </row>
    <row r="107" spans="1:17" ht="21" thickBot="1" x14ac:dyDescent="0.35">
      <c r="A107" s="1275" t="s">
        <v>111</v>
      </c>
      <c r="B107" s="1276"/>
      <c r="C107" s="1393" t="s">
        <v>112</v>
      </c>
      <c r="D107" s="1394"/>
      <c r="E107" s="1394"/>
      <c r="F107" s="1394"/>
      <c r="G107" s="1394"/>
      <c r="H107" s="1394"/>
      <c r="I107" s="1394"/>
      <c r="J107" s="1394"/>
      <c r="K107" s="1394"/>
      <c r="L107" s="1395"/>
      <c r="M107" s="373"/>
      <c r="N107" s="1352"/>
    </row>
    <row r="108" spans="1:17" ht="25.5" customHeight="1" thickBot="1" x14ac:dyDescent="0.35">
      <c r="A108" s="1275" t="s">
        <v>113</v>
      </c>
      <c r="B108" s="1276"/>
      <c r="C108" s="1280" t="s">
        <v>114</v>
      </c>
      <c r="D108" s="1281"/>
      <c r="E108" s="1281"/>
      <c r="F108" s="1281"/>
      <c r="G108" s="1281"/>
      <c r="H108" s="1281"/>
      <c r="I108" s="1281"/>
      <c r="J108" s="1281"/>
      <c r="K108" s="1281"/>
      <c r="L108" s="1282"/>
      <c r="M108" s="369"/>
      <c r="N108" s="1352"/>
    </row>
    <row r="109" spans="1:17" ht="23.25" customHeight="1" thickBot="1" x14ac:dyDescent="0.35">
      <c r="A109" s="1275" t="s">
        <v>115</v>
      </c>
      <c r="B109" s="1276"/>
      <c r="C109" s="1280" t="s">
        <v>116</v>
      </c>
      <c r="D109" s="1281"/>
      <c r="E109" s="1281"/>
      <c r="F109" s="1281"/>
      <c r="G109" s="1281"/>
      <c r="H109" s="1281"/>
      <c r="I109" s="1281"/>
      <c r="J109" s="1281"/>
      <c r="K109" s="1281"/>
      <c r="L109" s="1282"/>
      <c r="M109" s="369"/>
      <c r="N109" s="1353"/>
    </row>
    <row r="110" spans="1:17" ht="24" customHeight="1" thickBot="1" x14ac:dyDescent="0.35">
      <c r="A110" s="285">
        <v>11</v>
      </c>
      <c r="B110" s="268">
        <v>1.1100000000000001</v>
      </c>
      <c r="C110" s="340" t="s">
        <v>117</v>
      </c>
      <c r="D110" s="313"/>
      <c r="E110" s="313"/>
      <c r="F110" s="313"/>
      <c r="G110" s="313"/>
      <c r="H110" s="313"/>
      <c r="I110" s="313"/>
      <c r="J110" s="313"/>
      <c r="K110" s="313"/>
      <c r="L110" s="313"/>
      <c r="M110" s="8">
        <v>70</v>
      </c>
      <c r="N110" s="421">
        <f>N113</f>
        <v>0</v>
      </c>
    </row>
    <row r="111" spans="1:17" s="263" customFormat="1" ht="48" customHeight="1" thickBot="1" x14ac:dyDescent="0.3">
      <c r="A111" s="1451" t="s">
        <v>697</v>
      </c>
      <c r="B111" s="1451"/>
      <c r="C111" s="1451"/>
      <c r="D111" s="1451"/>
      <c r="E111" s="1451"/>
      <c r="F111" s="1451"/>
      <c r="G111" s="1451"/>
      <c r="H111" s="339" t="s">
        <v>593</v>
      </c>
      <c r="I111" s="339" t="s">
        <v>591</v>
      </c>
      <c r="J111" s="339" t="s">
        <v>549</v>
      </c>
      <c r="K111" s="339" t="s">
        <v>637</v>
      </c>
      <c r="L111" s="339" t="s">
        <v>152</v>
      </c>
      <c r="M111" s="1398" t="s">
        <v>10</v>
      </c>
      <c r="N111" s="1398" t="s">
        <v>20</v>
      </c>
    </row>
    <row r="112" spans="1:17" s="263" customFormat="1" ht="31.5" customHeight="1" thickBot="1" x14ac:dyDescent="0.3">
      <c r="A112" s="1452" t="s">
        <v>698</v>
      </c>
      <c r="B112" s="1452"/>
      <c r="C112" s="1452"/>
      <c r="D112" s="1452"/>
      <c r="E112" s="1452"/>
      <c r="F112" s="1452"/>
      <c r="G112" s="1452"/>
      <c r="H112" s="200" t="s">
        <v>28</v>
      </c>
      <c r="I112" s="200" t="s">
        <v>28</v>
      </c>
      <c r="J112" s="200" t="s">
        <v>28</v>
      </c>
      <c r="K112" s="200" t="s">
        <v>28</v>
      </c>
      <c r="L112" s="200" t="s">
        <v>28</v>
      </c>
      <c r="M112" s="1399"/>
      <c r="N112" s="1399"/>
    </row>
    <row r="113" spans="1:17" ht="51.75" customHeight="1" thickBot="1" x14ac:dyDescent="0.35">
      <c r="A113" s="1274" t="s">
        <v>123</v>
      </c>
      <c r="B113" s="1274"/>
      <c r="C113" s="1315" t="s">
        <v>636</v>
      </c>
      <c r="D113" s="1315"/>
      <c r="E113" s="1315"/>
      <c r="F113" s="1315"/>
      <c r="G113" s="1315"/>
      <c r="H113" s="258"/>
      <c r="I113" s="258"/>
      <c r="J113" s="258"/>
      <c r="K113" s="258"/>
      <c r="L113" s="258"/>
      <c r="M113" s="394">
        <v>0</v>
      </c>
      <c r="N113" s="1292">
        <f>SUM(M113:M119)</f>
        <v>0</v>
      </c>
    </row>
    <row r="114" spans="1:17" ht="90.75" customHeight="1" thickBot="1" x14ac:dyDescent="0.35">
      <c r="A114" s="1274" t="s">
        <v>124</v>
      </c>
      <c r="B114" s="1274"/>
      <c r="C114" s="1315" t="s">
        <v>635</v>
      </c>
      <c r="D114" s="1315"/>
      <c r="E114" s="1315"/>
      <c r="F114" s="1315"/>
      <c r="G114" s="1315"/>
      <c r="H114" s="258"/>
      <c r="I114" s="258"/>
      <c r="J114" s="258"/>
      <c r="K114" s="258"/>
      <c r="L114" s="272"/>
      <c r="M114" s="395">
        <v>0</v>
      </c>
      <c r="N114" s="1293"/>
    </row>
    <row r="115" spans="1:17" ht="81.75" customHeight="1" thickBot="1" x14ac:dyDescent="0.35">
      <c r="A115" s="1274" t="s">
        <v>125</v>
      </c>
      <c r="B115" s="1274"/>
      <c r="C115" s="1315" t="s">
        <v>634</v>
      </c>
      <c r="D115" s="1315"/>
      <c r="E115" s="1315"/>
      <c r="F115" s="1315"/>
      <c r="G115" s="1315"/>
      <c r="H115" s="1443"/>
      <c r="I115" s="1444"/>
      <c r="J115" s="1444"/>
      <c r="K115" s="1444"/>
      <c r="L115" s="1445"/>
      <c r="M115" s="396">
        <v>0</v>
      </c>
      <c r="N115" s="1293"/>
    </row>
    <row r="116" spans="1:17" ht="42.75" customHeight="1" thickBot="1" x14ac:dyDescent="0.35">
      <c r="A116" s="1274" t="s">
        <v>126</v>
      </c>
      <c r="B116" s="1274"/>
      <c r="C116" s="1315" t="s">
        <v>633</v>
      </c>
      <c r="D116" s="1315"/>
      <c r="E116" s="1315"/>
      <c r="F116" s="1315"/>
      <c r="G116" s="1315"/>
      <c r="H116" s="258"/>
      <c r="I116" s="258"/>
      <c r="J116" s="258"/>
      <c r="K116" s="258"/>
      <c r="L116" s="258"/>
      <c r="M116" s="395">
        <v>0</v>
      </c>
      <c r="N116" s="1293"/>
      <c r="O116" s="263"/>
      <c r="P116" s="263"/>
      <c r="Q116" s="263"/>
    </row>
    <row r="117" spans="1:17" ht="60.75" customHeight="1" thickBot="1" x14ac:dyDescent="0.35">
      <c r="A117" s="1274" t="s">
        <v>127</v>
      </c>
      <c r="B117" s="1274"/>
      <c r="C117" s="1315" t="s">
        <v>632</v>
      </c>
      <c r="D117" s="1315"/>
      <c r="E117" s="1315"/>
      <c r="F117" s="1315"/>
      <c r="G117" s="1315"/>
      <c r="H117" s="258"/>
      <c r="I117" s="258"/>
      <c r="J117" s="258"/>
      <c r="K117" s="258"/>
      <c r="L117" s="258"/>
      <c r="M117" s="396">
        <v>0</v>
      </c>
      <c r="N117" s="1293"/>
      <c r="O117" s="263"/>
      <c r="P117" s="263"/>
      <c r="Q117" s="263"/>
    </row>
    <row r="118" spans="1:17" ht="28.5" customHeight="1" thickBot="1" x14ac:dyDescent="0.35">
      <c r="A118" s="1275" t="s">
        <v>631</v>
      </c>
      <c r="B118" s="1276"/>
      <c r="C118" s="1413" t="s">
        <v>630</v>
      </c>
      <c r="D118" s="1413"/>
      <c r="E118" s="1413"/>
      <c r="F118" s="1413"/>
      <c r="G118" s="1413"/>
      <c r="H118" s="338"/>
      <c r="I118" s="338"/>
      <c r="J118" s="338"/>
      <c r="K118" s="338"/>
      <c r="L118" s="338"/>
      <c r="M118" s="395">
        <v>0</v>
      </c>
      <c r="N118" s="1293"/>
    </row>
    <row r="119" spans="1:17" ht="41.25" customHeight="1" thickBot="1" x14ac:dyDescent="0.35">
      <c r="A119" s="1275" t="s">
        <v>629</v>
      </c>
      <c r="B119" s="1276"/>
      <c r="C119" s="1413" t="s">
        <v>628</v>
      </c>
      <c r="D119" s="1413"/>
      <c r="E119" s="1413"/>
      <c r="F119" s="1413"/>
      <c r="G119" s="1413"/>
      <c r="H119" s="338"/>
      <c r="I119" s="338"/>
      <c r="J119" s="338"/>
      <c r="K119" s="338"/>
      <c r="L119" s="338"/>
      <c r="M119" s="397">
        <v>0</v>
      </c>
      <c r="N119" s="1294"/>
    </row>
    <row r="120" spans="1:17" ht="64.5" customHeight="1" thickBot="1" x14ac:dyDescent="0.35">
      <c r="A120" s="1541" t="s">
        <v>627</v>
      </c>
      <c r="B120" s="1542"/>
      <c r="C120" s="1543" t="s">
        <v>626</v>
      </c>
      <c r="D120" s="1544"/>
      <c r="E120" s="1544"/>
      <c r="F120" s="1544"/>
      <c r="G120" s="1544"/>
      <c r="H120" s="1544"/>
      <c r="I120" s="1544"/>
      <c r="J120" s="1544"/>
      <c r="K120" s="1544"/>
      <c r="L120" s="1545"/>
      <c r="M120" s="444" t="s">
        <v>28</v>
      </c>
      <c r="N120" s="445"/>
    </row>
    <row r="121" spans="1:17" ht="21" thickBot="1" x14ac:dyDescent="0.35">
      <c r="A121" s="285">
        <v>12</v>
      </c>
      <c r="B121" s="268">
        <v>1.1200000000000001</v>
      </c>
      <c r="C121" s="288" t="s">
        <v>128</v>
      </c>
      <c r="D121" s="298"/>
      <c r="E121" s="298"/>
      <c r="F121" s="298"/>
      <c r="G121" s="298"/>
      <c r="H121" s="298"/>
      <c r="I121" s="298"/>
      <c r="J121" s="298"/>
      <c r="K121" s="298"/>
      <c r="L121" s="287"/>
      <c r="M121" s="8">
        <v>20</v>
      </c>
      <c r="N121" s="421">
        <f>N124</f>
        <v>0</v>
      </c>
    </row>
    <row r="122" spans="1:17" s="263" customFormat="1" ht="15.75" customHeight="1" thickBot="1" x14ac:dyDescent="0.35">
      <c r="A122" s="1265" t="s">
        <v>697</v>
      </c>
      <c r="B122" s="1266"/>
      <c r="C122" s="1266"/>
      <c r="D122" s="1266"/>
      <c r="E122" s="1266"/>
      <c r="F122" s="1266"/>
      <c r="G122" s="1266"/>
      <c r="H122" s="1266"/>
      <c r="I122" s="1266"/>
      <c r="J122" s="1266"/>
      <c r="K122" s="1267"/>
      <c r="L122" s="1278" t="s">
        <v>28</v>
      </c>
      <c r="M122" s="1168" t="s">
        <v>10</v>
      </c>
      <c r="N122" s="1076" t="s">
        <v>20</v>
      </c>
      <c r="O122" s="227"/>
      <c r="P122" s="227"/>
      <c r="Q122" s="227"/>
    </row>
    <row r="123" spans="1:17" s="263" customFormat="1" ht="15.75" customHeight="1" thickBot="1" x14ac:dyDescent="0.35">
      <c r="A123" s="1268" t="s">
        <v>699</v>
      </c>
      <c r="B123" s="1269"/>
      <c r="C123" s="1269"/>
      <c r="D123" s="1269"/>
      <c r="E123" s="1269"/>
      <c r="F123" s="1269"/>
      <c r="G123" s="1269"/>
      <c r="H123" s="1269"/>
      <c r="I123" s="1269"/>
      <c r="J123" s="1269"/>
      <c r="K123" s="1270"/>
      <c r="L123" s="1279"/>
      <c r="M123" s="1170"/>
      <c r="N123" s="1078"/>
      <c r="O123" s="227"/>
      <c r="P123" s="227"/>
      <c r="Q123" s="227"/>
    </row>
    <row r="124" spans="1:17" ht="48.75" customHeight="1" thickBot="1" x14ac:dyDescent="0.35">
      <c r="A124" s="1275" t="s">
        <v>129</v>
      </c>
      <c r="B124" s="1276"/>
      <c r="C124" s="1321" t="s">
        <v>625</v>
      </c>
      <c r="D124" s="1322"/>
      <c r="E124" s="1322"/>
      <c r="F124" s="1322"/>
      <c r="G124" s="1322"/>
      <c r="H124" s="1322"/>
      <c r="I124" s="1322"/>
      <c r="J124" s="1322"/>
      <c r="K124" s="1323"/>
      <c r="L124" s="258"/>
      <c r="M124" s="369">
        <v>0</v>
      </c>
      <c r="N124" s="1292">
        <f>M124+M125</f>
        <v>0</v>
      </c>
    </row>
    <row r="125" spans="1:17" ht="40.5" customHeight="1" thickBot="1" x14ac:dyDescent="0.35">
      <c r="A125" s="1275" t="s">
        <v>130</v>
      </c>
      <c r="B125" s="1276"/>
      <c r="C125" s="1280" t="s">
        <v>624</v>
      </c>
      <c r="D125" s="1281"/>
      <c r="E125" s="1281"/>
      <c r="F125" s="1281"/>
      <c r="G125" s="1281"/>
      <c r="H125" s="1281"/>
      <c r="I125" s="1281"/>
      <c r="J125" s="1281"/>
      <c r="K125" s="1282"/>
      <c r="L125" s="258"/>
      <c r="M125" s="369">
        <v>0</v>
      </c>
      <c r="N125" s="1294"/>
      <c r="O125" s="263"/>
      <c r="P125" s="263"/>
      <c r="Q125" s="263"/>
    </row>
    <row r="126" spans="1:17" ht="21" thickBot="1" x14ac:dyDescent="0.35">
      <c r="A126" s="285">
        <v>13</v>
      </c>
      <c r="B126" s="268">
        <v>1.1299999999999999</v>
      </c>
      <c r="C126" s="288" t="s">
        <v>131</v>
      </c>
      <c r="D126" s="287"/>
      <c r="E126" s="287"/>
      <c r="F126" s="287"/>
      <c r="G126" s="287"/>
      <c r="H126" s="287"/>
      <c r="I126" s="287"/>
      <c r="J126" s="287"/>
      <c r="K126" s="287"/>
      <c r="L126" s="287"/>
      <c r="M126" s="8">
        <v>5</v>
      </c>
      <c r="N126" s="421">
        <f>N129</f>
        <v>0</v>
      </c>
      <c r="O126" s="263"/>
      <c r="P126" s="263"/>
      <c r="Q126" s="263"/>
    </row>
    <row r="127" spans="1:17" s="263" customFormat="1" ht="15.75" customHeight="1" thickBot="1" x14ac:dyDescent="0.35">
      <c r="A127" s="1265" t="s">
        <v>693</v>
      </c>
      <c r="B127" s="1266"/>
      <c r="C127" s="1266"/>
      <c r="D127" s="1266"/>
      <c r="E127" s="1266"/>
      <c r="F127" s="1266"/>
      <c r="G127" s="1266"/>
      <c r="H127" s="1266"/>
      <c r="I127" s="1266"/>
      <c r="J127" s="1266"/>
      <c r="K127" s="1266"/>
      <c r="L127" s="1267"/>
      <c r="M127" s="1168" t="s">
        <v>71</v>
      </c>
      <c r="N127" s="1076" t="s">
        <v>20</v>
      </c>
      <c r="O127" s="227"/>
      <c r="P127" s="227"/>
      <c r="Q127" s="227"/>
    </row>
    <row r="128" spans="1:17" s="263" customFormat="1" ht="15.75" customHeight="1" thickBot="1" x14ac:dyDescent="0.35">
      <c r="A128" s="1268" t="s">
        <v>686</v>
      </c>
      <c r="B128" s="1269"/>
      <c r="C128" s="1269"/>
      <c r="D128" s="1269"/>
      <c r="E128" s="1269"/>
      <c r="F128" s="1269"/>
      <c r="G128" s="1269"/>
      <c r="H128" s="1269"/>
      <c r="I128" s="1269"/>
      <c r="J128" s="1269"/>
      <c r="K128" s="1269"/>
      <c r="L128" s="1270"/>
      <c r="M128" s="1170"/>
      <c r="N128" s="1078"/>
      <c r="O128" s="227"/>
      <c r="P128" s="227"/>
      <c r="Q128" s="227"/>
    </row>
    <row r="129" spans="1:17" ht="21" thickBot="1" x14ac:dyDescent="0.35">
      <c r="A129" s="1275" t="s">
        <v>132</v>
      </c>
      <c r="B129" s="1276"/>
      <c r="C129" s="1393" t="s">
        <v>133</v>
      </c>
      <c r="D129" s="1394"/>
      <c r="E129" s="1394"/>
      <c r="F129" s="1394"/>
      <c r="G129" s="1394"/>
      <c r="H129" s="1394"/>
      <c r="I129" s="1394"/>
      <c r="J129" s="1394"/>
      <c r="K129" s="1394"/>
      <c r="L129" s="1395"/>
      <c r="M129" s="373"/>
      <c r="N129" s="1351">
        <v>0</v>
      </c>
      <c r="O129" s="263"/>
      <c r="P129" s="263"/>
      <c r="Q129" s="263"/>
    </row>
    <row r="130" spans="1:17" ht="21" thickBot="1" x14ac:dyDescent="0.35">
      <c r="A130" s="1275" t="s">
        <v>134</v>
      </c>
      <c r="B130" s="1276"/>
      <c r="C130" s="1275" t="s">
        <v>135</v>
      </c>
      <c r="D130" s="1277"/>
      <c r="E130" s="1277"/>
      <c r="F130" s="1277"/>
      <c r="G130" s="1277"/>
      <c r="H130" s="1277"/>
      <c r="I130" s="1277"/>
      <c r="J130" s="1277"/>
      <c r="K130" s="1277"/>
      <c r="L130" s="1276"/>
      <c r="M130" s="373"/>
      <c r="N130" s="1352"/>
      <c r="O130" s="263"/>
      <c r="P130" s="263"/>
      <c r="Q130" s="263"/>
    </row>
    <row r="131" spans="1:17" ht="21" thickBot="1" x14ac:dyDescent="0.35">
      <c r="A131" s="1275" t="s">
        <v>136</v>
      </c>
      <c r="B131" s="1276"/>
      <c r="C131" s="1393" t="s">
        <v>137</v>
      </c>
      <c r="D131" s="1394"/>
      <c r="E131" s="1394"/>
      <c r="F131" s="1394"/>
      <c r="G131" s="1394"/>
      <c r="H131" s="1394"/>
      <c r="I131" s="1394"/>
      <c r="J131" s="1394"/>
      <c r="K131" s="1394"/>
      <c r="L131" s="1395"/>
      <c r="M131" s="373"/>
      <c r="N131" s="1352"/>
    </row>
    <row r="132" spans="1:17" ht="21" thickBot="1" x14ac:dyDescent="0.35">
      <c r="A132" s="1275" t="s">
        <v>138</v>
      </c>
      <c r="B132" s="1276"/>
      <c r="C132" s="1275" t="s">
        <v>139</v>
      </c>
      <c r="D132" s="1277"/>
      <c r="E132" s="1277"/>
      <c r="F132" s="1277"/>
      <c r="G132" s="1277"/>
      <c r="H132" s="1277"/>
      <c r="I132" s="1277"/>
      <c r="J132" s="1277"/>
      <c r="K132" s="1277"/>
      <c r="L132" s="1276"/>
      <c r="M132" s="373"/>
      <c r="N132" s="1352"/>
    </row>
    <row r="133" spans="1:17" ht="21" thickBot="1" x14ac:dyDescent="0.35">
      <c r="A133" s="1275" t="s">
        <v>140</v>
      </c>
      <c r="B133" s="1276"/>
      <c r="C133" s="1393" t="s">
        <v>141</v>
      </c>
      <c r="D133" s="1394"/>
      <c r="E133" s="1394"/>
      <c r="F133" s="1394"/>
      <c r="G133" s="1394"/>
      <c r="H133" s="1394"/>
      <c r="I133" s="1394"/>
      <c r="J133" s="1394"/>
      <c r="K133" s="1394"/>
      <c r="L133" s="1395"/>
      <c r="M133" s="373"/>
      <c r="N133" s="1352"/>
    </row>
    <row r="134" spans="1:17" ht="21" thickBot="1" x14ac:dyDescent="0.35">
      <c r="A134" s="1275" t="s">
        <v>142</v>
      </c>
      <c r="B134" s="1276"/>
      <c r="C134" s="1275" t="s">
        <v>143</v>
      </c>
      <c r="D134" s="1277"/>
      <c r="E134" s="1277"/>
      <c r="F134" s="1277"/>
      <c r="G134" s="1277"/>
      <c r="H134" s="1277"/>
      <c r="I134" s="1277"/>
      <c r="J134" s="1277"/>
      <c r="K134" s="1277"/>
      <c r="L134" s="1276"/>
      <c r="M134" s="373"/>
      <c r="N134" s="1353"/>
    </row>
    <row r="135" spans="1:17" ht="21" thickBot="1" x14ac:dyDescent="0.35">
      <c r="A135" s="285">
        <v>14</v>
      </c>
      <c r="B135" s="268">
        <v>1.1399999999999999</v>
      </c>
      <c r="C135" s="1404" t="s">
        <v>144</v>
      </c>
      <c r="D135" s="1405"/>
      <c r="E135" s="1405"/>
      <c r="F135" s="1405"/>
      <c r="G135" s="1405"/>
      <c r="H135" s="1405"/>
      <c r="I135" s="1405"/>
      <c r="J135" s="1405"/>
      <c r="K135" s="1405"/>
      <c r="L135" s="1406"/>
      <c r="M135" s="8">
        <v>5</v>
      </c>
      <c r="N135" s="421">
        <f>N138</f>
        <v>0</v>
      </c>
      <c r="O135" s="263"/>
      <c r="P135" s="263"/>
      <c r="Q135" s="263"/>
    </row>
    <row r="136" spans="1:17" s="263" customFormat="1" ht="18" customHeight="1" thickBot="1" x14ac:dyDescent="0.35">
      <c r="A136" s="1265" t="s">
        <v>693</v>
      </c>
      <c r="B136" s="1266"/>
      <c r="C136" s="1266"/>
      <c r="D136" s="1266"/>
      <c r="E136" s="1266"/>
      <c r="F136" s="1266"/>
      <c r="G136" s="1266"/>
      <c r="H136" s="1266"/>
      <c r="I136" s="1266"/>
      <c r="J136" s="1266"/>
      <c r="K136" s="1266"/>
      <c r="L136" s="1267"/>
      <c r="M136" s="1168" t="s">
        <v>28</v>
      </c>
      <c r="N136" s="1076" t="s">
        <v>20</v>
      </c>
    </row>
    <row r="137" spans="1:17" s="263" customFormat="1" ht="18.75" customHeight="1" thickBot="1" x14ac:dyDescent="0.35">
      <c r="A137" s="1268" t="s">
        <v>686</v>
      </c>
      <c r="B137" s="1269"/>
      <c r="C137" s="1269"/>
      <c r="D137" s="1269"/>
      <c r="E137" s="1269"/>
      <c r="F137" s="1269"/>
      <c r="G137" s="1269"/>
      <c r="H137" s="1269"/>
      <c r="I137" s="1269"/>
      <c r="J137" s="1269"/>
      <c r="K137" s="1269"/>
      <c r="L137" s="1270"/>
      <c r="M137" s="1170"/>
      <c r="N137" s="1078"/>
    </row>
    <row r="138" spans="1:17" ht="20.25" customHeight="1" thickBot="1" x14ac:dyDescent="0.35">
      <c r="A138" s="1275" t="s">
        <v>145</v>
      </c>
      <c r="B138" s="1276"/>
      <c r="C138" s="1263" t="s">
        <v>623</v>
      </c>
      <c r="D138" s="1264"/>
      <c r="E138" s="1264"/>
      <c r="F138" s="1264"/>
      <c r="G138" s="1264"/>
      <c r="H138" s="1264"/>
      <c r="I138" s="1264"/>
      <c r="J138" s="1264"/>
      <c r="K138" s="1264"/>
      <c r="L138" s="1264"/>
      <c r="M138" s="373"/>
      <c r="N138" s="373">
        <v>0</v>
      </c>
      <c r="O138" s="263"/>
      <c r="P138" s="263"/>
      <c r="Q138" s="263"/>
    </row>
    <row r="139" spans="1:17" ht="21" thickBot="1" x14ac:dyDescent="0.35">
      <c r="A139" s="285">
        <v>15</v>
      </c>
      <c r="B139" s="268">
        <v>1.1499999999999999</v>
      </c>
      <c r="C139" s="288" t="s">
        <v>622</v>
      </c>
      <c r="D139" s="298"/>
      <c r="E139" s="298"/>
      <c r="F139" s="298"/>
      <c r="G139" s="298"/>
      <c r="H139" s="298"/>
      <c r="I139" s="298"/>
      <c r="J139" s="298"/>
      <c r="K139" s="298"/>
      <c r="L139" s="298"/>
      <c r="M139" s="8">
        <v>5</v>
      </c>
      <c r="N139" s="421">
        <f>N142</f>
        <v>0</v>
      </c>
    </row>
    <row r="140" spans="1:17" s="263" customFormat="1" ht="18.75" customHeight="1" thickBot="1" x14ac:dyDescent="0.3">
      <c r="A140" s="1327" t="s">
        <v>700</v>
      </c>
      <c r="B140" s="1328"/>
      <c r="C140" s="1328"/>
      <c r="D140" s="1328"/>
      <c r="E140" s="1328"/>
      <c r="F140" s="1328"/>
      <c r="G140" s="1328"/>
      <c r="H140" s="1328"/>
      <c r="I140" s="1328"/>
      <c r="J140" s="1328"/>
      <c r="K140" s="1328"/>
      <c r="L140" s="1329"/>
      <c r="M140" s="1168" t="s">
        <v>28</v>
      </c>
      <c r="N140" s="1076" t="s">
        <v>20</v>
      </c>
      <c r="O140" s="227"/>
      <c r="P140" s="227"/>
      <c r="Q140" s="227"/>
    </row>
    <row r="141" spans="1:17" s="263" customFormat="1" ht="15.75" customHeight="1" thickBot="1" x14ac:dyDescent="0.35">
      <c r="A141" s="1268" t="s">
        <v>686</v>
      </c>
      <c r="B141" s="1269"/>
      <c r="C141" s="1269"/>
      <c r="D141" s="1269"/>
      <c r="E141" s="1269"/>
      <c r="F141" s="1269"/>
      <c r="G141" s="1269"/>
      <c r="H141" s="1269"/>
      <c r="I141" s="1269"/>
      <c r="J141" s="1269"/>
      <c r="K141" s="1269"/>
      <c r="L141" s="1270"/>
      <c r="M141" s="1170"/>
      <c r="N141" s="1078"/>
      <c r="O141" s="227"/>
      <c r="P141" s="227"/>
      <c r="Q141" s="227"/>
    </row>
    <row r="142" spans="1:17" ht="27.75" customHeight="1" thickBot="1" x14ac:dyDescent="0.35">
      <c r="A142" s="1275" t="s">
        <v>146</v>
      </c>
      <c r="B142" s="1276"/>
      <c r="C142" s="1449" t="s">
        <v>620</v>
      </c>
      <c r="D142" s="1450"/>
      <c r="E142" s="1450"/>
      <c r="F142" s="1450"/>
      <c r="G142" s="1450"/>
      <c r="H142" s="1450"/>
      <c r="I142" s="1450"/>
      <c r="J142" s="1450"/>
      <c r="K142" s="1450"/>
      <c r="L142" s="1450"/>
      <c r="M142" s="373"/>
      <c r="N142" s="1351">
        <v>0</v>
      </c>
    </row>
    <row r="143" spans="1:17" ht="25.5" customHeight="1" thickBot="1" x14ac:dyDescent="0.35">
      <c r="A143" s="1275" t="s">
        <v>147</v>
      </c>
      <c r="B143" s="1276"/>
      <c r="C143" s="1280" t="s">
        <v>619</v>
      </c>
      <c r="D143" s="1281"/>
      <c r="E143" s="1281"/>
      <c r="F143" s="1281"/>
      <c r="G143" s="1281"/>
      <c r="H143" s="1281"/>
      <c r="I143" s="1281"/>
      <c r="J143" s="1281"/>
      <c r="K143" s="1281"/>
      <c r="L143" s="1281"/>
      <c r="M143" s="373"/>
      <c r="N143" s="1353"/>
    </row>
    <row r="144" spans="1:17" ht="21" thickBot="1" x14ac:dyDescent="0.35">
      <c r="A144" s="1372" t="s">
        <v>148</v>
      </c>
      <c r="B144" s="1373"/>
      <c r="C144" s="1373"/>
      <c r="D144" s="324"/>
      <c r="E144" s="324"/>
      <c r="F144" s="324"/>
      <c r="G144" s="324"/>
      <c r="H144" s="277"/>
      <c r="I144" s="277"/>
      <c r="J144" s="277"/>
      <c r="K144" s="277"/>
      <c r="L144" s="277"/>
      <c r="M144" s="391">
        <f>M145+M157</f>
        <v>50</v>
      </c>
      <c r="N144" s="420">
        <f>N145+N157</f>
        <v>0</v>
      </c>
    </row>
    <row r="145" spans="1:17" ht="21" thickBot="1" x14ac:dyDescent="0.35">
      <c r="A145" s="285">
        <v>16</v>
      </c>
      <c r="B145" s="268">
        <v>2.1</v>
      </c>
      <c r="C145" s="288" t="s">
        <v>149</v>
      </c>
      <c r="D145" s="298"/>
      <c r="E145" s="298"/>
      <c r="F145" s="298"/>
      <c r="G145" s="298"/>
      <c r="H145" s="298"/>
      <c r="I145" s="298"/>
      <c r="J145" s="298"/>
      <c r="K145" s="298"/>
      <c r="L145" s="287"/>
      <c r="M145" s="8">
        <v>36</v>
      </c>
      <c r="N145" s="421">
        <f>N148</f>
        <v>0</v>
      </c>
    </row>
    <row r="146" spans="1:17" s="263" customFormat="1" ht="30" customHeight="1" x14ac:dyDescent="0.3">
      <c r="A146" s="1386" t="s">
        <v>702</v>
      </c>
      <c r="B146" s="1387"/>
      <c r="C146" s="1387"/>
      <c r="D146" s="1387"/>
      <c r="E146" s="1387"/>
      <c r="F146" s="1387"/>
      <c r="G146" s="1387"/>
      <c r="H146" s="1387"/>
      <c r="I146" s="1387"/>
      <c r="J146" s="1387"/>
      <c r="K146" s="1387"/>
      <c r="L146" s="1387"/>
      <c r="M146" s="1388"/>
      <c r="N146" s="1076" t="s">
        <v>20</v>
      </c>
      <c r="O146" s="265"/>
      <c r="P146" s="265"/>
      <c r="Q146" s="265"/>
    </row>
    <row r="147" spans="1:17" s="263" customFormat="1" ht="27" customHeight="1" thickBot="1" x14ac:dyDescent="0.3">
      <c r="A147" s="1490" t="s">
        <v>701</v>
      </c>
      <c r="B147" s="1491"/>
      <c r="C147" s="1491"/>
      <c r="D147" s="1491"/>
      <c r="E147" s="1491"/>
      <c r="F147" s="1491"/>
      <c r="G147" s="1491"/>
      <c r="H147" s="1491"/>
      <c r="I147" s="1491"/>
      <c r="J147" s="1491"/>
      <c r="K147" s="1491"/>
      <c r="L147" s="1491"/>
      <c r="M147" s="1492"/>
      <c r="N147" s="1077"/>
    </row>
    <row r="148" spans="1:17" s="263" customFormat="1" ht="39.75" customHeight="1" thickBot="1" x14ac:dyDescent="0.3">
      <c r="A148" s="1407" t="s">
        <v>150</v>
      </c>
      <c r="B148" s="1408"/>
      <c r="C148" s="1330" t="s">
        <v>151</v>
      </c>
      <c r="D148" s="1330"/>
      <c r="E148" s="1330"/>
      <c r="F148" s="1331"/>
      <c r="G148" s="1316" t="s">
        <v>152</v>
      </c>
      <c r="H148" s="1317"/>
      <c r="I148" s="1316" t="s">
        <v>549</v>
      </c>
      <c r="J148" s="1317"/>
      <c r="K148" s="1316" t="s">
        <v>593</v>
      </c>
      <c r="L148" s="1317"/>
      <c r="M148" s="1190" t="s">
        <v>10</v>
      </c>
      <c r="N148" s="1292">
        <f>M150+M153</f>
        <v>0</v>
      </c>
    </row>
    <row r="149" spans="1:17" s="263" customFormat="1" ht="18.75" customHeight="1" thickBot="1" x14ac:dyDescent="0.35">
      <c r="A149" s="1409"/>
      <c r="B149" s="1410"/>
      <c r="C149" s="1332"/>
      <c r="D149" s="1332"/>
      <c r="E149" s="1332"/>
      <c r="F149" s="1333"/>
      <c r="G149" s="1488" t="s">
        <v>28</v>
      </c>
      <c r="H149" s="1489"/>
      <c r="I149" s="1488" t="s">
        <v>28</v>
      </c>
      <c r="J149" s="1489"/>
      <c r="K149" s="1488" t="s">
        <v>28</v>
      </c>
      <c r="L149" s="1489"/>
      <c r="M149" s="1192"/>
      <c r="N149" s="1293"/>
      <c r="O149" s="227"/>
      <c r="P149" s="227"/>
      <c r="Q149" s="227"/>
    </row>
    <row r="150" spans="1:17" ht="23.25" customHeight="1" thickBot="1" x14ac:dyDescent="0.3">
      <c r="A150" s="1411"/>
      <c r="B150" s="1412"/>
      <c r="C150" s="1334"/>
      <c r="D150" s="1334"/>
      <c r="E150" s="1334"/>
      <c r="F150" s="1335"/>
      <c r="G150" s="1316"/>
      <c r="H150" s="1317"/>
      <c r="I150" s="1316"/>
      <c r="J150" s="1317"/>
      <c r="K150" s="1316"/>
      <c r="L150" s="1317"/>
      <c r="M150" s="369">
        <v>0</v>
      </c>
      <c r="N150" s="1293"/>
    </row>
    <row r="151" spans="1:17" ht="32.25" customHeight="1" thickBot="1" x14ac:dyDescent="0.3">
      <c r="A151" s="1400" t="s">
        <v>153</v>
      </c>
      <c r="B151" s="1401"/>
      <c r="C151" s="1304" t="s">
        <v>154</v>
      </c>
      <c r="D151" s="1305"/>
      <c r="E151" s="1305"/>
      <c r="F151" s="1306"/>
      <c r="G151" s="1316" t="s">
        <v>152</v>
      </c>
      <c r="H151" s="1317"/>
      <c r="I151" s="1316" t="s">
        <v>549</v>
      </c>
      <c r="J151" s="1317"/>
      <c r="K151" s="1316" t="s">
        <v>593</v>
      </c>
      <c r="L151" s="1317"/>
      <c r="M151" s="1310" t="s">
        <v>618</v>
      </c>
      <c r="N151" s="1293"/>
    </row>
    <row r="152" spans="1:17" ht="21" customHeight="1" thickBot="1" x14ac:dyDescent="0.4">
      <c r="A152" s="1402"/>
      <c r="B152" s="1403"/>
      <c r="C152" s="1307"/>
      <c r="D152" s="1308"/>
      <c r="E152" s="1308"/>
      <c r="F152" s="1309"/>
      <c r="G152" s="337" t="s">
        <v>28</v>
      </c>
      <c r="H152" s="336" t="s">
        <v>10</v>
      </c>
      <c r="I152" s="337" t="s">
        <v>28</v>
      </c>
      <c r="J152" s="336" t="s">
        <v>10</v>
      </c>
      <c r="K152" s="335" t="s">
        <v>28</v>
      </c>
      <c r="L152" s="334" t="s">
        <v>10</v>
      </c>
      <c r="M152" s="1311"/>
      <c r="N152" s="1293"/>
      <c r="O152" s="325"/>
      <c r="P152" s="325"/>
      <c r="Q152" s="325"/>
    </row>
    <row r="153" spans="1:17" ht="21" thickBot="1" x14ac:dyDescent="0.35">
      <c r="A153" s="1275" t="s">
        <v>155</v>
      </c>
      <c r="B153" s="1276"/>
      <c r="C153" s="317" t="s">
        <v>156</v>
      </c>
      <c r="D153" s="333"/>
      <c r="E153" s="333"/>
      <c r="F153" s="333"/>
      <c r="G153" s="332"/>
      <c r="H153" s="1357">
        <v>0</v>
      </c>
      <c r="I153" s="331"/>
      <c r="J153" s="1357">
        <v>0</v>
      </c>
      <c r="K153" s="329"/>
      <c r="L153" s="985">
        <v>0</v>
      </c>
      <c r="M153" s="1028">
        <f>H153+J153+L153</f>
        <v>0</v>
      </c>
      <c r="N153" s="1293"/>
    </row>
    <row r="154" spans="1:17" ht="21" thickBot="1" x14ac:dyDescent="0.35">
      <c r="A154" s="1275" t="s">
        <v>157</v>
      </c>
      <c r="B154" s="1276"/>
      <c r="C154" s="262" t="s">
        <v>617</v>
      </c>
      <c r="D154" s="322"/>
      <c r="E154" s="322"/>
      <c r="F154" s="322"/>
      <c r="G154" s="293"/>
      <c r="H154" s="1358"/>
      <c r="I154" s="330"/>
      <c r="J154" s="1358"/>
      <c r="K154" s="329"/>
      <c r="L154" s="986"/>
      <c r="M154" s="1029"/>
      <c r="N154" s="1293"/>
    </row>
    <row r="155" spans="1:17" ht="21" thickBot="1" x14ac:dyDescent="0.35">
      <c r="A155" s="1275" t="s">
        <v>158</v>
      </c>
      <c r="B155" s="1276"/>
      <c r="C155" s="262" t="s">
        <v>616</v>
      </c>
      <c r="D155" s="322"/>
      <c r="E155" s="322"/>
      <c r="F155" s="322"/>
      <c r="G155" s="293"/>
      <c r="H155" s="1358"/>
      <c r="I155" s="330"/>
      <c r="J155" s="1358"/>
      <c r="K155" s="329"/>
      <c r="L155" s="986"/>
      <c r="M155" s="1029"/>
      <c r="N155" s="1293"/>
      <c r="O155" s="263"/>
      <c r="P155" s="263"/>
      <c r="Q155" s="263"/>
    </row>
    <row r="156" spans="1:17" ht="21" thickBot="1" x14ac:dyDescent="0.35">
      <c r="A156" s="1275" t="s">
        <v>159</v>
      </c>
      <c r="B156" s="1276"/>
      <c r="C156" s="262" t="s">
        <v>160</v>
      </c>
      <c r="D156" s="322"/>
      <c r="E156" s="322"/>
      <c r="F156" s="322"/>
      <c r="G156" s="293"/>
      <c r="H156" s="1359"/>
      <c r="I156" s="330"/>
      <c r="J156" s="1359"/>
      <c r="K156" s="329"/>
      <c r="L156" s="987"/>
      <c r="M156" s="1030"/>
      <c r="N156" s="1294"/>
      <c r="O156" s="263"/>
      <c r="P156" s="263"/>
      <c r="Q156" s="263"/>
    </row>
    <row r="157" spans="1:17" s="265" customFormat="1" ht="22.5" customHeight="1" thickBot="1" x14ac:dyDescent="0.35">
      <c r="A157" s="321">
        <v>17</v>
      </c>
      <c r="B157" s="321">
        <v>2.2000000000000002</v>
      </c>
      <c r="C157" s="288" t="s">
        <v>161</v>
      </c>
      <c r="D157" s="298"/>
      <c r="E157" s="298"/>
      <c r="F157" s="298"/>
      <c r="G157" s="298"/>
      <c r="H157" s="298"/>
      <c r="I157" s="298"/>
      <c r="J157" s="298"/>
      <c r="K157" s="298"/>
      <c r="L157" s="298"/>
      <c r="M157" s="393">
        <v>14</v>
      </c>
      <c r="N157" s="421">
        <f>N160</f>
        <v>0</v>
      </c>
      <c r="O157" s="227"/>
      <c r="P157" s="227"/>
      <c r="Q157" s="227"/>
    </row>
    <row r="158" spans="1:17" s="263" customFormat="1" ht="19.5" customHeight="1" thickBot="1" x14ac:dyDescent="0.3">
      <c r="A158" s="1327" t="s">
        <v>703</v>
      </c>
      <c r="B158" s="1328"/>
      <c r="C158" s="1328"/>
      <c r="D158" s="1328"/>
      <c r="E158" s="1328"/>
      <c r="F158" s="1328"/>
      <c r="G158" s="1328"/>
      <c r="H158" s="1328"/>
      <c r="I158" s="1328"/>
      <c r="J158" s="1328"/>
      <c r="K158" s="1329"/>
      <c r="L158" s="1278" t="s">
        <v>28</v>
      </c>
      <c r="M158" s="1194" t="s">
        <v>10</v>
      </c>
      <c r="N158" s="1076" t="s">
        <v>20</v>
      </c>
      <c r="O158" s="227"/>
      <c r="P158" s="227"/>
      <c r="Q158" s="227"/>
    </row>
    <row r="159" spans="1:17" s="263" customFormat="1" ht="15.75" customHeight="1" thickBot="1" x14ac:dyDescent="0.35">
      <c r="A159" s="1318" t="s">
        <v>699</v>
      </c>
      <c r="B159" s="1319"/>
      <c r="C159" s="1319"/>
      <c r="D159" s="1319"/>
      <c r="E159" s="1319"/>
      <c r="F159" s="1319"/>
      <c r="G159" s="1319"/>
      <c r="H159" s="1319"/>
      <c r="I159" s="1319"/>
      <c r="J159" s="1319"/>
      <c r="K159" s="1320"/>
      <c r="L159" s="1279"/>
      <c r="M159" s="1194"/>
      <c r="N159" s="1078"/>
      <c r="O159" s="227"/>
      <c r="P159" s="227"/>
      <c r="Q159" s="227"/>
    </row>
    <row r="160" spans="1:17" ht="39.75" customHeight="1" thickBot="1" x14ac:dyDescent="0.35">
      <c r="A160" s="1271" t="s">
        <v>162</v>
      </c>
      <c r="B160" s="1272"/>
      <c r="C160" s="1321" t="s">
        <v>615</v>
      </c>
      <c r="D160" s="1322"/>
      <c r="E160" s="1322"/>
      <c r="F160" s="1322"/>
      <c r="G160" s="1322"/>
      <c r="H160" s="1322"/>
      <c r="I160" s="1322"/>
      <c r="J160" s="1322"/>
      <c r="K160" s="1323"/>
      <c r="L160" s="258"/>
      <c r="M160" s="369">
        <v>0</v>
      </c>
      <c r="N160" s="1292">
        <f>M160+M161+M162+M163</f>
        <v>0</v>
      </c>
    </row>
    <row r="161" spans="1:17" ht="48" customHeight="1" thickBot="1" x14ac:dyDescent="0.35">
      <c r="A161" s="1271" t="s">
        <v>163</v>
      </c>
      <c r="B161" s="1272"/>
      <c r="C161" s="1280" t="s">
        <v>614</v>
      </c>
      <c r="D161" s="1281"/>
      <c r="E161" s="1281"/>
      <c r="F161" s="1281"/>
      <c r="G161" s="1281"/>
      <c r="H161" s="1281"/>
      <c r="I161" s="1281"/>
      <c r="J161" s="1281"/>
      <c r="K161" s="1282"/>
      <c r="L161" s="258"/>
      <c r="M161" s="369">
        <v>0</v>
      </c>
      <c r="N161" s="1293"/>
    </row>
    <row r="162" spans="1:17" ht="32.25" customHeight="1" thickBot="1" x14ac:dyDescent="0.35">
      <c r="A162" s="1271" t="s">
        <v>164</v>
      </c>
      <c r="B162" s="1272"/>
      <c r="C162" s="1321" t="s">
        <v>613</v>
      </c>
      <c r="D162" s="1322"/>
      <c r="E162" s="1322"/>
      <c r="F162" s="1322"/>
      <c r="G162" s="1322"/>
      <c r="H162" s="1322"/>
      <c r="I162" s="1322"/>
      <c r="J162" s="1322"/>
      <c r="K162" s="1323"/>
      <c r="L162" s="258"/>
      <c r="M162" s="369">
        <v>0</v>
      </c>
      <c r="N162" s="1293"/>
      <c r="P162" s="286"/>
    </row>
    <row r="163" spans="1:17" s="325" customFormat="1" ht="33" customHeight="1" thickBot="1" x14ac:dyDescent="0.4">
      <c r="A163" s="1396" t="s">
        <v>612</v>
      </c>
      <c r="B163" s="1397"/>
      <c r="C163" s="1324" t="s">
        <v>611</v>
      </c>
      <c r="D163" s="1325"/>
      <c r="E163" s="1325"/>
      <c r="F163" s="1325"/>
      <c r="G163" s="1325"/>
      <c r="H163" s="1325"/>
      <c r="I163" s="1325"/>
      <c r="J163" s="1325"/>
      <c r="K163" s="1326"/>
      <c r="L163" s="326"/>
      <c r="M163" s="369">
        <v>0</v>
      </c>
      <c r="N163" s="1294"/>
      <c r="O163" s="227"/>
      <c r="P163" s="227"/>
      <c r="Q163" s="227"/>
    </row>
    <row r="164" spans="1:17" ht="21" thickBot="1" x14ac:dyDescent="0.35">
      <c r="A164" s="1372" t="s">
        <v>165</v>
      </c>
      <c r="B164" s="1373"/>
      <c r="C164" s="1373"/>
      <c r="D164" s="324"/>
      <c r="E164" s="324"/>
      <c r="F164" s="324"/>
      <c r="G164" s="324"/>
      <c r="H164" s="277"/>
      <c r="I164" s="277"/>
      <c r="J164" s="277"/>
      <c r="K164" s="277"/>
      <c r="L164" s="277"/>
      <c r="M164" s="391">
        <f>M165</f>
        <v>100</v>
      </c>
      <c r="N164" s="420">
        <f>N165</f>
        <v>0</v>
      </c>
    </row>
    <row r="165" spans="1:17" ht="21" thickBot="1" x14ac:dyDescent="0.35">
      <c r="A165" s="284">
        <v>18</v>
      </c>
      <c r="B165" s="268">
        <v>3.1</v>
      </c>
      <c r="C165" s="288" t="s">
        <v>166</v>
      </c>
      <c r="D165" s="287"/>
      <c r="E165" s="287"/>
      <c r="F165" s="287"/>
      <c r="G165" s="287"/>
      <c r="H165" s="287"/>
      <c r="I165" s="287"/>
      <c r="J165" s="287"/>
      <c r="K165" s="287"/>
      <c r="L165" s="287"/>
      <c r="M165" s="8">
        <v>100</v>
      </c>
      <c r="N165" s="421">
        <f>N168</f>
        <v>0</v>
      </c>
    </row>
    <row r="166" spans="1:17" s="263" customFormat="1" ht="51" customHeight="1" thickBot="1" x14ac:dyDescent="0.3">
      <c r="A166" s="1327" t="s">
        <v>704</v>
      </c>
      <c r="B166" s="1328"/>
      <c r="C166" s="1328"/>
      <c r="D166" s="1328"/>
      <c r="E166" s="1328"/>
      <c r="F166" s="1328"/>
      <c r="G166" s="1328"/>
      <c r="H166" s="1328"/>
      <c r="I166" s="1328"/>
      <c r="J166" s="1328"/>
      <c r="K166" s="1329"/>
      <c r="L166" s="1168" t="s">
        <v>28</v>
      </c>
      <c r="M166" s="1194" t="s">
        <v>10</v>
      </c>
      <c r="N166" s="1076" t="s">
        <v>20</v>
      </c>
      <c r="O166" s="227"/>
      <c r="P166" s="227"/>
      <c r="Q166" s="227"/>
    </row>
    <row r="167" spans="1:17" s="263" customFormat="1" ht="67.5" customHeight="1" thickBot="1" x14ac:dyDescent="0.35">
      <c r="A167" s="1546" t="s">
        <v>705</v>
      </c>
      <c r="B167" s="1547"/>
      <c r="C167" s="1547"/>
      <c r="D167" s="1547"/>
      <c r="E167" s="1547"/>
      <c r="F167" s="1548"/>
      <c r="G167" s="200" t="s">
        <v>544</v>
      </c>
      <c r="H167" s="323" t="s">
        <v>545</v>
      </c>
      <c r="I167" s="200" t="s">
        <v>167</v>
      </c>
      <c r="J167" s="323" t="s">
        <v>168</v>
      </c>
      <c r="K167" s="200" t="s">
        <v>610</v>
      </c>
      <c r="L167" s="1170"/>
      <c r="M167" s="1194"/>
      <c r="N167" s="1078"/>
      <c r="O167" s="265"/>
      <c r="P167" s="265"/>
      <c r="Q167" s="265"/>
    </row>
    <row r="168" spans="1:17" ht="21" thickBot="1" x14ac:dyDescent="0.35">
      <c r="A168" s="1271" t="s">
        <v>169</v>
      </c>
      <c r="B168" s="1272"/>
      <c r="C168" s="262" t="s">
        <v>609</v>
      </c>
      <c r="D168" s="322"/>
      <c r="E168" s="322"/>
      <c r="F168" s="322"/>
      <c r="G168" s="293"/>
      <c r="H168" s="322"/>
      <c r="I168" s="293"/>
      <c r="J168" s="322"/>
      <c r="K168" s="293"/>
      <c r="L168" s="260"/>
      <c r="M168" s="373">
        <f t="shared" ref="M168:M177" si="0">G168+H168+I168+J168+K168</f>
        <v>0</v>
      </c>
      <c r="N168" s="1351">
        <f>M168+M169+M170+M171+M172+M173+M174+M175+M176+M177</f>
        <v>0</v>
      </c>
      <c r="O168" s="265"/>
      <c r="P168" s="265"/>
      <c r="Q168" s="265"/>
    </row>
    <row r="169" spans="1:17" ht="21" thickBot="1" x14ac:dyDescent="0.35">
      <c r="A169" s="1271" t="s">
        <v>170</v>
      </c>
      <c r="B169" s="1272"/>
      <c r="C169" s="262" t="s">
        <v>171</v>
      </c>
      <c r="D169" s="322"/>
      <c r="E169" s="322"/>
      <c r="F169" s="322"/>
      <c r="G169" s="293"/>
      <c r="H169" s="322"/>
      <c r="I169" s="293"/>
      <c r="J169" s="322"/>
      <c r="K169" s="293"/>
      <c r="L169" s="260"/>
      <c r="M169" s="373">
        <v>0</v>
      </c>
      <c r="N169" s="1352"/>
      <c r="O169" s="263"/>
      <c r="P169" s="263"/>
      <c r="Q169" s="263"/>
    </row>
    <row r="170" spans="1:17" ht="21" thickBot="1" x14ac:dyDescent="0.35">
      <c r="A170" s="1271" t="s">
        <v>172</v>
      </c>
      <c r="B170" s="1272"/>
      <c r="C170" s="262" t="s">
        <v>173</v>
      </c>
      <c r="D170" s="322"/>
      <c r="E170" s="322"/>
      <c r="F170" s="322"/>
      <c r="G170" s="293"/>
      <c r="H170" s="322"/>
      <c r="I170" s="293"/>
      <c r="J170" s="322"/>
      <c r="K170" s="293"/>
      <c r="L170" s="260"/>
      <c r="M170" s="373">
        <f t="shared" si="0"/>
        <v>0</v>
      </c>
      <c r="N170" s="1352"/>
      <c r="O170" s="263"/>
      <c r="P170" s="263"/>
      <c r="Q170" s="263"/>
    </row>
    <row r="171" spans="1:17" ht="21" thickBot="1" x14ac:dyDescent="0.35">
      <c r="A171" s="1271" t="s">
        <v>174</v>
      </c>
      <c r="B171" s="1272"/>
      <c r="C171" s="262" t="s">
        <v>175</v>
      </c>
      <c r="D171" s="322"/>
      <c r="E171" s="322"/>
      <c r="F171" s="322"/>
      <c r="G171" s="293"/>
      <c r="H171" s="322"/>
      <c r="I171" s="293"/>
      <c r="J171" s="322"/>
      <c r="K171" s="293"/>
      <c r="L171" s="260"/>
      <c r="M171" s="373">
        <f t="shared" si="0"/>
        <v>0</v>
      </c>
      <c r="N171" s="1352"/>
    </row>
    <row r="172" spans="1:17" ht="21" thickBot="1" x14ac:dyDescent="0.35">
      <c r="A172" s="1271" t="s">
        <v>176</v>
      </c>
      <c r="B172" s="1272"/>
      <c r="C172" s="262" t="s">
        <v>177</v>
      </c>
      <c r="D172" s="322"/>
      <c r="E172" s="322"/>
      <c r="F172" s="322"/>
      <c r="G172" s="293"/>
      <c r="H172" s="322"/>
      <c r="I172" s="293"/>
      <c r="J172" s="322"/>
      <c r="K172" s="293"/>
      <c r="L172" s="260"/>
      <c r="M172" s="373">
        <f t="shared" si="0"/>
        <v>0</v>
      </c>
      <c r="N172" s="1352"/>
    </row>
    <row r="173" spans="1:17" ht="21" thickBot="1" x14ac:dyDescent="0.35">
      <c r="A173" s="1271" t="s">
        <v>178</v>
      </c>
      <c r="B173" s="1272"/>
      <c r="C173" s="262" t="s">
        <v>179</v>
      </c>
      <c r="D173" s="322"/>
      <c r="E173" s="322"/>
      <c r="F173" s="322"/>
      <c r="G173" s="293"/>
      <c r="H173" s="322"/>
      <c r="I173" s="293"/>
      <c r="J173" s="322"/>
      <c r="K173" s="293"/>
      <c r="L173" s="260"/>
      <c r="M173" s="373">
        <f t="shared" si="0"/>
        <v>0</v>
      </c>
      <c r="N173" s="1352"/>
    </row>
    <row r="174" spans="1:17" ht="21" thickBot="1" x14ac:dyDescent="0.35">
      <c r="A174" s="1271" t="s">
        <v>180</v>
      </c>
      <c r="B174" s="1272"/>
      <c r="C174" s="262" t="s">
        <v>181</v>
      </c>
      <c r="D174" s="322"/>
      <c r="E174" s="322"/>
      <c r="F174" s="322"/>
      <c r="G174" s="293"/>
      <c r="H174" s="322"/>
      <c r="I174" s="293"/>
      <c r="J174" s="322"/>
      <c r="K174" s="293"/>
      <c r="L174" s="260"/>
      <c r="M174" s="373">
        <f t="shared" si="0"/>
        <v>0</v>
      </c>
      <c r="N174" s="1352"/>
    </row>
    <row r="175" spans="1:17" ht="21" thickBot="1" x14ac:dyDescent="0.35">
      <c r="A175" s="1271" t="s">
        <v>182</v>
      </c>
      <c r="B175" s="1272"/>
      <c r="C175" s="262" t="s">
        <v>183</v>
      </c>
      <c r="D175" s="322"/>
      <c r="E175" s="322"/>
      <c r="F175" s="322"/>
      <c r="G175" s="293"/>
      <c r="H175" s="322"/>
      <c r="I175" s="293"/>
      <c r="J175" s="322"/>
      <c r="K175" s="293"/>
      <c r="L175" s="260"/>
      <c r="M175" s="373">
        <f t="shared" si="0"/>
        <v>0</v>
      </c>
      <c r="N175" s="1352"/>
    </row>
    <row r="176" spans="1:17" ht="21" thickBot="1" x14ac:dyDescent="0.35">
      <c r="A176" s="1271" t="s">
        <v>184</v>
      </c>
      <c r="B176" s="1272"/>
      <c r="C176" s="262" t="s">
        <v>185</v>
      </c>
      <c r="D176" s="322"/>
      <c r="E176" s="322"/>
      <c r="F176" s="322"/>
      <c r="G176" s="293"/>
      <c r="H176" s="322"/>
      <c r="I176" s="293"/>
      <c r="J176" s="322"/>
      <c r="K176" s="293"/>
      <c r="L176" s="260"/>
      <c r="M176" s="373">
        <f t="shared" si="0"/>
        <v>0</v>
      </c>
      <c r="N176" s="1352"/>
      <c r="O176" s="263"/>
      <c r="P176" s="263"/>
      <c r="Q176" s="263"/>
    </row>
    <row r="177" spans="1:17" ht="21" thickBot="1" x14ac:dyDescent="0.35">
      <c r="A177" s="1271" t="s">
        <v>186</v>
      </c>
      <c r="B177" s="1272"/>
      <c r="C177" s="262" t="s">
        <v>187</v>
      </c>
      <c r="D177" s="322"/>
      <c r="E177" s="322"/>
      <c r="F177" s="322"/>
      <c r="G177" s="293"/>
      <c r="H177" s="322"/>
      <c r="I177" s="293"/>
      <c r="J177" s="322"/>
      <c r="K177" s="293"/>
      <c r="L177" s="260"/>
      <c r="M177" s="373">
        <f t="shared" si="0"/>
        <v>0</v>
      </c>
      <c r="N177" s="1353"/>
      <c r="O177" s="263"/>
      <c r="P177" s="263"/>
      <c r="Q177" s="263"/>
    </row>
    <row r="178" spans="1:17" s="265" customFormat="1" ht="22.5" customHeight="1" thickBot="1" x14ac:dyDescent="0.35">
      <c r="A178" s="1372" t="s">
        <v>608</v>
      </c>
      <c r="B178" s="1373"/>
      <c r="C178" s="1373"/>
      <c r="D178" s="277"/>
      <c r="E178" s="277"/>
      <c r="F178" s="277"/>
      <c r="G178" s="277"/>
      <c r="H178" s="277"/>
      <c r="I178" s="277"/>
      <c r="J178" s="277"/>
      <c r="K178" s="277"/>
      <c r="L178" s="277"/>
      <c r="M178" s="391">
        <f>M179+M186+M193+M198</f>
        <v>130</v>
      </c>
      <c r="N178" s="420">
        <f>N179+N186+N193+N198</f>
        <v>0</v>
      </c>
      <c r="O178" s="227"/>
      <c r="P178" s="227"/>
      <c r="Q178" s="227"/>
    </row>
    <row r="179" spans="1:17" s="265" customFormat="1" ht="22.5" customHeight="1" thickBot="1" x14ac:dyDescent="0.35">
      <c r="A179" s="321">
        <v>19</v>
      </c>
      <c r="B179" s="321">
        <v>4.0999999999999996</v>
      </c>
      <c r="C179" s="288" t="s">
        <v>607</v>
      </c>
      <c r="D179" s="298"/>
      <c r="E179" s="298"/>
      <c r="F179" s="298"/>
      <c r="G179" s="298"/>
      <c r="H179" s="320"/>
      <c r="I179" s="320"/>
      <c r="J179" s="320"/>
      <c r="K179" s="298"/>
      <c r="L179" s="298"/>
      <c r="M179" s="393">
        <v>45</v>
      </c>
      <c r="N179" s="421">
        <f>N182</f>
        <v>0</v>
      </c>
      <c r="O179" s="227"/>
      <c r="P179" s="227"/>
      <c r="Q179" s="227"/>
    </row>
    <row r="180" spans="1:17" s="263" customFormat="1" ht="41.25" customHeight="1" thickBot="1" x14ac:dyDescent="0.3">
      <c r="A180" s="1377" t="s">
        <v>706</v>
      </c>
      <c r="B180" s="1378"/>
      <c r="C180" s="1378"/>
      <c r="D180" s="1378"/>
      <c r="E180" s="1378"/>
      <c r="F180" s="1378"/>
      <c r="G180" s="1378"/>
      <c r="H180" s="273" t="s">
        <v>189</v>
      </c>
      <c r="I180" s="318" t="s">
        <v>10</v>
      </c>
      <c r="J180" s="273" t="s">
        <v>190</v>
      </c>
      <c r="K180" s="319" t="s">
        <v>10</v>
      </c>
      <c r="L180" s="273" t="s">
        <v>191</v>
      </c>
      <c r="M180" s="352" t="s">
        <v>10</v>
      </c>
      <c r="N180" s="1076" t="s">
        <v>20</v>
      </c>
      <c r="O180" s="227"/>
      <c r="P180" s="227"/>
      <c r="Q180" s="227"/>
    </row>
    <row r="181" spans="1:17" s="263" customFormat="1" ht="33.75" customHeight="1" thickBot="1" x14ac:dyDescent="0.3">
      <c r="A181" s="1369" t="s">
        <v>707</v>
      </c>
      <c r="B181" s="1370"/>
      <c r="C181" s="1370"/>
      <c r="D181" s="1370"/>
      <c r="E181" s="1370"/>
      <c r="F181" s="1370"/>
      <c r="G181" s="1370"/>
      <c r="H181" s="318" t="s">
        <v>28</v>
      </c>
      <c r="I181" s="1360">
        <v>0</v>
      </c>
      <c r="J181" s="318" t="s">
        <v>28</v>
      </c>
      <c r="K181" s="1363">
        <v>0</v>
      </c>
      <c r="L181" s="318" t="s">
        <v>28</v>
      </c>
      <c r="M181" s="1363">
        <v>0</v>
      </c>
      <c r="N181" s="1078"/>
      <c r="O181" s="227"/>
      <c r="P181" s="227"/>
      <c r="Q181" s="227"/>
    </row>
    <row r="182" spans="1:17" ht="24.75" customHeight="1" thickBot="1" x14ac:dyDescent="0.35">
      <c r="A182" s="262" t="s">
        <v>192</v>
      </c>
      <c r="B182" s="314"/>
      <c r="C182" s="1275" t="s">
        <v>193</v>
      </c>
      <c r="D182" s="1277"/>
      <c r="E182" s="1277"/>
      <c r="F182" s="1277"/>
      <c r="G182" s="1276"/>
      <c r="H182" s="260"/>
      <c r="I182" s="1361"/>
      <c r="J182" s="260"/>
      <c r="K182" s="1364"/>
      <c r="L182" s="260"/>
      <c r="M182" s="1364"/>
      <c r="N182" s="1351">
        <f>M181+K181+I181</f>
        <v>0</v>
      </c>
    </row>
    <row r="183" spans="1:17" ht="42.75" customHeight="1" thickBot="1" x14ac:dyDescent="0.35">
      <c r="A183" s="317" t="s">
        <v>194</v>
      </c>
      <c r="B183" s="316"/>
      <c r="C183" s="1283" t="s">
        <v>606</v>
      </c>
      <c r="D183" s="1284"/>
      <c r="E183" s="1284"/>
      <c r="F183" s="1284"/>
      <c r="G183" s="1285"/>
      <c r="H183" s="315"/>
      <c r="I183" s="1361"/>
      <c r="J183" s="260"/>
      <c r="K183" s="1364"/>
      <c r="L183" s="260"/>
      <c r="M183" s="1364"/>
      <c r="N183" s="1352"/>
      <c r="O183" s="263"/>
      <c r="P183" s="263"/>
      <c r="Q183" s="263"/>
    </row>
    <row r="184" spans="1:17" ht="21" thickBot="1" x14ac:dyDescent="0.35">
      <c r="A184" s="262" t="s">
        <v>195</v>
      </c>
      <c r="B184" s="314"/>
      <c r="C184" s="1275" t="s">
        <v>605</v>
      </c>
      <c r="D184" s="1277"/>
      <c r="E184" s="1277"/>
      <c r="F184" s="1277"/>
      <c r="G184" s="1276"/>
      <c r="H184" s="260"/>
      <c r="I184" s="1361"/>
      <c r="J184" s="260"/>
      <c r="K184" s="1364"/>
      <c r="L184" s="260"/>
      <c r="M184" s="1364"/>
      <c r="N184" s="1352"/>
      <c r="O184" s="263"/>
      <c r="P184" s="263"/>
      <c r="Q184" s="263"/>
    </row>
    <row r="185" spans="1:17" ht="40.5" customHeight="1" thickBot="1" x14ac:dyDescent="0.35">
      <c r="A185" s="262" t="s">
        <v>196</v>
      </c>
      <c r="B185" s="314"/>
      <c r="C185" s="1280" t="s">
        <v>197</v>
      </c>
      <c r="D185" s="1281"/>
      <c r="E185" s="1281"/>
      <c r="F185" s="1281"/>
      <c r="G185" s="1282"/>
      <c r="H185" s="258"/>
      <c r="I185" s="1362"/>
      <c r="J185" s="258"/>
      <c r="K185" s="1365"/>
      <c r="L185" s="258"/>
      <c r="M185" s="1365"/>
      <c r="N185" s="1353"/>
    </row>
    <row r="186" spans="1:17" ht="27.75" customHeight="1" thickBot="1" x14ac:dyDescent="0.35">
      <c r="A186" s="285">
        <v>20</v>
      </c>
      <c r="B186" s="268">
        <v>4.2</v>
      </c>
      <c r="C186" s="288" t="s">
        <v>604</v>
      </c>
      <c r="D186" s="287"/>
      <c r="E186" s="287"/>
      <c r="F186" s="287"/>
      <c r="G186" s="287"/>
      <c r="H186" s="313"/>
      <c r="I186" s="313"/>
      <c r="J186" s="313"/>
      <c r="K186" s="287"/>
      <c r="L186" s="287"/>
      <c r="M186" s="8">
        <v>80</v>
      </c>
      <c r="N186" s="421">
        <f>N189</f>
        <v>0</v>
      </c>
    </row>
    <row r="187" spans="1:17" s="263" customFormat="1" ht="44.25" customHeight="1" thickBot="1" x14ac:dyDescent="0.3">
      <c r="A187" s="1535" t="s">
        <v>708</v>
      </c>
      <c r="B187" s="1536"/>
      <c r="C187" s="1536"/>
      <c r="D187" s="1536"/>
      <c r="E187" s="1537"/>
      <c r="F187" s="1389" t="s">
        <v>549</v>
      </c>
      <c r="G187" s="1355"/>
      <c r="H187" s="1391" t="s">
        <v>603</v>
      </c>
      <c r="I187" s="1392"/>
      <c r="J187" s="1391" t="s">
        <v>593</v>
      </c>
      <c r="K187" s="1392"/>
      <c r="L187" s="1391" t="s">
        <v>591</v>
      </c>
      <c r="M187" s="1392"/>
      <c r="N187" s="1076" t="s">
        <v>20</v>
      </c>
      <c r="O187" s="227"/>
      <c r="P187" s="227"/>
      <c r="Q187" s="227"/>
    </row>
    <row r="188" spans="1:17" s="263" customFormat="1" ht="85.5" customHeight="1" thickBot="1" x14ac:dyDescent="0.3">
      <c r="A188" s="1551" t="s">
        <v>709</v>
      </c>
      <c r="B188" s="1552"/>
      <c r="C188" s="1552"/>
      <c r="D188" s="1552"/>
      <c r="E188" s="1553"/>
      <c r="F188" s="273" t="s">
        <v>28</v>
      </c>
      <c r="G188" s="312" t="s">
        <v>10</v>
      </c>
      <c r="H188" s="273" t="s">
        <v>28</v>
      </c>
      <c r="I188" s="312" t="s">
        <v>10</v>
      </c>
      <c r="J188" s="273" t="s">
        <v>28</v>
      </c>
      <c r="K188" s="312" t="s">
        <v>10</v>
      </c>
      <c r="L188" s="273" t="s">
        <v>28</v>
      </c>
      <c r="M188" s="353" t="s">
        <v>10</v>
      </c>
      <c r="N188" s="1078"/>
    </row>
    <row r="189" spans="1:17" ht="21" thickBot="1" x14ac:dyDescent="0.35">
      <c r="A189" s="1549" t="s">
        <v>199</v>
      </c>
      <c r="B189" s="1550"/>
      <c r="C189" s="1315" t="s">
        <v>200</v>
      </c>
      <c r="D189" s="1315"/>
      <c r="E189" s="1315"/>
      <c r="F189" s="259"/>
      <c r="G189" s="1538">
        <v>0</v>
      </c>
      <c r="H189" s="440"/>
      <c r="I189" s="1366">
        <v>0</v>
      </c>
      <c r="J189" s="440"/>
      <c r="K189" s="1366">
        <v>0</v>
      </c>
      <c r="L189" s="440"/>
      <c r="M189" s="1312">
        <v>0</v>
      </c>
      <c r="N189" s="1532">
        <f>M189+K189+G189</f>
        <v>0</v>
      </c>
      <c r="O189" s="263"/>
      <c r="P189" s="263"/>
      <c r="Q189" s="263"/>
    </row>
    <row r="190" spans="1:17" ht="21" thickBot="1" x14ac:dyDescent="0.35">
      <c r="A190" s="1275" t="s">
        <v>201</v>
      </c>
      <c r="B190" s="1276"/>
      <c r="C190" s="1274" t="s">
        <v>202</v>
      </c>
      <c r="D190" s="1274"/>
      <c r="E190" s="1274"/>
      <c r="F190" s="293"/>
      <c r="G190" s="1539"/>
      <c r="H190" s="441"/>
      <c r="I190" s="1367"/>
      <c r="J190" s="441"/>
      <c r="K190" s="1367"/>
      <c r="L190" s="441"/>
      <c r="M190" s="1313"/>
      <c r="N190" s="1533"/>
    </row>
    <row r="191" spans="1:17" ht="42" customHeight="1" thickBot="1" x14ac:dyDescent="0.35">
      <c r="A191" s="1275" t="s">
        <v>203</v>
      </c>
      <c r="B191" s="1276"/>
      <c r="C191" s="1283" t="s">
        <v>602</v>
      </c>
      <c r="D191" s="1284"/>
      <c r="E191" s="1285"/>
      <c r="F191" s="293"/>
      <c r="G191" s="1539"/>
      <c r="H191" s="441"/>
      <c r="I191" s="1367"/>
      <c r="J191" s="441"/>
      <c r="K191" s="1367"/>
      <c r="L191" s="441"/>
      <c r="M191" s="1313"/>
      <c r="N191" s="1533"/>
    </row>
    <row r="192" spans="1:17" ht="45" customHeight="1" thickBot="1" x14ac:dyDescent="0.35">
      <c r="A192" s="1275" t="s">
        <v>204</v>
      </c>
      <c r="B192" s="1276"/>
      <c r="C192" s="1315" t="s">
        <v>601</v>
      </c>
      <c r="D192" s="1315"/>
      <c r="E192" s="1315"/>
      <c r="F192" s="259"/>
      <c r="G192" s="1540"/>
      <c r="H192" s="440"/>
      <c r="I192" s="1368"/>
      <c r="J192" s="440"/>
      <c r="K192" s="1368"/>
      <c r="L192" s="440"/>
      <c r="M192" s="1314"/>
      <c r="N192" s="1534"/>
    </row>
    <row r="193" spans="1:17" ht="21" thickBot="1" x14ac:dyDescent="0.35">
      <c r="A193" s="285">
        <v>21</v>
      </c>
      <c r="B193" s="268">
        <v>4.3</v>
      </c>
      <c r="C193" s="283" t="s">
        <v>205</v>
      </c>
      <c r="D193" s="282"/>
      <c r="E193" s="282"/>
      <c r="F193" s="282"/>
      <c r="G193" s="281"/>
      <c r="H193" s="281"/>
      <c r="I193" s="281"/>
      <c r="J193" s="281"/>
      <c r="K193" s="281"/>
      <c r="L193" s="281"/>
      <c r="M193" s="409">
        <v>3</v>
      </c>
      <c r="N193" s="423">
        <f>N196</f>
        <v>0</v>
      </c>
      <c r="O193" s="265"/>
      <c r="P193" s="265"/>
      <c r="Q193" s="265"/>
    </row>
    <row r="194" spans="1:17" s="263" customFormat="1" ht="75" customHeight="1" thickBot="1" x14ac:dyDescent="0.3">
      <c r="A194" s="1327" t="s">
        <v>710</v>
      </c>
      <c r="B194" s="1328"/>
      <c r="C194" s="1328"/>
      <c r="D194" s="1328"/>
      <c r="E194" s="1328"/>
      <c r="F194" s="1328"/>
      <c r="G194" s="1329"/>
      <c r="H194" s="352" t="s">
        <v>600</v>
      </c>
      <c r="I194" s="352" t="s">
        <v>599</v>
      </c>
      <c r="J194" s="352" t="s">
        <v>598</v>
      </c>
      <c r="K194" s="352" t="s">
        <v>597</v>
      </c>
      <c r="L194" s="370" t="s">
        <v>596</v>
      </c>
      <c r="M194" s="357" t="s">
        <v>206</v>
      </c>
      <c r="N194" s="356" t="s">
        <v>20</v>
      </c>
      <c r="O194" s="227"/>
      <c r="P194" s="227"/>
      <c r="Q194" s="227"/>
    </row>
    <row r="195" spans="1:17" s="263" customFormat="1" ht="21.75" customHeight="1" thickBot="1" x14ac:dyDescent="0.3">
      <c r="A195" s="1348"/>
      <c r="B195" s="1349"/>
      <c r="C195" s="1349"/>
      <c r="D195" s="1349"/>
      <c r="E195" s="1349"/>
      <c r="F195" s="1349"/>
      <c r="G195" s="1350"/>
      <c r="H195" s="352" t="s">
        <v>207</v>
      </c>
      <c r="I195" s="352" t="s">
        <v>207</v>
      </c>
      <c r="J195" s="352" t="s">
        <v>207</v>
      </c>
      <c r="K195" s="352" t="s">
        <v>207</v>
      </c>
      <c r="L195" s="370" t="s">
        <v>207</v>
      </c>
      <c r="M195" s="398"/>
      <c r="N195" s="355"/>
    </row>
    <row r="196" spans="1:17" ht="64.5" customHeight="1" thickBot="1" x14ac:dyDescent="0.35">
      <c r="A196" s="1275" t="s">
        <v>208</v>
      </c>
      <c r="B196" s="1276"/>
      <c r="C196" s="1280" t="s">
        <v>595</v>
      </c>
      <c r="D196" s="1281"/>
      <c r="E196" s="1281"/>
      <c r="F196" s="1281"/>
      <c r="G196" s="1282"/>
      <c r="H196" s="206"/>
      <c r="I196" s="206"/>
      <c r="J196" s="206"/>
      <c r="K196" s="206"/>
      <c r="L196" s="311"/>
      <c r="M196" s="442">
        <v>0</v>
      </c>
      <c r="N196" s="1366">
        <f>M196+M197</f>
        <v>0</v>
      </c>
      <c r="O196" s="263"/>
      <c r="P196" s="263"/>
      <c r="Q196" s="263"/>
    </row>
    <row r="197" spans="1:17" ht="65.25" customHeight="1" thickBot="1" x14ac:dyDescent="0.3">
      <c r="A197" s="1375" t="s">
        <v>209</v>
      </c>
      <c r="B197" s="1376"/>
      <c r="C197" s="1280" t="s">
        <v>594</v>
      </c>
      <c r="D197" s="1281"/>
      <c r="E197" s="1281"/>
      <c r="F197" s="1281"/>
      <c r="G197" s="1282"/>
      <c r="H197" s="9"/>
      <c r="I197" s="9"/>
      <c r="J197" s="9"/>
      <c r="K197" s="9"/>
      <c r="L197" s="310"/>
      <c r="M197" s="443">
        <v>0</v>
      </c>
      <c r="N197" s="1368"/>
    </row>
    <row r="198" spans="1:17" ht="21" thickBot="1" x14ac:dyDescent="0.35">
      <c r="A198" s="285">
        <v>22</v>
      </c>
      <c r="B198" s="268">
        <v>4.4000000000000004</v>
      </c>
      <c r="C198" s="309" t="s">
        <v>210</v>
      </c>
      <c r="D198" s="308"/>
      <c r="E198" s="308"/>
      <c r="F198" s="308"/>
      <c r="G198" s="307"/>
      <c r="H198" s="281"/>
      <c r="I198" s="281"/>
      <c r="J198" s="281"/>
      <c r="K198" s="281"/>
      <c r="L198" s="281"/>
      <c r="M198" s="409">
        <v>2</v>
      </c>
      <c r="N198" s="423">
        <f>N201</f>
        <v>0</v>
      </c>
    </row>
    <row r="199" spans="1:17" s="263" customFormat="1" ht="45.75" customHeight="1" thickBot="1" x14ac:dyDescent="0.3">
      <c r="A199" s="1377" t="s">
        <v>711</v>
      </c>
      <c r="B199" s="1378"/>
      <c r="C199" s="1378"/>
      <c r="D199" s="1378"/>
      <c r="E199" s="1378"/>
      <c r="F199" s="1378"/>
      <c r="G199" s="1378"/>
      <c r="H199" s="1379"/>
      <c r="I199" s="399" t="s">
        <v>152</v>
      </c>
      <c r="J199" s="399" t="s">
        <v>593</v>
      </c>
      <c r="K199" s="400" t="s">
        <v>549</v>
      </c>
      <c r="L199" s="400" t="s">
        <v>592</v>
      </c>
      <c r="M199" s="399" t="s">
        <v>591</v>
      </c>
      <c r="N199" s="1076" t="s">
        <v>20</v>
      </c>
      <c r="O199" s="227"/>
      <c r="P199" s="227"/>
      <c r="Q199" s="227"/>
    </row>
    <row r="200" spans="1:17" s="263" customFormat="1" ht="29.25" customHeight="1" thickBot="1" x14ac:dyDescent="0.3">
      <c r="A200" s="1369" t="s">
        <v>712</v>
      </c>
      <c r="B200" s="1370"/>
      <c r="C200" s="1370"/>
      <c r="D200" s="1370"/>
      <c r="E200" s="1370"/>
      <c r="F200" s="1370"/>
      <c r="G200" s="1370"/>
      <c r="H200" s="1371"/>
      <c r="I200" s="401" t="s">
        <v>28</v>
      </c>
      <c r="J200" s="401" t="s">
        <v>28</v>
      </c>
      <c r="K200" s="401" t="s">
        <v>28</v>
      </c>
      <c r="L200" s="401" t="s">
        <v>28</v>
      </c>
      <c r="M200" s="361" t="s">
        <v>28</v>
      </c>
      <c r="N200" s="1078"/>
      <c r="O200" s="227"/>
      <c r="P200" s="227"/>
      <c r="Q200" s="227"/>
    </row>
    <row r="201" spans="1:17" ht="29.25" customHeight="1" thickBot="1" x14ac:dyDescent="0.35">
      <c r="A201" s="1275" t="s">
        <v>211</v>
      </c>
      <c r="B201" s="1276"/>
      <c r="C201" s="1280" t="s">
        <v>590</v>
      </c>
      <c r="D201" s="1281"/>
      <c r="E201" s="1281"/>
      <c r="F201" s="1281"/>
      <c r="G201" s="1281"/>
      <c r="H201" s="1282"/>
      <c r="I201" s="258"/>
      <c r="J201" s="258"/>
      <c r="K201" s="258"/>
      <c r="L201" s="258"/>
      <c r="M201" s="369"/>
      <c r="N201" s="1292">
        <v>0</v>
      </c>
    </row>
    <row r="202" spans="1:17" ht="21" thickBot="1" x14ac:dyDescent="0.35">
      <c r="A202" s="1275" t="s">
        <v>212</v>
      </c>
      <c r="B202" s="1276"/>
      <c r="C202" s="1275" t="s">
        <v>589</v>
      </c>
      <c r="D202" s="1277"/>
      <c r="E202" s="1277"/>
      <c r="F202" s="1277"/>
      <c r="G202" s="1277"/>
      <c r="H202" s="1276"/>
      <c r="I202" s="260"/>
      <c r="J202" s="260"/>
      <c r="K202" s="260"/>
      <c r="L202" s="260"/>
      <c r="M202" s="373"/>
      <c r="N202" s="1293"/>
    </row>
    <row r="203" spans="1:17" ht="21" thickBot="1" x14ac:dyDescent="0.35">
      <c r="A203" s="1275" t="s">
        <v>213</v>
      </c>
      <c r="B203" s="1276"/>
      <c r="C203" s="1275" t="s">
        <v>588</v>
      </c>
      <c r="D203" s="1277"/>
      <c r="E203" s="1277"/>
      <c r="F203" s="1277"/>
      <c r="G203" s="1277"/>
      <c r="H203" s="1276"/>
      <c r="I203" s="260"/>
      <c r="J203" s="260"/>
      <c r="K203" s="260"/>
      <c r="L203" s="260"/>
      <c r="M203" s="373"/>
      <c r="N203" s="1294"/>
    </row>
    <row r="204" spans="1:17" s="265" customFormat="1" ht="23.25" customHeight="1" thickBot="1" x14ac:dyDescent="0.35">
      <c r="A204" s="1372" t="s">
        <v>587</v>
      </c>
      <c r="B204" s="1373"/>
      <c r="C204" s="1373"/>
      <c r="D204" s="1373"/>
      <c r="E204" s="1373"/>
      <c r="F204" s="1373"/>
      <c r="G204" s="1373"/>
      <c r="H204" s="1373"/>
      <c r="I204" s="1373"/>
      <c r="J204" s="1373"/>
      <c r="K204" s="1373"/>
      <c r="L204" s="1374"/>
      <c r="M204" s="391">
        <f>M205+M219</f>
        <v>80</v>
      </c>
      <c r="N204" s="420">
        <f>N205+N219</f>
        <v>0</v>
      </c>
      <c r="O204" s="227"/>
      <c r="P204" s="227"/>
      <c r="Q204" s="227"/>
    </row>
    <row r="205" spans="1:17" ht="21.75" customHeight="1" thickBot="1" x14ac:dyDescent="0.35">
      <c r="A205" s="284"/>
      <c r="B205" s="268" t="s">
        <v>334</v>
      </c>
      <c r="C205" s="306" t="s">
        <v>214</v>
      </c>
      <c r="D205" s="287"/>
      <c r="E205" s="287"/>
      <c r="F205" s="287"/>
      <c r="G205" s="287"/>
      <c r="H205" s="287"/>
      <c r="I205" s="287"/>
      <c r="J205" s="287"/>
      <c r="K205" s="287"/>
      <c r="L205" s="287"/>
      <c r="M205" s="8">
        <v>50</v>
      </c>
      <c r="N205" s="421">
        <f>N208</f>
        <v>0</v>
      </c>
    </row>
    <row r="206" spans="1:17" s="263" customFormat="1" ht="89.25" customHeight="1" thickBot="1" x14ac:dyDescent="0.3">
      <c r="A206" s="1380" t="s">
        <v>713</v>
      </c>
      <c r="B206" s="1381"/>
      <c r="C206" s="1382"/>
      <c r="D206" s="1389" t="s">
        <v>586</v>
      </c>
      <c r="E206" s="1355"/>
      <c r="F206" s="1389" t="s">
        <v>586</v>
      </c>
      <c r="G206" s="1355"/>
      <c r="H206" s="1389" t="s">
        <v>586</v>
      </c>
      <c r="I206" s="1355"/>
      <c r="J206" s="1389" t="s">
        <v>586</v>
      </c>
      <c r="K206" s="1355"/>
      <c r="L206" s="1389" t="s">
        <v>586</v>
      </c>
      <c r="M206" s="1355"/>
      <c r="N206" s="1076" t="s">
        <v>20</v>
      </c>
      <c r="O206" s="227"/>
      <c r="P206" s="227"/>
      <c r="Q206" s="227"/>
    </row>
    <row r="207" spans="1:17" s="263" customFormat="1" ht="81.75" customHeight="1" thickBot="1" x14ac:dyDescent="0.35">
      <c r="A207" s="1383" t="s">
        <v>714</v>
      </c>
      <c r="B207" s="1384"/>
      <c r="C207" s="1385"/>
      <c r="D207" s="273" t="s">
        <v>28</v>
      </c>
      <c r="E207" s="305" t="s">
        <v>10</v>
      </c>
      <c r="F207" s="273" t="s">
        <v>28</v>
      </c>
      <c r="G207" s="305" t="s">
        <v>10</v>
      </c>
      <c r="H207" s="273" t="s">
        <v>28</v>
      </c>
      <c r="I207" s="304" t="s">
        <v>10</v>
      </c>
      <c r="J207" s="273" t="s">
        <v>28</v>
      </c>
      <c r="K207" s="304" t="s">
        <v>10</v>
      </c>
      <c r="L207" s="273" t="s">
        <v>28</v>
      </c>
      <c r="M207" s="435" t="s">
        <v>10</v>
      </c>
      <c r="N207" s="1078"/>
      <c r="O207" s="227"/>
      <c r="P207" s="227"/>
      <c r="Q207" s="227"/>
    </row>
    <row r="208" spans="1:17" ht="69" customHeight="1" thickBot="1" x14ac:dyDescent="0.35">
      <c r="A208" s="1275" t="s">
        <v>215</v>
      </c>
      <c r="B208" s="1276"/>
      <c r="C208" s="303" t="s">
        <v>585</v>
      </c>
      <c r="D208" s="205" t="s">
        <v>584</v>
      </c>
      <c r="E208" s="1300">
        <v>0</v>
      </c>
      <c r="F208" s="10"/>
      <c r="G208" s="1300">
        <v>0</v>
      </c>
      <c r="H208" s="260"/>
      <c r="I208" s="1351">
        <v>0</v>
      </c>
      <c r="J208" s="260"/>
      <c r="K208" s="1300">
        <v>0</v>
      </c>
      <c r="L208" s="258"/>
      <c r="M208" s="1300">
        <v>0</v>
      </c>
      <c r="N208" s="1340">
        <f>M208+K208+I208+E208</f>
        <v>0</v>
      </c>
    </row>
    <row r="209" spans="1:17" ht="79.5" customHeight="1" thickBot="1" x14ac:dyDescent="0.35">
      <c r="A209" s="1275" t="s">
        <v>216</v>
      </c>
      <c r="B209" s="1276"/>
      <c r="C209" s="259" t="s">
        <v>217</v>
      </c>
      <c r="D209" s="205" t="s">
        <v>584</v>
      </c>
      <c r="E209" s="1300"/>
      <c r="F209" s="10"/>
      <c r="G209" s="1300"/>
      <c r="H209" s="260"/>
      <c r="I209" s="1352"/>
      <c r="J209" s="258"/>
      <c r="K209" s="1300"/>
      <c r="L209" s="258"/>
      <c r="M209" s="1300"/>
      <c r="N209" s="1340"/>
      <c r="O209" s="294"/>
      <c r="P209" s="294"/>
      <c r="Q209" s="294"/>
    </row>
    <row r="210" spans="1:17" ht="62.25" customHeight="1" thickBot="1" x14ac:dyDescent="0.35">
      <c r="A210" s="1275" t="s">
        <v>218</v>
      </c>
      <c r="B210" s="1276"/>
      <c r="C210" s="259" t="s">
        <v>219</v>
      </c>
      <c r="D210" s="205" t="s">
        <v>584</v>
      </c>
      <c r="E210" s="1300"/>
      <c r="F210" s="10"/>
      <c r="G210" s="1300"/>
      <c r="H210" s="260"/>
      <c r="I210" s="1352"/>
      <c r="J210" s="258"/>
      <c r="K210" s="1300"/>
      <c r="L210" s="258"/>
      <c r="M210" s="1300"/>
      <c r="N210" s="1340"/>
      <c r="O210" s="294"/>
      <c r="P210" s="294"/>
      <c r="Q210" s="294"/>
    </row>
    <row r="211" spans="1:17" ht="21" thickBot="1" x14ac:dyDescent="0.35">
      <c r="A211" s="1275" t="s">
        <v>220</v>
      </c>
      <c r="B211" s="1276"/>
      <c r="C211" s="293" t="s">
        <v>561</v>
      </c>
      <c r="D211" s="205" t="s">
        <v>584</v>
      </c>
      <c r="E211" s="1300"/>
      <c r="F211" s="261"/>
      <c r="G211" s="1300"/>
      <c r="H211" s="260"/>
      <c r="I211" s="1352"/>
      <c r="J211" s="260"/>
      <c r="K211" s="1300"/>
      <c r="L211" s="260"/>
      <c r="M211" s="1300"/>
      <c r="N211" s="1340"/>
    </row>
    <row r="212" spans="1:17" ht="70.5" customHeight="1" thickBot="1" x14ac:dyDescent="0.35">
      <c r="A212" s="1275" t="s">
        <v>222</v>
      </c>
      <c r="B212" s="1276"/>
      <c r="C212" s="259" t="s">
        <v>580</v>
      </c>
      <c r="D212" s="205" t="s">
        <v>584</v>
      </c>
      <c r="E212" s="1300"/>
      <c r="F212" s="10"/>
      <c r="G212" s="1300"/>
      <c r="H212" s="260"/>
      <c r="I212" s="1352"/>
      <c r="J212" s="258"/>
      <c r="K212" s="1300"/>
      <c r="L212" s="258"/>
      <c r="M212" s="1300"/>
      <c r="N212" s="1340"/>
    </row>
    <row r="213" spans="1:17" ht="21" thickBot="1" x14ac:dyDescent="0.35">
      <c r="A213" s="1275" t="s">
        <v>224</v>
      </c>
      <c r="B213" s="1276"/>
      <c r="C213" s="259" t="s">
        <v>225</v>
      </c>
      <c r="D213" s="205" t="s">
        <v>584</v>
      </c>
      <c r="E213" s="1300"/>
      <c r="F213" s="10"/>
      <c r="G213" s="1300"/>
      <c r="H213" s="260"/>
      <c r="I213" s="1352"/>
      <c r="J213" s="258"/>
      <c r="K213" s="1300"/>
      <c r="L213" s="258"/>
      <c r="M213" s="1300"/>
      <c r="N213" s="1340"/>
      <c r="O213" s="263"/>
      <c r="P213" s="263"/>
      <c r="Q213" s="263"/>
    </row>
    <row r="214" spans="1:17" ht="21" thickBot="1" x14ac:dyDescent="0.35">
      <c r="A214" s="1275" t="s">
        <v>226</v>
      </c>
      <c r="B214" s="1276"/>
      <c r="C214" s="293" t="s">
        <v>227</v>
      </c>
      <c r="D214" s="205" t="s">
        <v>584</v>
      </c>
      <c r="E214" s="1300"/>
      <c r="F214" s="261"/>
      <c r="G214" s="1300"/>
      <c r="H214" s="260"/>
      <c r="I214" s="1352"/>
      <c r="J214" s="260"/>
      <c r="K214" s="1300"/>
      <c r="L214" s="260"/>
      <c r="M214" s="1300"/>
      <c r="N214" s="1340"/>
      <c r="O214" s="263"/>
      <c r="P214" s="263"/>
      <c r="Q214" s="263"/>
    </row>
    <row r="215" spans="1:17" ht="21" thickBot="1" x14ac:dyDescent="0.35">
      <c r="A215" s="1275" t="s">
        <v>228</v>
      </c>
      <c r="B215" s="1276"/>
      <c r="C215" s="293" t="s">
        <v>229</v>
      </c>
      <c r="D215" s="205" t="s">
        <v>584</v>
      </c>
      <c r="E215" s="1300"/>
      <c r="F215" s="261"/>
      <c r="G215" s="1300"/>
      <c r="H215" s="260"/>
      <c r="I215" s="1352"/>
      <c r="J215" s="260"/>
      <c r="K215" s="1300"/>
      <c r="L215" s="260"/>
      <c r="M215" s="1300"/>
      <c r="N215" s="1340"/>
    </row>
    <row r="216" spans="1:17" ht="21" thickBot="1" x14ac:dyDescent="0.35">
      <c r="A216" s="1275" t="s">
        <v>230</v>
      </c>
      <c r="B216" s="1276"/>
      <c r="C216" s="293" t="s">
        <v>304</v>
      </c>
      <c r="D216" s="205" t="s">
        <v>584</v>
      </c>
      <c r="E216" s="1300"/>
      <c r="F216" s="261"/>
      <c r="G216" s="1300"/>
      <c r="H216" s="260"/>
      <c r="I216" s="1352"/>
      <c r="J216" s="260"/>
      <c r="K216" s="1300"/>
      <c r="L216" s="260"/>
      <c r="M216" s="1300"/>
      <c r="N216" s="1340"/>
    </row>
    <row r="217" spans="1:17" ht="21" thickBot="1" x14ac:dyDescent="0.35">
      <c r="A217" s="1275" t="s">
        <v>231</v>
      </c>
      <c r="B217" s="1276"/>
      <c r="C217" s="293" t="s">
        <v>232</v>
      </c>
      <c r="D217" s="205" t="s">
        <v>584</v>
      </c>
      <c r="E217" s="1300"/>
      <c r="F217" s="261"/>
      <c r="G217" s="1300"/>
      <c r="H217" s="260"/>
      <c r="I217" s="1352"/>
      <c r="J217" s="260"/>
      <c r="K217" s="1300"/>
      <c r="L217" s="260"/>
      <c r="M217" s="1300"/>
      <c r="N217" s="1340"/>
    </row>
    <row r="218" spans="1:17" ht="21" thickBot="1" x14ac:dyDescent="0.35">
      <c r="A218" s="1275" t="s">
        <v>233</v>
      </c>
      <c r="B218" s="1276"/>
      <c r="C218" s="293" t="s">
        <v>234</v>
      </c>
      <c r="D218" s="205" t="s">
        <v>584</v>
      </c>
      <c r="E218" s="1300"/>
      <c r="F218" s="261"/>
      <c r="G218" s="1300"/>
      <c r="H218" s="260"/>
      <c r="I218" s="1353"/>
      <c r="J218" s="260"/>
      <c r="K218" s="1300"/>
      <c r="L218" s="260"/>
      <c r="M218" s="1300"/>
      <c r="N218" s="1341"/>
    </row>
    <row r="219" spans="1:17" ht="22.5" customHeight="1" thickBot="1" x14ac:dyDescent="0.35">
      <c r="A219" s="302"/>
      <c r="B219" s="301" t="s">
        <v>235</v>
      </c>
      <c r="C219" s="288" t="s">
        <v>583</v>
      </c>
      <c r="D219" s="300"/>
      <c r="E219" s="297"/>
      <c r="F219" s="298"/>
      <c r="G219" s="297"/>
      <c r="H219" s="298"/>
      <c r="I219" s="299"/>
      <c r="J219" s="298"/>
      <c r="K219" s="297"/>
      <c r="L219" s="298"/>
      <c r="M219" s="375">
        <v>30</v>
      </c>
      <c r="N219" s="424">
        <f>N221</f>
        <v>0</v>
      </c>
    </row>
    <row r="220" spans="1:17" s="294" customFormat="1" ht="45" customHeight="1" thickBot="1" x14ac:dyDescent="0.35">
      <c r="A220" s="1342" t="s">
        <v>715</v>
      </c>
      <c r="B220" s="1343"/>
      <c r="C220" s="1343"/>
      <c r="D220" s="1343"/>
      <c r="E220" s="1343"/>
      <c r="F220" s="1343"/>
      <c r="G220" s="1343"/>
      <c r="H220" s="1343"/>
      <c r="I220" s="1343"/>
      <c r="J220" s="1343"/>
      <c r="K220" s="1344"/>
      <c r="L220" s="1342" t="s">
        <v>28</v>
      </c>
      <c r="M220" s="1344"/>
      <c r="N220" s="153" t="s">
        <v>10</v>
      </c>
      <c r="O220" s="227"/>
      <c r="P220" s="227"/>
      <c r="Q220" s="227"/>
    </row>
    <row r="221" spans="1:17" s="294" customFormat="1" ht="41.25" customHeight="1" thickBot="1" x14ac:dyDescent="0.35">
      <c r="A221" s="1342" t="s">
        <v>716</v>
      </c>
      <c r="B221" s="1343"/>
      <c r="C221" s="1343"/>
      <c r="D221" s="1343"/>
      <c r="E221" s="1343"/>
      <c r="F221" s="1343"/>
      <c r="G221" s="1343"/>
      <c r="H221" s="1343"/>
      <c r="I221" s="1343"/>
      <c r="J221" s="1343"/>
      <c r="K221" s="1344"/>
      <c r="L221" s="296"/>
      <c r="M221" s="436"/>
      <c r="N221" s="295">
        <v>0</v>
      </c>
      <c r="O221" s="227"/>
      <c r="P221" s="227"/>
      <c r="Q221" s="227"/>
    </row>
    <row r="222" spans="1:17" ht="21" thickBot="1" x14ac:dyDescent="0.35">
      <c r="A222" s="1372" t="s">
        <v>582</v>
      </c>
      <c r="B222" s="1373"/>
      <c r="C222" s="1373"/>
      <c r="D222" s="1373"/>
      <c r="E222" s="1373"/>
      <c r="F222" s="1373"/>
      <c r="G222" s="1373"/>
      <c r="H222" s="1373"/>
      <c r="I222" s="1373"/>
      <c r="J222" s="1373"/>
      <c r="K222" s="1373"/>
      <c r="L222" s="1374"/>
      <c r="M222" s="391">
        <f>M223+M232+M242+L256</f>
        <v>210</v>
      </c>
      <c r="N222" s="420">
        <f>N223+N232+N242+N256</f>
        <v>0</v>
      </c>
      <c r="O222" s="263"/>
      <c r="P222" s="263"/>
      <c r="Q222" s="263"/>
    </row>
    <row r="223" spans="1:17" ht="21" thickBot="1" x14ac:dyDescent="0.35">
      <c r="A223" s="285"/>
      <c r="B223" s="268" t="s">
        <v>236</v>
      </c>
      <c r="C223" s="288" t="s">
        <v>237</v>
      </c>
      <c r="D223" s="287"/>
      <c r="E223" s="287"/>
      <c r="F223" s="287"/>
      <c r="G223" s="287"/>
      <c r="H223" s="287"/>
      <c r="I223" s="287"/>
      <c r="J223" s="287"/>
      <c r="K223" s="287"/>
      <c r="L223" s="287"/>
      <c r="M223" s="8">
        <v>50</v>
      </c>
      <c r="N223" s="421">
        <f>N226</f>
        <v>0</v>
      </c>
      <c r="O223" s="263"/>
      <c r="P223" s="263"/>
      <c r="Q223" s="263"/>
    </row>
    <row r="224" spans="1:17" s="263" customFormat="1" ht="107.25" customHeight="1" thickBot="1" x14ac:dyDescent="0.3">
      <c r="A224" s="1390" t="s">
        <v>717</v>
      </c>
      <c r="B224" s="1390"/>
      <c r="C224" s="1390"/>
      <c r="D224" s="1356" t="s">
        <v>238</v>
      </c>
      <c r="E224" s="1356"/>
      <c r="F224" s="1356" t="s">
        <v>239</v>
      </c>
      <c r="G224" s="1356"/>
      <c r="H224" s="1356" t="s">
        <v>238</v>
      </c>
      <c r="I224" s="1356"/>
      <c r="J224" s="1356" t="s">
        <v>238</v>
      </c>
      <c r="K224" s="1356"/>
      <c r="L224" s="1354" t="s">
        <v>240</v>
      </c>
      <c r="M224" s="1355"/>
      <c r="N224" s="1076" t="s">
        <v>20</v>
      </c>
      <c r="O224" s="227"/>
      <c r="P224" s="227"/>
      <c r="Q224" s="227"/>
    </row>
    <row r="225" spans="1:20" s="263" customFormat="1" ht="60.75" customHeight="1" thickBot="1" x14ac:dyDescent="0.3">
      <c r="A225" s="1390" t="s">
        <v>718</v>
      </c>
      <c r="B225" s="1390"/>
      <c r="C225" s="1390"/>
      <c r="D225" s="273" t="s">
        <v>28</v>
      </c>
      <c r="E225" s="42" t="s">
        <v>10</v>
      </c>
      <c r="F225" s="273" t="s">
        <v>28</v>
      </c>
      <c r="G225" s="42" t="s">
        <v>10</v>
      </c>
      <c r="H225" s="273" t="s">
        <v>28</v>
      </c>
      <c r="I225" s="133" t="s">
        <v>10</v>
      </c>
      <c r="J225" s="273" t="s">
        <v>28</v>
      </c>
      <c r="K225" s="133" t="s">
        <v>10</v>
      </c>
      <c r="L225" s="273" t="s">
        <v>28</v>
      </c>
      <c r="M225" s="437" t="s">
        <v>10</v>
      </c>
      <c r="N225" s="1078"/>
      <c r="O225" s="227"/>
      <c r="P225" s="227"/>
      <c r="Q225" s="227"/>
    </row>
    <row r="226" spans="1:20" ht="67.5" customHeight="1" thickBot="1" x14ac:dyDescent="0.35">
      <c r="A226" s="1275" t="s">
        <v>241</v>
      </c>
      <c r="B226" s="1276"/>
      <c r="C226" s="259" t="s">
        <v>242</v>
      </c>
      <c r="D226" s="10"/>
      <c r="E226" s="1031">
        <v>0</v>
      </c>
      <c r="F226" s="10"/>
      <c r="G226" s="1031">
        <v>0</v>
      </c>
      <c r="H226" s="290"/>
      <c r="I226" s="1292">
        <v>0</v>
      </c>
      <c r="J226" s="258"/>
      <c r="K226" s="1292">
        <v>0</v>
      </c>
      <c r="L226" s="289"/>
      <c r="M226" s="1301">
        <v>0</v>
      </c>
      <c r="N226" s="1340">
        <f>M226+K226+I226+G226+E226</f>
        <v>0</v>
      </c>
    </row>
    <row r="227" spans="1:20" ht="92.25" customHeight="1" thickBot="1" x14ac:dyDescent="0.35">
      <c r="A227" s="1275" t="s">
        <v>243</v>
      </c>
      <c r="B227" s="1276"/>
      <c r="C227" s="259" t="s">
        <v>244</v>
      </c>
      <c r="D227" s="10"/>
      <c r="E227" s="1032"/>
      <c r="F227" s="10"/>
      <c r="G227" s="1032"/>
      <c r="H227" s="290"/>
      <c r="I227" s="1293"/>
      <c r="J227" s="258"/>
      <c r="K227" s="1293"/>
      <c r="L227" s="289"/>
      <c r="M227" s="1302"/>
      <c r="N227" s="1340"/>
    </row>
    <row r="228" spans="1:20" ht="62.25" customHeight="1" thickBot="1" x14ac:dyDescent="0.35">
      <c r="A228" s="1275" t="s">
        <v>245</v>
      </c>
      <c r="B228" s="1276"/>
      <c r="C228" s="259" t="s">
        <v>246</v>
      </c>
      <c r="D228" s="10"/>
      <c r="E228" s="1032"/>
      <c r="F228" s="10"/>
      <c r="G228" s="1032"/>
      <c r="H228" s="290"/>
      <c r="I228" s="1293"/>
      <c r="J228" s="258"/>
      <c r="K228" s="1293"/>
      <c r="L228" s="289"/>
      <c r="M228" s="1302"/>
      <c r="N228" s="1340"/>
    </row>
    <row r="229" spans="1:20" ht="63.75" customHeight="1" thickBot="1" x14ac:dyDescent="0.35">
      <c r="A229" s="1275" t="s">
        <v>247</v>
      </c>
      <c r="B229" s="1276"/>
      <c r="C229" s="259" t="s">
        <v>580</v>
      </c>
      <c r="D229" s="10"/>
      <c r="E229" s="1032"/>
      <c r="F229" s="10"/>
      <c r="G229" s="1032"/>
      <c r="H229" s="290"/>
      <c r="I229" s="1293"/>
      <c r="J229" s="258"/>
      <c r="K229" s="1293"/>
      <c r="L229" s="289"/>
      <c r="M229" s="1302"/>
      <c r="N229" s="1340"/>
    </row>
    <row r="230" spans="1:20" ht="21" thickBot="1" x14ac:dyDescent="0.35">
      <c r="A230" s="1275" t="s">
        <v>248</v>
      </c>
      <c r="B230" s="1276"/>
      <c r="C230" s="293" t="s">
        <v>304</v>
      </c>
      <c r="D230" s="261"/>
      <c r="E230" s="1032"/>
      <c r="F230" s="261"/>
      <c r="G230" s="1032"/>
      <c r="H230" s="292"/>
      <c r="I230" s="1293"/>
      <c r="J230" s="260"/>
      <c r="K230" s="1293"/>
      <c r="L230" s="291"/>
      <c r="M230" s="1302"/>
      <c r="N230" s="1340"/>
    </row>
    <row r="231" spans="1:20" ht="87" customHeight="1" thickBot="1" x14ac:dyDescent="0.35">
      <c r="A231" s="1275" t="s">
        <v>249</v>
      </c>
      <c r="B231" s="1276"/>
      <c r="C231" s="259" t="s">
        <v>250</v>
      </c>
      <c r="D231" s="10"/>
      <c r="E231" s="1033"/>
      <c r="F231" s="10"/>
      <c r="G231" s="1033"/>
      <c r="H231" s="290"/>
      <c r="I231" s="1294"/>
      <c r="J231" s="258"/>
      <c r="K231" s="1294"/>
      <c r="L231" s="289"/>
      <c r="M231" s="1303"/>
      <c r="N231" s="1341"/>
    </row>
    <row r="232" spans="1:20" ht="21" thickBot="1" x14ac:dyDescent="0.35">
      <c r="A232" s="285">
        <v>25</v>
      </c>
      <c r="B232" s="268">
        <v>6.2</v>
      </c>
      <c r="C232" s="288" t="s">
        <v>251</v>
      </c>
      <c r="D232" s="287"/>
      <c r="E232" s="287"/>
      <c r="F232" s="287"/>
      <c r="G232" s="287"/>
      <c r="H232" s="287"/>
      <c r="I232" s="287"/>
      <c r="J232" s="287"/>
      <c r="K232" s="287"/>
      <c r="L232" s="287"/>
      <c r="M232" s="8">
        <v>100</v>
      </c>
      <c r="N232" s="421">
        <f>N235</f>
        <v>0</v>
      </c>
      <c r="O232" s="263"/>
      <c r="P232" s="263"/>
      <c r="Q232" s="263"/>
    </row>
    <row r="233" spans="1:20" s="263" customFormat="1" ht="61.5" customHeight="1" thickBot="1" x14ac:dyDescent="0.3">
      <c r="A233" s="1327" t="s">
        <v>719</v>
      </c>
      <c r="B233" s="1328"/>
      <c r="C233" s="1329"/>
      <c r="D233" s="1356" t="s">
        <v>238</v>
      </c>
      <c r="E233" s="1356"/>
      <c r="F233" s="1356" t="s">
        <v>239</v>
      </c>
      <c r="G233" s="1356"/>
      <c r="H233" s="1356" t="s">
        <v>238</v>
      </c>
      <c r="I233" s="1356"/>
      <c r="J233" s="1356" t="s">
        <v>238</v>
      </c>
      <c r="K233" s="1356"/>
      <c r="L233" s="1354" t="s">
        <v>240</v>
      </c>
      <c r="M233" s="1355"/>
      <c r="N233" s="1076" t="s">
        <v>20</v>
      </c>
    </row>
    <row r="234" spans="1:20" s="263" customFormat="1" ht="60.75" customHeight="1" thickBot="1" x14ac:dyDescent="0.3">
      <c r="A234" s="1348" t="s">
        <v>720</v>
      </c>
      <c r="B234" s="1349"/>
      <c r="C234" s="1350"/>
      <c r="D234" s="273" t="s">
        <v>28</v>
      </c>
      <c r="E234" s="274" t="s">
        <v>10</v>
      </c>
      <c r="F234" s="273" t="s">
        <v>28</v>
      </c>
      <c r="G234" s="274" t="s">
        <v>10</v>
      </c>
      <c r="H234" s="273" t="s">
        <v>28</v>
      </c>
      <c r="I234" s="133" t="s">
        <v>10</v>
      </c>
      <c r="J234" s="273" t="s">
        <v>28</v>
      </c>
      <c r="K234" s="133" t="s">
        <v>10</v>
      </c>
      <c r="L234" s="273" t="s">
        <v>28</v>
      </c>
      <c r="M234" s="437" t="s">
        <v>10</v>
      </c>
      <c r="N234" s="1078"/>
      <c r="O234" s="227"/>
      <c r="P234" s="227"/>
      <c r="Q234" s="227"/>
    </row>
    <row r="235" spans="1:20" ht="73.5" customHeight="1" thickBot="1" x14ac:dyDescent="0.35">
      <c r="A235" s="1271" t="s">
        <v>252</v>
      </c>
      <c r="B235" s="1272"/>
      <c r="C235" s="259" t="s">
        <v>242</v>
      </c>
      <c r="D235" s="10"/>
      <c r="E235" s="1031">
        <v>0</v>
      </c>
      <c r="F235" s="10"/>
      <c r="G235" s="1031">
        <v>0</v>
      </c>
      <c r="H235" s="258"/>
      <c r="I235" s="1292">
        <v>0</v>
      </c>
      <c r="J235" s="258"/>
      <c r="K235" s="1292">
        <v>0</v>
      </c>
      <c r="L235" s="258"/>
      <c r="M235" s="1301">
        <v>0</v>
      </c>
      <c r="N235" s="1351">
        <f>M235+K235+E235+G235+I235</f>
        <v>0</v>
      </c>
    </row>
    <row r="236" spans="1:20" ht="81.75" thickBot="1" x14ac:dyDescent="0.35">
      <c r="A236" s="1271" t="s">
        <v>253</v>
      </c>
      <c r="B236" s="1272"/>
      <c r="C236" s="259" t="s">
        <v>254</v>
      </c>
      <c r="D236" s="10"/>
      <c r="E236" s="1032"/>
      <c r="F236" s="10"/>
      <c r="G236" s="1032"/>
      <c r="H236" s="258"/>
      <c r="I236" s="1293"/>
      <c r="J236" s="258"/>
      <c r="K236" s="1293"/>
      <c r="L236" s="258"/>
      <c r="M236" s="1302"/>
      <c r="N236" s="1352"/>
    </row>
    <row r="237" spans="1:20" ht="61.5" thickBot="1" x14ac:dyDescent="0.35">
      <c r="A237" s="1271" t="s">
        <v>255</v>
      </c>
      <c r="B237" s="1272"/>
      <c r="C237" s="259" t="s">
        <v>246</v>
      </c>
      <c r="D237" s="10"/>
      <c r="E237" s="1032"/>
      <c r="F237" s="10"/>
      <c r="G237" s="1032"/>
      <c r="H237" s="258"/>
      <c r="I237" s="1293"/>
      <c r="J237" s="258"/>
      <c r="K237" s="1293"/>
      <c r="L237" s="258"/>
      <c r="M237" s="1302"/>
      <c r="N237" s="1352"/>
    </row>
    <row r="238" spans="1:20" ht="61.5" thickBot="1" x14ac:dyDescent="0.35">
      <c r="A238" s="1271" t="s">
        <v>256</v>
      </c>
      <c r="B238" s="1272"/>
      <c r="C238" s="259" t="s">
        <v>257</v>
      </c>
      <c r="D238" s="10"/>
      <c r="E238" s="1032"/>
      <c r="F238" s="10"/>
      <c r="G238" s="1032"/>
      <c r="H238" s="258"/>
      <c r="I238" s="1293"/>
      <c r="J238" s="258"/>
      <c r="K238" s="1293"/>
      <c r="L238" s="258"/>
      <c r="M238" s="1302"/>
      <c r="N238" s="1352"/>
    </row>
    <row r="239" spans="1:20" ht="61.5" thickBot="1" x14ac:dyDescent="0.35">
      <c r="A239" s="1271" t="s">
        <v>258</v>
      </c>
      <c r="B239" s="1272"/>
      <c r="C239" s="259" t="s">
        <v>580</v>
      </c>
      <c r="D239" s="10"/>
      <c r="E239" s="1032"/>
      <c r="F239" s="10"/>
      <c r="G239" s="1032"/>
      <c r="H239" s="258"/>
      <c r="I239" s="1293"/>
      <c r="J239" s="258"/>
      <c r="K239" s="1293"/>
      <c r="L239" s="258"/>
      <c r="M239" s="1302"/>
      <c r="N239" s="1352"/>
      <c r="T239" s="286"/>
    </row>
    <row r="240" spans="1:20" ht="61.5" thickBot="1" x14ac:dyDescent="0.35">
      <c r="A240" s="1271" t="s">
        <v>259</v>
      </c>
      <c r="B240" s="1272"/>
      <c r="C240" s="259" t="s">
        <v>581</v>
      </c>
      <c r="D240" s="10"/>
      <c r="E240" s="1032"/>
      <c r="F240" s="10"/>
      <c r="G240" s="1032"/>
      <c r="H240" s="258"/>
      <c r="I240" s="1293"/>
      <c r="J240" s="258"/>
      <c r="K240" s="1293"/>
      <c r="L240" s="258"/>
      <c r="M240" s="1302"/>
      <c r="N240" s="1352"/>
    </row>
    <row r="241" spans="1:28" ht="81.75" thickBot="1" x14ac:dyDescent="0.35">
      <c r="A241" s="1271" t="s">
        <v>260</v>
      </c>
      <c r="B241" s="1272"/>
      <c r="C241" s="259" t="s">
        <v>250</v>
      </c>
      <c r="D241" s="10"/>
      <c r="E241" s="1033"/>
      <c r="F241" s="10"/>
      <c r="G241" s="1033"/>
      <c r="H241" s="258"/>
      <c r="I241" s="1294"/>
      <c r="J241" s="258"/>
      <c r="K241" s="1294"/>
      <c r="L241" s="258"/>
      <c r="M241" s="1303"/>
      <c r="N241" s="1353"/>
    </row>
    <row r="242" spans="1:28" ht="21" thickBot="1" x14ac:dyDescent="0.35">
      <c r="A242" s="285">
        <v>26</v>
      </c>
      <c r="B242" s="268">
        <v>6.3</v>
      </c>
      <c r="C242" s="283" t="s">
        <v>261</v>
      </c>
      <c r="D242" s="282"/>
      <c r="E242" s="282"/>
      <c r="F242" s="282"/>
      <c r="G242" s="282"/>
      <c r="H242" s="282"/>
      <c r="I242" s="282"/>
      <c r="J242" s="282"/>
      <c r="K242" s="282"/>
      <c r="L242" s="281"/>
      <c r="M242" s="409">
        <v>20</v>
      </c>
      <c r="N242" s="423">
        <f>N245</f>
        <v>0</v>
      </c>
    </row>
    <row r="243" spans="1:28" s="263" customFormat="1" ht="40.5" customHeight="1" thickBot="1" x14ac:dyDescent="0.3">
      <c r="A243" s="1386" t="s">
        <v>721</v>
      </c>
      <c r="B243" s="1387"/>
      <c r="C243" s="1387"/>
      <c r="D243" s="1387"/>
      <c r="E243" s="1387"/>
      <c r="F243" s="1387"/>
      <c r="G243" s="1387"/>
      <c r="H243" s="1387"/>
      <c r="I243" s="1387"/>
      <c r="J243" s="1387"/>
      <c r="K243" s="1388"/>
      <c r="L243" s="1122" t="s">
        <v>262</v>
      </c>
      <c r="M243" s="1122"/>
      <c r="N243" s="1062" t="s">
        <v>20</v>
      </c>
      <c r="O243" s="227"/>
      <c r="P243" s="227"/>
      <c r="Q243" s="227"/>
    </row>
    <row r="244" spans="1:28" s="263" customFormat="1" ht="42" customHeight="1" thickBot="1" x14ac:dyDescent="0.3">
      <c r="A244" s="1551" t="s">
        <v>722</v>
      </c>
      <c r="B244" s="1552"/>
      <c r="C244" s="1552"/>
      <c r="D244" s="1552"/>
      <c r="E244" s="1552"/>
      <c r="F244" s="1552"/>
      <c r="G244" s="1552"/>
      <c r="H244" s="1552"/>
      <c r="I244" s="1552"/>
      <c r="J244" s="1552"/>
      <c r="K244" s="1553"/>
      <c r="L244" s="1511" t="s">
        <v>28</v>
      </c>
      <c r="M244" s="1512"/>
      <c r="N244" s="1062"/>
      <c r="O244" s="227"/>
      <c r="P244" s="227"/>
      <c r="Q244" s="227"/>
    </row>
    <row r="245" spans="1:28" ht="45" customHeight="1" thickBot="1" x14ac:dyDescent="0.35">
      <c r="A245" s="1271" t="s">
        <v>263</v>
      </c>
      <c r="B245" s="1272"/>
      <c r="C245" s="1347" t="s">
        <v>242</v>
      </c>
      <c r="D245" s="1347"/>
      <c r="E245" s="1347"/>
      <c r="F245" s="1347"/>
      <c r="G245" s="1347"/>
      <c r="H245" s="1347"/>
      <c r="I245" s="1347"/>
      <c r="J245" s="1347"/>
      <c r="K245" s="1347"/>
      <c r="L245" s="1345"/>
      <c r="M245" s="1346"/>
      <c r="N245" s="1292">
        <v>0</v>
      </c>
      <c r="O245" s="279"/>
      <c r="P245" s="279"/>
      <c r="Q245" s="279"/>
    </row>
    <row r="246" spans="1:28" ht="48" customHeight="1" thickBot="1" x14ac:dyDescent="0.35">
      <c r="A246" s="1271" t="s">
        <v>264</v>
      </c>
      <c r="B246" s="1272"/>
      <c r="C246" s="1347" t="s">
        <v>254</v>
      </c>
      <c r="D246" s="1347"/>
      <c r="E246" s="1347"/>
      <c r="F246" s="1347"/>
      <c r="G246" s="1347"/>
      <c r="H246" s="1347"/>
      <c r="I246" s="1347"/>
      <c r="J246" s="1347"/>
      <c r="K246" s="1347"/>
      <c r="L246" s="1345"/>
      <c r="M246" s="1346"/>
      <c r="N246" s="1293"/>
      <c r="O246" s="275"/>
      <c r="P246" s="275"/>
      <c r="Q246" s="275"/>
    </row>
    <row r="247" spans="1:28" ht="38.25" customHeight="1" thickBot="1" x14ac:dyDescent="0.35">
      <c r="A247" s="1271" t="s">
        <v>265</v>
      </c>
      <c r="B247" s="1272"/>
      <c r="C247" s="1347" t="s">
        <v>266</v>
      </c>
      <c r="D247" s="1347"/>
      <c r="E247" s="1347"/>
      <c r="F247" s="1347"/>
      <c r="G247" s="1347"/>
      <c r="H247" s="1347"/>
      <c r="I247" s="1347"/>
      <c r="J247" s="1347"/>
      <c r="K247" s="1347"/>
      <c r="L247" s="1345"/>
      <c r="M247" s="1346"/>
      <c r="N247" s="1293"/>
      <c r="O247" s="278"/>
      <c r="P247" s="278"/>
      <c r="Q247" s="278"/>
    </row>
    <row r="248" spans="1:28" ht="24" customHeight="1" thickBot="1" x14ac:dyDescent="0.35">
      <c r="A248" s="1271" t="s">
        <v>267</v>
      </c>
      <c r="B248" s="1272"/>
      <c r="C248" s="1339" t="s">
        <v>293</v>
      </c>
      <c r="D248" s="1339"/>
      <c r="E248" s="1339"/>
      <c r="F248" s="1339"/>
      <c r="G248" s="1339"/>
      <c r="H248" s="1339"/>
      <c r="I248" s="1339"/>
      <c r="J248" s="1339"/>
      <c r="K248" s="1339"/>
      <c r="L248" s="1345"/>
      <c r="M248" s="1346"/>
      <c r="N248" s="1293"/>
    </row>
    <row r="249" spans="1:28" ht="42" customHeight="1" thickBot="1" x14ac:dyDescent="0.35">
      <c r="A249" s="1271" t="s">
        <v>268</v>
      </c>
      <c r="B249" s="1272"/>
      <c r="C249" s="1347" t="s">
        <v>580</v>
      </c>
      <c r="D249" s="1347"/>
      <c r="E249" s="1347"/>
      <c r="F249" s="1347"/>
      <c r="G249" s="1347"/>
      <c r="H249" s="1347"/>
      <c r="I249" s="1347"/>
      <c r="J249" s="1347"/>
      <c r="K249" s="1347"/>
      <c r="L249" s="1345"/>
      <c r="M249" s="1346"/>
      <c r="N249" s="1293"/>
    </row>
    <row r="250" spans="1:28" ht="48" customHeight="1" thickBot="1" x14ac:dyDescent="0.35">
      <c r="A250" s="1271" t="s">
        <v>269</v>
      </c>
      <c r="B250" s="1272"/>
      <c r="C250" s="1347" t="s">
        <v>250</v>
      </c>
      <c r="D250" s="1347"/>
      <c r="E250" s="1347"/>
      <c r="F250" s="1347"/>
      <c r="G250" s="1347"/>
      <c r="H250" s="1347"/>
      <c r="I250" s="1347"/>
      <c r="J250" s="1347"/>
      <c r="K250" s="1347"/>
      <c r="L250" s="1345"/>
      <c r="M250" s="1346"/>
      <c r="N250" s="1293"/>
      <c r="O250" s="263"/>
      <c r="P250" s="263"/>
      <c r="Q250" s="263"/>
    </row>
    <row r="251" spans="1:28" ht="24" customHeight="1" thickBot="1" x14ac:dyDescent="0.35">
      <c r="A251" s="1271" t="s">
        <v>270</v>
      </c>
      <c r="B251" s="1272"/>
      <c r="C251" s="1339" t="s">
        <v>271</v>
      </c>
      <c r="D251" s="1339"/>
      <c r="E251" s="1339"/>
      <c r="F251" s="1339"/>
      <c r="G251" s="1339"/>
      <c r="H251" s="1339"/>
      <c r="I251" s="1339"/>
      <c r="J251" s="1339"/>
      <c r="K251" s="1339"/>
      <c r="L251" s="1345"/>
      <c r="M251" s="1346"/>
      <c r="N251" s="1293"/>
      <c r="O251" s="263"/>
      <c r="P251" s="263"/>
      <c r="Q251" s="263"/>
    </row>
    <row r="252" spans="1:28" ht="22.5" customHeight="1" thickBot="1" x14ac:dyDescent="0.35">
      <c r="A252" s="1271" t="s">
        <v>272</v>
      </c>
      <c r="B252" s="1272"/>
      <c r="C252" s="1339" t="s">
        <v>229</v>
      </c>
      <c r="D252" s="1339"/>
      <c r="E252" s="1339"/>
      <c r="F252" s="1339"/>
      <c r="G252" s="1339"/>
      <c r="H252" s="1339"/>
      <c r="I252" s="1339"/>
      <c r="J252" s="1339"/>
      <c r="K252" s="1339"/>
      <c r="L252" s="1345"/>
      <c r="M252" s="1346"/>
      <c r="N252" s="1293"/>
    </row>
    <row r="253" spans="1:28" ht="36" customHeight="1" thickBot="1" x14ac:dyDescent="0.35">
      <c r="A253" s="1271" t="s">
        <v>273</v>
      </c>
      <c r="B253" s="1272"/>
      <c r="C253" s="1347" t="s">
        <v>579</v>
      </c>
      <c r="D253" s="1347"/>
      <c r="E253" s="1347"/>
      <c r="F253" s="1347"/>
      <c r="G253" s="1347"/>
      <c r="H253" s="1347"/>
      <c r="I253" s="1347"/>
      <c r="J253" s="1347"/>
      <c r="K253" s="1347"/>
      <c r="L253" s="1345"/>
      <c r="M253" s="1346"/>
      <c r="N253" s="1293"/>
    </row>
    <row r="254" spans="1:28" ht="21.75" customHeight="1" thickBot="1" x14ac:dyDescent="0.35">
      <c r="A254" s="1271" t="s">
        <v>274</v>
      </c>
      <c r="B254" s="1272"/>
      <c r="C254" s="1339" t="s">
        <v>232</v>
      </c>
      <c r="D254" s="1339"/>
      <c r="E254" s="1339"/>
      <c r="F254" s="1339"/>
      <c r="G254" s="1339"/>
      <c r="H254" s="1339"/>
      <c r="I254" s="1339"/>
      <c r="J254" s="1339"/>
      <c r="K254" s="1339"/>
      <c r="L254" s="1345"/>
      <c r="M254" s="1346"/>
      <c r="N254" s="1293"/>
    </row>
    <row r="255" spans="1:28" ht="21.75" customHeight="1" thickBot="1" x14ac:dyDescent="0.35">
      <c r="A255" s="1271" t="s">
        <v>275</v>
      </c>
      <c r="B255" s="1272"/>
      <c r="C255" s="1339" t="s">
        <v>234</v>
      </c>
      <c r="D255" s="1339"/>
      <c r="E255" s="1339"/>
      <c r="F255" s="1339"/>
      <c r="G255" s="1339"/>
      <c r="H255" s="1339"/>
      <c r="I255" s="1339"/>
      <c r="J255" s="1339"/>
      <c r="K255" s="1339"/>
      <c r="L255" s="1345"/>
      <c r="M255" s="1346"/>
      <c r="N255" s="1294"/>
    </row>
    <row r="256" spans="1:28" ht="38.25" customHeight="1" thickBot="1" x14ac:dyDescent="0.35">
      <c r="A256" s="280">
        <v>27</v>
      </c>
      <c r="B256" s="402">
        <v>6.4</v>
      </c>
      <c r="C256" s="1523" t="s">
        <v>276</v>
      </c>
      <c r="D256" s="1523"/>
      <c r="E256" s="1523"/>
      <c r="F256" s="1523"/>
      <c r="G256" s="1523"/>
      <c r="H256" s="1523"/>
      <c r="I256" s="1523"/>
      <c r="J256" s="1523"/>
      <c r="K256" s="1523"/>
      <c r="L256" s="1479">
        <v>40</v>
      </c>
      <c r="M256" s="1480"/>
      <c r="N256" s="425">
        <f>N258</f>
        <v>0</v>
      </c>
      <c r="R256" s="279"/>
      <c r="S256" s="279"/>
      <c r="T256" s="279"/>
      <c r="U256" s="279"/>
      <c r="V256" s="279"/>
      <c r="W256" s="279"/>
      <c r="X256" s="279"/>
      <c r="Y256" s="279"/>
      <c r="Z256" s="279"/>
      <c r="AA256" s="279"/>
      <c r="AB256" s="279"/>
    </row>
    <row r="257" spans="1:18" ht="64.5" customHeight="1" thickBot="1" x14ac:dyDescent="0.35">
      <c r="A257" s="1481" t="s">
        <v>723</v>
      </c>
      <c r="B257" s="1482"/>
      <c r="C257" s="1482"/>
      <c r="D257" s="1482"/>
      <c r="E257" s="1482"/>
      <c r="F257" s="1482"/>
      <c r="G257" s="1482"/>
      <c r="H257" s="1482"/>
      <c r="I257" s="1482"/>
      <c r="J257" s="1482"/>
      <c r="K257" s="1483"/>
      <c r="L257" s="1484" t="s">
        <v>71</v>
      </c>
      <c r="M257" s="1485"/>
      <c r="N257" s="403" t="s">
        <v>20</v>
      </c>
      <c r="O257" s="263"/>
      <c r="P257" s="263"/>
      <c r="Q257" s="263"/>
    </row>
    <row r="258" spans="1:18" ht="47.25" customHeight="1" thickBot="1" x14ac:dyDescent="0.35">
      <c r="A258" s="1481" t="s">
        <v>305</v>
      </c>
      <c r="B258" s="1482"/>
      <c r="C258" s="1482"/>
      <c r="D258" s="1482"/>
      <c r="E258" s="1482"/>
      <c r="F258" s="1482"/>
      <c r="G258" s="1482"/>
      <c r="H258" s="1482"/>
      <c r="I258" s="1482"/>
      <c r="J258" s="1482"/>
      <c r="K258" s="1482"/>
      <c r="L258" s="1486"/>
      <c r="M258" s="1487"/>
      <c r="N258" s="426"/>
      <c r="O258" s="263"/>
      <c r="P258" s="263"/>
      <c r="Q258" s="263"/>
    </row>
    <row r="259" spans="1:18" ht="21" thickBot="1" x14ac:dyDescent="0.35">
      <c r="A259" s="1372" t="s">
        <v>578</v>
      </c>
      <c r="B259" s="1373"/>
      <c r="C259" s="1373"/>
      <c r="D259" s="277"/>
      <c r="E259" s="277"/>
      <c r="F259" s="277"/>
      <c r="G259" s="277"/>
      <c r="H259" s="277"/>
      <c r="I259" s="277"/>
      <c r="J259" s="277"/>
      <c r="K259" s="277"/>
      <c r="L259" s="277"/>
      <c r="M259" s="14">
        <f>L260+L267+L272</f>
        <v>170</v>
      </c>
      <c r="N259" s="420">
        <f>N260+N267+N272</f>
        <v>0</v>
      </c>
    </row>
    <row r="260" spans="1:18" ht="18.75" customHeight="1" thickBot="1" x14ac:dyDescent="0.35">
      <c r="A260" s="269">
        <v>28</v>
      </c>
      <c r="B260" s="268">
        <v>7.1</v>
      </c>
      <c r="C260" s="267" t="s">
        <v>577</v>
      </c>
      <c r="D260" s="266"/>
      <c r="E260" s="266"/>
      <c r="F260" s="266"/>
      <c r="G260" s="266"/>
      <c r="H260" s="266"/>
      <c r="I260" s="266"/>
      <c r="J260" s="266"/>
      <c r="K260" s="266"/>
      <c r="L260" s="1527">
        <v>30</v>
      </c>
      <c r="M260" s="1528"/>
      <c r="N260" s="427">
        <f>N262+N265</f>
        <v>0</v>
      </c>
    </row>
    <row r="261" spans="1:18" s="263" customFormat="1" ht="74.25" customHeight="1" thickBot="1" x14ac:dyDescent="0.35">
      <c r="A261" s="1380" t="s">
        <v>724</v>
      </c>
      <c r="B261" s="1381"/>
      <c r="C261" s="1382"/>
      <c r="D261" s="1468" t="s">
        <v>296</v>
      </c>
      <c r="E261" s="1469"/>
      <c r="F261" s="1468" t="s">
        <v>296</v>
      </c>
      <c r="G261" s="1469"/>
      <c r="H261" s="1468" t="s">
        <v>296</v>
      </c>
      <c r="I261" s="1469"/>
      <c r="J261" s="1468" t="s">
        <v>296</v>
      </c>
      <c r="K261" s="1469"/>
      <c r="L261" s="1468" t="s">
        <v>296</v>
      </c>
      <c r="M261" s="1469"/>
      <c r="N261" s="354" t="s">
        <v>20</v>
      </c>
      <c r="O261" s="265"/>
      <c r="P261" s="265"/>
      <c r="Q261" s="265"/>
    </row>
    <row r="262" spans="1:18" s="263" customFormat="1" ht="60" customHeight="1" thickBot="1" x14ac:dyDescent="0.3">
      <c r="A262" s="1476" t="s">
        <v>725</v>
      </c>
      <c r="B262" s="1477"/>
      <c r="C262" s="1478"/>
      <c r="D262" s="273" t="s">
        <v>28</v>
      </c>
      <c r="E262" s="274" t="s">
        <v>10</v>
      </c>
      <c r="F262" s="273" t="s">
        <v>28</v>
      </c>
      <c r="G262" s="274" t="s">
        <v>10</v>
      </c>
      <c r="H262" s="273" t="s">
        <v>28</v>
      </c>
      <c r="I262" s="133" t="s">
        <v>10</v>
      </c>
      <c r="J262" s="273" t="s">
        <v>28</v>
      </c>
      <c r="K262" s="133" t="s">
        <v>10</v>
      </c>
      <c r="L262" s="273" t="s">
        <v>28</v>
      </c>
      <c r="M262" s="437" t="s">
        <v>10</v>
      </c>
      <c r="N262" s="1475">
        <f>M263+K263+G263+E263</f>
        <v>0</v>
      </c>
    </row>
    <row r="263" spans="1:18" ht="64.5" customHeight="1" thickBot="1" x14ac:dyDescent="0.35">
      <c r="A263" s="1396" t="s">
        <v>306</v>
      </c>
      <c r="B263" s="1397"/>
      <c r="C263" s="276" t="s">
        <v>576</v>
      </c>
      <c r="D263" s="216"/>
      <c r="E263" s="216">
        <v>0</v>
      </c>
      <c r="F263" s="216"/>
      <c r="G263" s="216">
        <v>0</v>
      </c>
      <c r="H263" s="272"/>
      <c r="I263" s="272">
        <v>0</v>
      </c>
      <c r="J263" s="272"/>
      <c r="K263" s="272">
        <v>0</v>
      </c>
      <c r="L263" s="272"/>
      <c r="M263" s="271">
        <v>0</v>
      </c>
      <c r="N263" s="1471"/>
      <c r="O263" s="263"/>
      <c r="P263" s="263"/>
      <c r="Q263" s="263"/>
      <c r="R263" s="275"/>
    </row>
    <row r="264" spans="1:18" ht="70.5" customHeight="1" thickBot="1" x14ac:dyDescent="0.3">
      <c r="A264" s="1513" t="s">
        <v>307</v>
      </c>
      <c r="B264" s="1514"/>
      <c r="C264" s="1520" t="s">
        <v>575</v>
      </c>
      <c r="D264" s="1468" t="s">
        <v>296</v>
      </c>
      <c r="E264" s="1469"/>
      <c r="F264" s="1468" t="s">
        <v>296</v>
      </c>
      <c r="G264" s="1469"/>
      <c r="H264" s="1468" t="s">
        <v>296</v>
      </c>
      <c r="I264" s="1469"/>
      <c r="J264" s="1468" t="s">
        <v>296</v>
      </c>
      <c r="K264" s="1469"/>
      <c r="L264" s="1468" t="s">
        <v>296</v>
      </c>
      <c r="M264" s="1469"/>
      <c r="N264" s="354" t="s">
        <v>20</v>
      </c>
    </row>
    <row r="265" spans="1:18" ht="45.75" customHeight="1" thickBot="1" x14ac:dyDescent="0.3">
      <c r="A265" s="1515"/>
      <c r="B265" s="1516"/>
      <c r="C265" s="1521"/>
      <c r="D265" s="273" t="s">
        <v>28</v>
      </c>
      <c r="E265" s="274" t="s">
        <v>10</v>
      </c>
      <c r="F265" s="273" t="s">
        <v>28</v>
      </c>
      <c r="G265" s="274" t="s">
        <v>10</v>
      </c>
      <c r="H265" s="273" t="s">
        <v>28</v>
      </c>
      <c r="I265" s="133" t="s">
        <v>10</v>
      </c>
      <c r="J265" s="273" t="s">
        <v>28</v>
      </c>
      <c r="K265" s="133" t="s">
        <v>10</v>
      </c>
      <c r="L265" s="273" t="s">
        <v>28</v>
      </c>
      <c r="M265" s="437" t="s">
        <v>10</v>
      </c>
      <c r="N265" s="1351">
        <f>M266+K266+I266+G266+E266</f>
        <v>0</v>
      </c>
    </row>
    <row r="266" spans="1:18" ht="42" customHeight="1" thickBot="1" x14ac:dyDescent="0.3">
      <c r="A266" s="1517"/>
      <c r="B266" s="1518"/>
      <c r="C266" s="1522"/>
      <c r="D266" s="216"/>
      <c r="E266" s="216">
        <v>0</v>
      </c>
      <c r="F266" s="216"/>
      <c r="G266" s="216">
        <v>0</v>
      </c>
      <c r="H266" s="272"/>
      <c r="I266" s="272">
        <v>0</v>
      </c>
      <c r="J266" s="272"/>
      <c r="K266" s="272">
        <v>0</v>
      </c>
      <c r="L266" s="272"/>
      <c r="M266" s="271">
        <v>0</v>
      </c>
      <c r="N266" s="1353"/>
    </row>
    <row r="267" spans="1:18" ht="21.75" customHeight="1" thickBot="1" x14ac:dyDescent="0.35">
      <c r="A267" s="269">
        <v>29</v>
      </c>
      <c r="B267" s="268">
        <v>7.2</v>
      </c>
      <c r="C267" s="267" t="s">
        <v>574</v>
      </c>
      <c r="D267" s="270"/>
      <c r="E267" s="270"/>
      <c r="F267" s="270"/>
      <c r="G267" s="270"/>
      <c r="H267" s="270"/>
      <c r="I267" s="270"/>
      <c r="J267" s="270"/>
      <c r="K267" s="270"/>
      <c r="L267" s="1554">
        <v>40</v>
      </c>
      <c r="M267" s="1554"/>
      <c r="N267" s="427">
        <f>N270</f>
        <v>0</v>
      </c>
    </row>
    <row r="268" spans="1:18" s="263" customFormat="1" ht="39.75" customHeight="1" thickBot="1" x14ac:dyDescent="0.3">
      <c r="A268" s="1327" t="s">
        <v>726</v>
      </c>
      <c r="B268" s="1328"/>
      <c r="C268" s="1328"/>
      <c r="D268" s="1328"/>
      <c r="E268" s="1328"/>
      <c r="F268" s="1328"/>
      <c r="G268" s="1328"/>
      <c r="H268" s="1328"/>
      <c r="I268" s="1328"/>
      <c r="J268" s="1329"/>
      <c r="K268" s="1493" t="s">
        <v>207</v>
      </c>
      <c r="L268" s="1494"/>
      <c r="M268" s="1194" t="s">
        <v>10</v>
      </c>
      <c r="N268" s="1076" t="s">
        <v>20</v>
      </c>
      <c r="O268" s="227"/>
      <c r="P268" s="227"/>
      <c r="Q268" s="227"/>
    </row>
    <row r="269" spans="1:18" s="263" customFormat="1" ht="35.25" customHeight="1" thickBot="1" x14ac:dyDescent="0.3">
      <c r="A269" s="1524" t="s">
        <v>727</v>
      </c>
      <c r="B269" s="1525"/>
      <c r="C269" s="1525"/>
      <c r="D269" s="1525"/>
      <c r="E269" s="1525"/>
      <c r="F269" s="1525"/>
      <c r="G269" s="1525"/>
      <c r="H269" s="1525"/>
      <c r="I269" s="1525"/>
      <c r="J269" s="1526"/>
      <c r="K269" s="1495"/>
      <c r="L269" s="1496"/>
      <c r="M269" s="1194"/>
      <c r="N269" s="1077"/>
      <c r="O269" s="246"/>
      <c r="P269" s="246"/>
      <c r="Q269" s="246"/>
    </row>
    <row r="270" spans="1:18" ht="45.75" customHeight="1" thickBot="1" x14ac:dyDescent="0.35">
      <c r="A270" s="1271" t="s">
        <v>573</v>
      </c>
      <c r="B270" s="1272"/>
      <c r="C270" s="1315" t="s">
        <v>572</v>
      </c>
      <c r="D270" s="1315"/>
      <c r="E270" s="1315"/>
      <c r="F270" s="1315"/>
      <c r="G270" s="1315"/>
      <c r="H270" s="1315"/>
      <c r="I270" s="1315"/>
      <c r="J270" s="1315"/>
      <c r="K270" s="1345"/>
      <c r="L270" s="1346"/>
      <c r="M270" s="271">
        <v>0</v>
      </c>
      <c r="N270" s="1473">
        <f>M270+M271</f>
        <v>0</v>
      </c>
      <c r="O270" s="246"/>
      <c r="P270" s="246"/>
      <c r="Q270" s="246"/>
    </row>
    <row r="271" spans="1:18" ht="75.75" customHeight="1" thickBot="1" x14ac:dyDescent="0.5">
      <c r="A271" s="1271" t="s">
        <v>571</v>
      </c>
      <c r="B271" s="1272"/>
      <c r="C271" s="1280" t="s">
        <v>570</v>
      </c>
      <c r="D271" s="1281"/>
      <c r="E271" s="1281"/>
      <c r="F271" s="1281"/>
      <c r="G271" s="1281"/>
      <c r="H271" s="1281"/>
      <c r="I271" s="1281"/>
      <c r="J271" s="1282"/>
      <c r="K271" s="1345"/>
      <c r="L271" s="1346"/>
      <c r="M271" s="271">
        <v>0</v>
      </c>
      <c r="N271" s="1474"/>
      <c r="O271" s="250"/>
      <c r="P271" s="250"/>
      <c r="Q271" s="250"/>
    </row>
    <row r="272" spans="1:18" s="265" customFormat="1" ht="24.75" customHeight="1" thickBot="1" x14ac:dyDescent="0.5">
      <c r="A272" s="269">
        <v>30</v>
      </c>
      <c r="B272" s="268">
        <v>7.3</v>
      </c>
      <c r="C272" s="267" t="s">
        <v>569</v>
      </c>
      <c r="D272" s="266"/>
      <c r="E272" s="266"/>
      <c r="F272" s="266"/>
      <c r="G272" s="266"/>
      <c r="H272" s="266"/>
      <c r="I272" s="266"/>
      <c r="J272" s="266"/>
      <c r="K272" s="266"/>
      <c r="L272" s="1555">
        <v>100</v>
      </c>
      <c r="M272" s="1555"/>
      <c r="N272" s="427">
        <f>N275</f>
        <v>0</v>
      </c>
      <c r="O272" s="250"/>
      <c r="P272" s="250"/>
      <c r="Q272" s="250"/>
    </row>
    <row r="273" spans="1:21" s="263" customFormat="1" ht="93.75" customHeight="1" thickBot="1" x14ac:dyDescent="0.5">
      <c r="A273" s="1502" t="s">
        <v>728</v>
      </c>
      <c r="B273" s="1502"/>
      <c r="C273" s="1502"/>
      <c r="D273" s="1472" t="s">
        <v>568</v>
      </c>
      <c r="E273" s="1472"/>
      <c r="F273" s="1472" t="s">
        <v>568</v>
      </c>
      <c r="G273" s="1472"/>
      <c r="H273" s="1472" t="s">
        <v>567</v>
      </c>
      <c r="I273" s="1472"/>
      <c r="J273" s="1472" t="s">
        <v>567</v>
      </c>
      <c r="K273" s="1472"/>
      <c r="L273" s="1472" t="s">
        <v>567</v>
      </c>
      <c r="M273" s="1472"/>
      <c r="N273" s="1470" t="s">
        <v>20</v>
      </c>
      <c r="O273" s="250"/>
      <c r="P273" s="250"/>
      <c r="Q273" s="250"/>
    </row>
    <row r="274" spans="1:21" s="263" customFormat="1" ht="60" customHeight="1" thickBot="1" x14ac:dyDescent="0.5">
      <c r="A274" s="1502" t="s">
        <v>729</v>
      </c>
      <c r="B274" s="1502"/>
      <c r="C274" s="1502"/>
      <c r="D274" s="220" t="s">
        <v>28</v>
      </c>
      <c r="E274" s="9" t="s">
        <v>10</v>
      </c>
      <c r="F274" s="220" t="s">
        <v>28</v>
      </c>
      <c r="G274" s="9" t="s">
        <v>10</v>
      </c>
      <c r="H274" s="220" t="s">
        <v>28</v>
      </c>
      <c r="I274" s="264" t="s">
        <v>10</v>
      </c>
      <c r="J274" s="220" t="s">
        <v>28</v>
      </c>
      <c r="K274" s="264" t="s">
        <v>10</v>
      </c>
      <c r="L274" s="220" t="s">
        <v>28</v>
      </c>
      <c r="M274" s="438" t="s">
        <v>10</v>
      </c>
      <c r="N274" s="1471"/>
      <c r="O274" s="250"/>
      <c r="P274" s="250"/>
      <c r="Q274" s="250"/>
    </row>
    <row r="275" spans="1:21" ht="75" customHeight="1" thickBot="1" x14ac:dyDescent="0.5">
      <c r="A275" s="1271" t="s">
        <v>566</v>
      </c>
      <c r="B275" s="1272"/>
      <c r="C275" s="259" t="s">
        <v>278</v>
      </c>
      <c r="D275" s="10"/>
      <c r="E275" s="1031">
        <v>0</v>
      </c>
      <c r="F275" s="10"/>
      <c r="G275" s="1031">
        <v>0</v>
      </c>
      <c r="H275" s="258"/>
      <c r="I275" s="1292">
        <v>0</v>
      </c>
      <c r="J275" s="258"/>
      <c r="K275" s="1292">
        <v>0</v>
      </c>
      <c r="L275" s="258"/>
      <c r="M275" s="1301">
        <v>0</v>
      </c>
      <c r="N275" s="1295">
        <f>M275+K275+I275+G275+E275</f>
        <v>0</v>
      </c>
      <c r="O275" s="250"/>
      <c r="P275" s="250"/>
      <c r="Q275" s="250"/>
    </row>
    <row r="276" spans="1:21" ht="81.75" thickBot="1" x14ac:dyDescent="0.5">
      <c r="A276" s="1271" t="s">
        <v>565</v>
      </c>
      <c r="B276" s="1272"/>
      <c r="C276" s="259" t="s">
        <v>564</v>
      </c>
      <c r="D276" s="10"/>
      <c r="E276" s="1032"/>
      <c r="F276" s="10"/>
      <c r="G276" s="1032"/>
      <c r="H276" s="258"/>
      <c r="I276" s="1293"/>
      <c r="J276" s="258"/>
      <c r="K276" s="1293"/>
      <c r="L276" s="258"/>
      <c r="M276" s="1302"/>
      <c r="N276" s="1295"/>
      <c r="O276" s="250"/>
      <c r="P276" s="250"/>
      <c r="Q276" s="250"/>
    </row>
    <row r="277" spans="1:21" ht="52.5" customHeight="1" thickBot="1" x14ac:dyDescent="0.5">
      <c r="A277" s="1271" t="s">
        <v>563</v>
      </c>
      <c r="B277" s="1272"/>
      <c r="C277" s="259" t="s">
        <v>279</v>
      </c>
      <c r="D277" s="10"/>
      <c r="E277" s="1032"/>
      <c r="F277" s="10"/>
      <c r="G277" s="1032"/>
      <c r="H277" s="258"/>
      <c r="I277" s="1293"/>
      <c r="J277" s="258"/>
      <c r="K277" s="1293"/>
      <c r="L277" s="258"/>
      <c r="M277" s="1302"/>
      <c r="N277" s="1295"/>
      <c r="O277" s="250"/>
      <c r="P277" s="250"/>
      <c r="Q277" s="250"/>
    </row>
    <row r="278" spans="1:21" ht="31.5" thickBot="1" x14ac:dyDescent="0.5">
      <c r="A278" s="1271" t="s">
        <v>562</v>
      </c>
      <c r="B278" s="1272"/>
      <c r="C278" s="262" t="s">
        <v>561</v>
      </c>
      <c r="D278" s="261"/>
      <c r="E278" s="1032"/>
      <c r="F278" s="261"/>
      <c r="G278" s="1032"/>
      <c r="H278" s="260"/>
      <c r="I278" s="1293"/>
      <c r="J278" s="260"/>
      <c r="K278" s="1293"/>
      <c r="L278" s="260"/>
      <c r="M278" s="1302"/>
      <c r="N278" s="1295"/>
      <c r="O278" s="250"/>
      <c r="P278" s="250"/>
      <c r="Q278" s="250"/>
    </row>
    <row r="279" spans="1:21" ht="61.5" thickBot="1" x14ac:dyDescent="0.5">
      <c r="A279" s="1271" t="s">
        <v>560</v>
      </c>
      <c r="B279" s="1272"/>
      <c r="C279" s="259" t="s">
        <v>559</v>
      </c>
      <c r="D279" s="10"/>
      <c r="E279" s="1032"/>
      <c r="F279" s="10"/>
      <c r="G279" s="1032"/>
      <c r="H279" s="258"/>
      <c r="I279" s="1293"/>
      <c r="J279" s="258"/>
      <c r="K279" s="1293"/>
      <c r="L279" s="258"/>
      <c r="M279" s="1302"/>
      <c r="N279" s="1295"/>
      <c r="O279" s="250"/>
      <c r="P279" s="250"/>
      <c r="Q279" s="250"/>
    </row>
    <row r="280" spans="1:21" ht="41.25" thickBot="1" x14ac:dyDescent="0.5">
      <c r="A280" s="1271" t="s">
        <v>558</v>
      </c>
      <c r="B280" s="1272"/>
      <c r="C280" s="259" t="s">
        <v>557</v>
      </c>
      <c r="D280" s="10"/>
      <c r="E280" s="1033"/>
      <c r="F280" s="10"/>
      <c r="G280" s="1033"/>
      <c r="H280" s="258"/>
      <c r="I280" s="1294"/>
      <c r="J280" s="258"/>
      <c r="K280" s="1294"/>
      <c r="L280" s="258"/>
      <c r="M280" s="1303"/>
      <c r="N280" s="1295"/>
      <c r="O280" s="250"/>
      <c r="P280" s="250"/>
      <c r="Q280" s="250"/>
      <c r="R280" s="246"/>
      <c r="S280" s="246"/>
      <c r="T280" s="246"/>
      <c r="U280" s="246"/>
    </row>
    <row r="281" spans="1:21" ht="16.5" customHeight="1" thickBot="1" x14ac:dyDescent="0.35">
      <c r="O281" s="246"/>
      <c r="P281" s="246"/>
      <c r="Q281" s="246"/>
      <c r="R281" s="246"/>
      <c r="S281" s="246"/>
      <c r="T281" s="246"/>
      <c r="U281" s="246"/>
    </row>
    <row r="282" spans="1:21" ht="51" customHeight="1" thickBot="1" x14ac:dyDescent="0.5">
      <c r="A282" s="1508" t="s">
        <v>283</v>
      </c>
      <c r="B282" s="1509"/>
      <c r="C282" s="1510"/>
      <c r="D282" s="257"/>
      <c r="E282" s="164"/>
      <c r="F282" s="164"/>
      <c r="G282" s="164"/>
      <c r="H282" s="164"/>
      <c r="I282" s="164"/>
      <c r="J282" s="164"/>
      <c r="K282" s="164"/>
      <c r="L282" s="164"/>
      <c r="M282" s="439"/>
      <c r="N282" s="461">
        <f>N259+N222+N204+N178+N164+N144+N29</f>
        <v>0</v>
      </c>
      <c r="R282" s="250"/>
      <c r="S282" s="250"/>
      <c r="T282" s="250"/>
      <c r="U282" s="246"/>
    </row>
    <row r="283" spans="1:21" ht="27" customHeight="1" thickBot="1" x14ac:dyDescent="0.5">
      <c r="A283" s="1519" t="s">
        <v>420</v>
      </c>
      <c r="B283" s="1519"/>
      <c r="C283" s="1519"/>
      <c r="D283" s="1061"/>
      <c r="E283" s="1061"/>
      <c r="F283" s="1061"/>
      <c r="G283" s="1061"/>
      <c r="H283" s="1061"/>
      <c r="I283" s="1061"/>
      <c r="J283" s="1061"/>
      <c r="K283" s="1061"/>
      <c r="L283" s="1061"/>
      <c r="M283" s="1061"/>
      <c r="N283" s="1061"/>
      <c r="O283" s="232"/>
      <c r="P283" s="232"/>
      <c r="Q283" s="232"/>
      <c r="R283" s="250"/>
      <c r="S283" s="250"/>
      <c r="T283" s="250"/>
      <c r="U283" s="246"/>
    </row>
    <row r="284" spans="1:21" ht="37.5" customHeight="1" thickBot="1" x14ac:dyDescent="0.5">
      <c r="A284" s="1505" t="s">
        <v>556</v>
      </c>
      <c r="B284" s="1506"/>
      <c r="C284" s="1507"/>
      <c r="D284" s="1020"/>
      <c r="E284" s="1021"/>
      <c r="F284" s="1021"/>
      <c r="G284" s="1021"/>
      <c r="H284" s="1021"/>
      <c r="I284" s="1021"/>
      <c r="J284" s="1021"/>
      <c r="K284" s="1021"/>
      <c r="L284" s="1022"/>
      <c r="M284" s="1503"/>
      <c r="N284" s="1504"/>
      <c r="O284" s="232"/>
      <c r="P284" s="232"/>
      <c r="Q284" s="232"/>
      <c r="R284" s="250"/>
      <c r="S284" s="250"/>
      <c r="T284" s="250"/>
      <c r="U284" s="246"/>
    </row>
    <row r="285" spans="1:21" ht="21" customHeight="1" thickBot="1" x14ac:dyDescent="0.5">
      <c r="A285" s="1506" t="s">
        <v>420</v>
      </c>
      <c r="B285" s="1506"/>
      <c r="C285" s="1506"/>
      <c r="D285" s="1021"/>
      <c r="E285" s="1021"/>
      <c r="F285" s="1021"/>
      <c r="G285" s="1021"/>
      <c r="H285" s="1021"/>
      <c r="I285" s="1021"/>
      <c r="J285" s="1021"/>
      <c r="K285" s="1021"/>
      <c r="L285" s="1021"/>
      <c r="M285" s="1021"/>
      <c r="N285" s="1021"/>
      <c r="O285" s="232"/>
      <c r="P285" s="232"/>
      <c r="Q285" s="232"/>
      <c r="R285" s="250"/>
      <c r="S285" s="250"/>
      <c r="T285" s="250"/>
      <c r="U285" s="246"/>
    </row>
    <row r="286" spans="1:21" ht="11.25" customHeight="1" thickBot="1" x14ac:dyDescent="0.5">
      <c r="A286" s="256"/>
      <c r="B286" s="256"/>
      <c r="C286" s="255"/>
      <c r="D286" s="254"/>
      <c r="E286" s="254"/>
      <c r="F286" s="254"/>
      <c r="G286" s="254"/>
      <c r="H286" s="254"/>
      <c r="I286" s="254"/>
      <c r="J286" s="254"/>
      <c r="K286" s="254"/>
      <c r="L286" s="254"/>
      <c r="M286" s="405"/>
      <c r="N286" s="416"/>
      <c r="O286" s="232"/>
      <c r="P286" s="232"/>
      <c r="Q286" s="232"/>
      <c r="R286" s="250"/>
      <c r="S286" s="250"/>
      <c r="T286" s="250"/>
      <c r="U286" s="246"/>
    </row>
    <row r="287" spans="1:21" ht="21.75" customHeight="1" thickTop="1" thickBot="1" x14ac:dyDescent="0.5">
      <c r="A287" s="1497" t="s">
        <v>3</v>
      </c>
      <c r="B287" s="1498"/>
      <c r="C287" s="1498"/>
      <c r="D287" s="1499"/>
      <c r="E287" s="1499"/>
      <c r="F287" s="1499"/>
      <c r="G287" s="1499"/>
      <c r="H287" s="1499"/>
      <c r="I287" s="1499"/>
      <c r="J287" s="1499"/>
      <c r="K287" s="1499"/>
      <c r="L287" s="1499"/>
      <c r="M287" s="1499"/>
      <c r="N287" s="1499"/>
      <c r="O287" s="232"/>
      <c r="P287" s="232"/>
      <c r="Q287" s="232"/>
      <c r="R287" s="250"/>
      <c r="S287" s="250"/>
      <c r="T287" s="250"/>
      <c r="U287" s="246"/>
    </row>
    <row r="288" spans="1:21" ht="12" customHeight="1" thickTop="1" thickBot="1" x14ac:dyDescent="0.5">
      <c r="A288" s="253"/>
      <c r="B288" s="245"/>
      <c r="C288" s="252"/>
      <c r="D288" s="252"/>
      <c r="E288" s="252"/>
      <c r="F288" s="252"/>
      <c r="G288" s="252"/>
      <c r="H288" s="252"/>
      <c r="I288" s="252"/>
      <c r="J288" s="252"/>
      <c r="K288" s="252"/>
      <c r="L288" s="252"/>
      <c r="M288" s="404"/>
      <c r="N288" s="416"/>
      <c r="O288" s="232"/>
      <c r="P288" s="232"/>
      <c r="Q288" s="232"/>
      <c r="R288" s="250"/>
      <c r="S288" s="250"/>
      <c r="T288" s="250"/>
      <c r="U288" s="246"/>
    </row>
    <row r="289" spans="1:21" ht="18.75" customHeight="1" thickTop="1" x14ac:dyDescent="0.45">
      <c r="A289" s="1500" t="s">
        <v>422</v>
      </c>
      <c r="B289" s="1501"/>
      <c r="C289" s="1501"/>
      <c r="D289" s="1501"/>
      <c r="E289" s="1501"/>
      <c r="F289" s="1501"/>
      <c r="G289" s="1501"/>
      <c r="H289" s="1501"/>
      <c r="I289" s="1501"/>
      <c r="J289" s="1501"/>
      <c r="K289" s="1501"/>
      <c r="L289" s="1501"/>
      <c r="M289" s="1501"/>
      <c r="N289" s="1501"/>
      <c r="O289" s="232"/>
      <c r="P289" s="232"/>
      <c r="Q289" s="232"/>
      <c r="R289" s="250"/>
      <c r="S289" s="250"/>
      <c r="T289" s="250"/>
      <c r="U289" s="246"/>
    </row>
    <row r="290" spans="1:21" ht="21" customHeight="1" thickBot="1" x14ac:dyDescent="0.5">
      <c r="A290" s="249"/>
      <c r="B290" s="248"/>
      <c r="C290" s="251"/>
      <c r="D290" s="251"/>
      <c r="E290" s="251"/>
      <c r="F290" s="251"/>
      <c r="G290" s="251"/>
      <c r="H290" s="251"/>
      <c r="I290" s="251"/>
      <c r="J290" s="251"/>
      <c r="K290" s="251"/>
      <c r="L290" s="251"/>
      <c r="M290" s="406"/>
      <c r="N290" s="428"/>
      <c r="O290" s="232"/>
      <c r="P290" s="232"/>
      <c r="Q290" s="232"/>
      <c r="R290" s="250"/>
      <c r="S290" s="250"/>
      <c r="T290" s="250"/>
      <c r="U290" s="246"/>
    </row>
    <row r="291" spans="1:21" ht="18.75" customHeight="1" thickTop="1" x14ac:dyDescent="0.45">
      <c r="A291" s="1500" t="s">
        <v>423</v>
      </c>
      <c r="B291" s="1501"/>
      <c r="C291" s="1501"/>
      <c r="D291" s="1501"/>
      <c r="E291" s="1501"/>
      <c r="F291" s="1501"/>
      <c r="G291" s="1501"/>
      <c r="H291" s="1501"/>
      <c r="I291" s="1501"/>
      <c r="J291" s="1501"/>
      <c r="K291" s="1501"/>
      <c r="L291" s="1501"/>
      <c r="M291" s="1501"/>
      <c r="N291" s="1501"/>
      <c r="O291" s="232"/>
      <c r="P291" s="232"/>
      <c r="Q291" s="232"/>
      <c r="R291" s="250"/>
      <c r="S291" s="250"/>
      <c r="T291" s="250"/>
      <c r="U291" s="246"/>
    </row>
    <row r="292" spans="1:21" ht="21" thickBot="1" x14ac:dyDescent="0.35">
      <c r="A292" s="249"/>
      <c r="B292" s="248"/>
      <c r="C292" s="247"/>
      <c r="D292" s="247"/>
      <c r="E292" s="247"/>
      <c r="F292" s="247"/>
      <c r="G292" s="247"/>
      <c r="H292" s="247"/>
      <c r="I292" s="247"/>
      <c r="J292" s="247"/>
      <c r="K292" s="247"/>
      <c r="L292" s="247"/>
      <c r="M292" s="406"/>
      <c r="N292" s="428"/>
      <c r="O292" s="232"/>
      <c r="P292" s="232"/>
      <c r="Q292" s="232"/>
      <c r="R292" s="246"/>
      <c r="S292" s="246"/>
      <c r="T292" s="246"/>
      <c r="U292" s="246"/>
    </row>
    <row r="293" spans="1:21" ht="21" thickTop="1" x14ac:dyDescent="0.3">
      <c r="A293" s="243" t="s">
        <v>424</v>
      </c>
      <c r="B293" s="245"/>
      <c r="C293" s="244"/>
      <c r="D293" s="244"/>
      <c r="E293" s="244"/>
      <c r="F293" s="244"/>
      <c r="G293" s="244"/>
      <c r="H293" s="244"/>
      <c r="I293" s="244"/>
      <c r="J293" s="244"/>
      <c r="K293" s="244"/>
      <c r="L293" s="244"/>
      <c r="M293" s="407"/>
      <c r="O293" s="232"/>
      <c r="P293" s="232"/>
      <c r="Q293" s="232"/>
    </row>
    <row r="294" spans="1:21" s="232" customFormat="1" ht="24.75" customHeight="1" x14ac:dyDescent="0.3">
      <c r="A294" s="235">
        <v>1</v>
      </c>
      <c r="B294" s="234"/>
      <c r="C294" s="233"/>
      <c r="D294" s="1467"/>
      <c r="E294" s="1467"/>
      <c r="F294" s="1467"/>
      <c r="G294" s="1467"/>
      <c r="H294" s="1467"/>
      <c r="I294" s="1467"/>
      <c r="J294" s="1467"/>
      <c r="K294" s="1467"/>
      <c r="L294" s="1467"/>
      <c r="M294" s="1467"/>
      <c r="N294" s="415"/>
    </row>
    <row r="295" spans="1:21" s="232" customFormat="1" ht="24.75" customHeight="1" x14ac:dyDescent="0.3">
      <c r="A295" s="235">
        <v>2</v>
      </c>
      <c r="B295" s="234"/>
      <c r="C295" s="233"/>
      <c r="D295" s="1008"/>
      <c r="E295" s="1009"/>
      <c r="F295" s="1009"/>
      <c r="G295" s="1009"/>
      <c r="H295" s="1009"/>
      <c r="I295" s="1009"/>
      <c r="J295" s="1009"/>
      <c r="K295" s="1009"/>
      <c r="L295" s="1009"/>
      <c r="M295" s="1010"/>
      <c r="N295" s="429"/>
    </row>
    <row r="296" spans="1:21" s="232" customFormat="1" ht="24.75" customHeight="1" x14ac:dyDescent="0.3">
      <c r="A296" s="235">
        <v>3</v>
      </c>
      <c r="B296" s="234"/>
      <c r="C296" s="233"/>
      <c r="D296" s="1008"/>
      <c r="E296" s="1009"/>
      <c r="F296" s="1009"/>
      <c r="G296" s="1009"/>
      <c r="H296" s="1009"/>
      <c r="I296" s="1009"/>
      <c r="J296" s="1009"/>
      <c r="K296" s="1009"/>
      <c r="L296" s="1009"/>
      <c r="M296" s="1010"/>
      <c r="N296" s="415"/>
    </row>
    <row r="297" spans="1:21" s="232" customFormat="1" ht="24.75" customHeight="1" x14ac:dyDescent="0.3">
      <c r="A297" s="235">
        <v>4</v>
      </c>
      <c r="B297" s="234"/>
      <c r="C297" s="233"/>
      <c r="D297" s="1008"/>
      <c r="E297" s="1009"/>
      <c r="F297" s="1009"/>
      <c r="G297" s="1009"/>
      <c r="H297" s="1009"/>
      <c r="I297" s="1009"/>
      <c r="J297" s="1009"/>
      <c r="K297" s="1009"/>
      <c r="L297" s="1009"/>
      <c r="M297" s="1010"/>
      <c r="N297" s="415"/>
    </row>
    <row r="298" spans="1:21" s="232" customFormat="1" ht="24.75" customHeight="1" x14ac:dyDescent="0.3">
      <c r="A298" s="235">
        <v>5</v>
      </c>
      <c r="B298" s="234"/>
      <c r="C298" s="233"/>
      <c r="D298" s="1008"/>
      <c r="E298" s="1009"/>
      <c r="F298" s="1009"/>
      <c r="G298" s="1009"/>
      <c r="H298" s="1009"/>
      <c r="I298" s="1009"/>
      <c r="J298" s="1009"/>
      <c r="K298" s="1009"/>
      <c r="L298" s="1009"/>
      <c r="M298" s="1010"/>
      <c r="N298" s="415"/>
    </row>
    <row r="299" spans="1:21" s="232" customFormat="1" ht="24.75" customHeight="1" x14ac:dyDescent="0.3">
      <c r="A299" s="235">
        <v>6</v>
      </c>
      <c r="B299" s="234"/>
      <c r="C299" s="233"/>
      <c r="D299" s="1008"/>
      <c r="E299" s="1009"/>
      <c r="F299" s="1009"/>
      <c r="G299" s="1009"/>
      <c r="H299" s="1009"/>
      <c r="I299" s="1009"/>
      <c r="J299" s="1009"/>
      <c r="K299" s="1009"/>
      <c r="L299" s="1009"/>
      <c r="M299" s="1010"/>
      <c r="N299" s="415"/>
      <c r="O299" s="227"/>
      <c r="P299" s="227"/>
      <c r="Q299" s="227"/>
    </row>
    <row r="300" spans="1:21" s="232" customFormat="1" ht="24.75" customHeight="1" x14ac:dyDescent="0.3">
      <c r="A300" s="235">
        <v>7</v>
      </c>
      <c r="B300" s="234"/>
      <c r="C300" s="233"/>
      <c r="D300" s="1008"/>
      <c r="E300" s="1009"/>
      <c r="F300" s="1009"/>
      <c r="G300" s="1009"/>
      <c r="H300" s="1009"/>
      <c r="I300" s="1009"/>
      <c r="J300" s="1009"/>
      <c r="K300" s="1009"/>
      <c r="L300" s="1009"/>
      <c r="M300" s="1010"/>
      <c r="N300" s="430"/>
      <c r="O300" s="227"/>
      <c r="P300" s="227"/>
      <c r="Q300" s="227"/>
    </row>
    <row r="301" spans="1:21" s="232" customFormat="1" ht="24.75" customHeight="1" x14ac:dyDescent="0.3">
      <c r="A301" s="235">
        <v>8</v>
      </c>
      <c r="B301" s="234"/>
      <c r="C301" s="233"/>
      <c r="D301" s="1008"/>
      <c r="E301" s="1009"/>
      <c r="F301" s="1009"/>
      <c r="G301" s="1009"/>
      <c r="H301" s="1009"/>
      <c r="I301" s="1009"/>
      <c r="J301" s="1009"/>
      <c r="K301" s="1009"/>
      <c r="L301" s="1009"/>
      <c r="M301" s="1010"/>
      <c r="N301" s="415"/>
      <c r="O301" s="227"/>
      <c r="P301" s="227"/>
      <c r="Q301" s="227"/>
    </row>
    <row r="302" spans="1:21" s="232" customFormat="1" ht="24.75" customHeight="1" x14ac:dyDescent="0.3">
      <c r="A302" s="235">
        <v>9</v>
      </c>
      <c r="B302" s="234"/>
      <c r="C302" s="233"/>
      <c r="D302" s="238"/>
      <c r="E302" s="237"/>
      <c r="F302" s="237"/>
      <c r="G302" s="237"/>
      <c r="H302" s="236"/>
      <c r="I302" s="236"/>
      <c r="J302" s="236"/>
      <c r="K302" s="236"/>
      <c r="L302" s="236"/>
      <c r="M302" s="412"/>
      <c r="N302" s="415"/>
      <c r="O302" s="227"/>
      <c r="P302" s="227"/>
      <c r="Q302" s="227"/>
    </row>
    <row r="303" spans="1:21" s="232" customFormat="1" ht="24.75" customHeight="1" x14ac:dyDescent="0.3">
      <c r="A303" s="235">
        <v>10</v>
      </c>
      <c r="B303" s="234"/>
      <c r="C303" s="233"/>
      <c r="D303" s="242"/>
      <c r="E303" s="241"/>
      <c r="F303" s="241"/>
      <c r="G303" s="241"/>
      <c r="H303" s="240"/>
      <c r="I303" s="240"/>
      <c r="J303" s="240"/>
      <c r="K303" s="240"/>
      <c r="L303" s="240"/>
      <c r="M303" s="412"/>
      <c r="N303" s="415"/>
      <c r="O303" s="227"/>
      <c r="P303" s="227"/>
      <c r="Q303" s="227"/>
    </row>
    <row r="304" spans="1:21" s="232" customFormat="1" ht="24.75" customHeight="1" x14ac:dyDescent="0.3">
      <c r="A304" s="235">
        <v>11</v>
      </c>
      <c r="B304" s="234"/>
      <c r="C304" s="233"/>
      <c r="D304" s="1008"/>
      <c r="E304" s="1009"/>
      <c r="F304" s="1009"/>
      <c r="G304" s="1009"/>
      <c r="H304" s="1009"/>
      <c r="I304" s="1009"/>
      <c r="J304" s="1009"/>
      <c r="K304" s="1009"/>
      <c r="L304" s="1009"/>
      <c r="M304" s="1010"/>
      <c r="N304" s="431"/>
      <c r="O304" s="227"/>
      <c r="P304" s="227"/>
      <c r="Q304" s="227"/>
    </row>
    <row r="305" spans="1:17" s="232" customFormat="1" ht="24.75" customHeight="1" x14ac:dyDescent="0.3">
      <c r="A305" s="235">
        <v>12</v>
      </c>
      <c r="B305" s="234"/>
      <c r="C305" s="233"/>
      <c r="D305" s="242"/>
      <c r="E305" s="241"/>
      <c r="F305" s="241"/>
      <c r="G305" s="241"/>
      <c r="H305" s="240"/>
      <c r="I305" s="240"/>
      <c r="J305" s="240"/>
      <c r="K305" s="240"/>
      <c r="L305" s="240"/>
      <c r="M305" s="413"/>
      <c r="N305" s="430"/>
      <c r="O305" s="227"/>
      <c r="P305" s="227"/>
      <c r="Q305" s="227"/>
    </row>
    <row r="306" spans="1:17" s="232" customFormat="1" ht="24.75" customHeight="1" x14ac:dyDescent="0.3">
      <c r="A306" s="235">
        <v>13</v>
      </c>
      <c r="B306" s="234"/>
      <c r="C306" s="233"/>
      <c r="D306" s="238"/>
      <c r="E306" s="237"/>
      <c r="F306" s="237"/>
      <c r="G306" s="237"/>
      <c r="H306" s="236"/>
      <c r="I306" s="236"/>
      <c r="J306" s="236"/>
      <c r="K306" s="236"/>
      <c r="L306" s="239"/>
      <c r="M306" s="414"/>
      <c r="N306" s="430"/>
      <c r="O306" s="227"/>
      <c r="P306" s="227"/>
      <c r="Q306" s="227"/>
    </row>
    <row r="307" spans="1:17" s="232" customFormat="1" ht="24.75" customHeight="1" x14ac:dyDescent="0.3">
      <c r="A307" s="235">
        <v>14</v>
      </c>
      <c r="B307" s="234"/>
      <c r="C307" s="233"/>
      <c r="D307" s="242"/>
      <c r="E307" s="241"/>
      <c r="F307" s="241"/>
      <c r="G307" s="241"/>
      <c r="H307" s="240"/>
      <c r="I307" s="240"/>
      <c r="J307" s="240"/>
      <c r="K307" s="240"/>
      <c r="L307" s="239"/>
      <c r="M307" s="414"/>
      <c r="N307" s="430"/>
      <c r="O307" s="227"/>
      <c r="P307" s="227"/>
      <c r="Q307" s="227"/>
    </row>
    <row r="308" spans="1:17" s="232" customFormat="1" ht="24.75" customHeight="1" x14ac:dyDescent="0.3">
      <c r="A308" s="235">
        <v>15</v>
      </c>
      <c r="B308" s="234"/>
      <c r="C308" s="233"/>
      <c r="D308" s="238"/>
      <c r="E308" s="237"/>
      <c r="F308" s="237"/>
      <c r="G308" s="237"/>
      <c r="H308" s="236"/>
      <c r="I308" s="236"/>
      <c r="J308" s="236"/>
      <c r="K308" s="236"/>
      <c r="L308" s="236"/>
      <c r="M308" s="412"/>
      <c r="N308" s="430"/>
      <c r="O308" s="227"/>
      <c r="P308" s="227"/>
      <c r="Q308" s="227"/>
    </row>
    <row r="309" spans="1:17" s="232" customFormat="1" ht="24.75" customHeight="1" x14ac:dyDescent="0.3">
      <c r="A309" s="235">
        <v>16</v>
      </c>
      <c r="B309" s="234"/>
      <c r="C309" s="233"/>
      <c r="D309" s="1467"/>
      <c r="E309" s="1467"/>
      <c r="F309" s="1467"/>
      <c r="G309" s="1467"/>
      <c r="H309" s="1467"/>
      <c r="I309" s="1467"/>
      <c r="J309" s="1467"/>
      <c r="K309" s="1467"/>
      <c r="L309" s="1467"/>
      <c r="M309" s="1467"/>
      <c r="N309" s="415"/>
      <c r="O309" s="227"/>
      <c r="P309" s="227"/>
      <c r="Q309" s="227"/>
    </row>
  </sheetData>
  <mergeCells count="562">
    <mergeCell ref="L267:M267"/>
    <mergeCell ref="L272:M272"/>
    <mergeCell ref="B11:N11"/>
    <mergeCell ref="A5:I5"/>
    <mergeCell ref="A6:I6"/>
    <mergeCell ref="A7:I7"/>
    <mergeCell ref="A8:I8"/>
    <mergeCell ref="A9:I9"/>
    <mergeCell ref="A10:I10"/>
    <mergeCell ref="J5:N5"/>
    <mergeCell ref="J6:N6"/>
    <mergeCell ref="J7:N7"/>
    <mergeCell ref="B12:K12"/>
    <mergeCell ref="L12:N12"/>
    <mergeCell ref="A25:K26"/>
    <mergeCell ref="B51:K52"/>
    <mergeCell ref="L51:M52"/>
    <mergeCell ref="A49:B49"/>
    <mergeCell ref="A48:B48"/>
    <mergeCell ref="A47:B47"/>
    <mergeCell ref="A44:B44"/>
    <mergeCell ref="C185:G185"/>
    <mergeCell ref="A27:B27"/>
    <mergeCell ref="L206:M206"/>
    <mergeCell ref="A250:B250"/>
    <mergeCell ref="A249:B249"/>
    <mergeCell ref="A246:B246"/>
    <mergeCell ref="A245:B245"/>
    <mergeCell ref="A241:B241"/>
    <mergeCell ref="A237:B237"/>
    <mergeCell ref="A236:B236"/>
    <mergeCell ref="A235:B235"/>
    <mergeCell ref="A244:K244"/>
    <mergeCell ref="C249:K249"/>
    <mergeCell ref="M158:M159"/>
    <mergeCell ref="A167:F167"/>
    <mergeCell ref="C184:G184"/>
    <mergeCell ref="C182:G182"/>
    <mergeCell ref="A180:G180"/>
    <mergeCell ref="L245:M245"/>
    <mergeCell ref="A238:B238"/>
    <mergeCell ref="A239:B239"/>
    <mergeCell ref="A240:B240"/>
    <mergeCell ref="A218:B218"/>
    <mergeCell ref="A225:C225"/>
    <mergeCell ref="J224:K224"/>
    <mergeCell ref="A194:G195"/>
    <mergeCell ref="C191:E191"/>
    <mergeCell ref="C183:G183"/>
    <mergeCell ref="A189:B189"/>
    <mergeCell ref="A188:E188"/>
    <mergeCell ref="C189:E189"/>
    <mergeCell ref="C190:E190"/>
    <mergeCell ref="F187:G187"/>
    <mergeCell ref="A181:G181"/>
    <mergeCell ref="I208:I218"/>
    <mergeCell ref="K208:K218"/>
    <mergeCell ref="F206:G206"/>
    <mergeCell ref="C271:J271"/>
    <mergeCell ref="A273:C273"/>
    <mergeCell ref="L260:M260"/>
    <mergeCell ref="A75:K75"/>
    <mergeCell ref="A76:K76"/>
    <mergeCell ref="H187:I187"/>
    <mergeCell ref="K189:K192"/>
    <mergeCell ref="N189:N192"/>
    <mergeCell ref="A196:B196"/>
    <mergeCell ref="C203:H203"/>
    <mergeCell ref="A173:B173"/>
    <mergeCell ref="A172:B172"/>
    <mergeCell ref="A169:B169"/>
    <mergeCell ref="A168:B168"/>
    <mergeCell ref="A175:B175"/>
    <mergeCell ref="A176:B176"/>
    <mergeCell ref="A170:B170"/>
    <mergeCell ref="A171:B171"/>
    <mergeCell ref="A187:E187"/>
    <mergeCell ref="G189:G192"/>
    <mergeCell ref="J187:K187"/>
    <mergeCell ref="A120:B120"/>
    <mergeCell ref="C120:L120"/>
    <mergeCell ref="C133:L133"/>
    <mergeCell ref="A270:B270"/>
    <mergeCell ref="G275:G280"/>
    <mergeCell ref="K270:L270"/>
    <mergeCell ref="L246:M246"/>
    <mergeCell ref="L247:M247"/>
    <mergeCell ref="L248:M248"/>
    <mergeCell ref="L244:M244"/>
    <mergeCell ref="A264:B266"/>
    <mergeCell ref="A283:C283"/>
    <mergeCell ref="A261:C261"/>
    <mergeCell ref="C264:C266"/>
    <mergeCell ref="C255:K255"/>
    <mergeCell ref="D264:E264"/>
    <mergeCell ref="F264:G264"/>
    <mergeCell ref="C252:K252"/>
    <mergeCell ref="C251:K251"/>
    <mergeCell ref="A255:B255"/>
    <mergeCell ref="F273:G273"/>
    <mergeCell ref="A259:C259"/>
    <mergeCell ref="C256:K256"/>
    <mergeCell ref="A268:J268"/>
    <mergeCell ref="A269:J269"/>
    <mergeCell ref="C270:J270"/>
    <mergeCell ref="D273:E273"/>
    <mergeCell ref="D297:M297"/>
    <mergeCell ref="A287:N287"/>
    <mergeCell ref="A289:N289"/>
    <mergeCell ref="A291:N291"/>
    <mergeCell ref="A274:C274"/>
    <mergeCell ref="A275:B275"/>
    <mergeCell ref="A276:B276"/>
    <mergeCell ref="A277:B277"/>
    <mergeCell ref="M284:N284"/>
    <mergeCell ref="A284:C284"/>
    <mergeCell ref="A285:C285"/>
    <mergeCell ref="A280:B280"/>
    <mergeCell ref="D284:L284"/>
    <mergeCell ref="N275:N280"/>
    <mergeCell ref="K275:K280"/>
    <mergeCell ref="M275:M280"/>
    <mergeCell ref="A279:B279"/>
    <mergeCell ref="I275:I280"/>
    <mergeCell ref="A282:C282"/>
    <mergeCell ref="A271:B271"/>
    <mergeCell ref="A278:B278"/>
    <mergeCell ref="H273:I273"/>
    <mergeCell ref="A125:B125"/>
    <mergeCell ref="G149:H149"/>
    <mergeCell ref="I149:J149"/>
    <mergeCell ref="K149:L149"/>
    <mergeCell ref="A147:M147"/>
    <mergeCell ref="A143:B143"/>
    <mergeCell ref="A251:B251"/>
    <mergeCell ref="A252:B252"/>
    <mergeCell ref="A253:B253"/>
    <mergeCell ref="A254:B254"/>
    <mergeCell ref="G235:G241"/>
    <mergeCell ref="C253:K253"/>
    <mergeCell ref="L255:M255"/>
    <mergeCell ref="L253:M253"/>
    <mergeCell ref="L252:M252"/>
    <mergeCell ref="L251:M251"/>
    <mergeCell ref="L254:M254"/>
    <mergeCell ref="M268:M269"/>
    <mergeCell ref="K268:L269"/>
    <mergeCell ref="L273:M273"/>
    <mergeCell ref="H206:I206"/>
    <mergeCell ref="A263:B263"/>
    <mergeCell ref="H264:I264"/>
    <mergeCell ref="J264:K264"/>
    <mergeCell ref="L264:M264"/>
    <mergeCell ref="A262:C262"/>
    <mergeCell ref="L256:M256"/>
    <mergeCell ref="A257:K257"/>
    <mergeCell ref="L257:M257"/>
    <mergeCell ref="A258:K258"/>
    <mergeCell ref="L258:M258"/>
    <mergeCell ref="D304:M304"/>
    <mergeCell ref="D309:M309"/>
    <mergeCell ref="J261:K261"/>
    <mergeCell ref="H261:I261"/>
    <mergeCell ref="F261:G261"/>
    <mergeCell ref="D261:E261"/>
    <mergeCell ref="L261:M261"/>
    <mergeCell ref="D294:M294"/>
    <mergeCell ref="D296:M296"/>
    <mergeCell ref="D299:M299"/>
    <mergeCell ref="D300:M300"/>
    <mergeCell ref="D301:M301"/>
    <mergeCell ref="E275:E280"/>
    <mergeCell ref="D285:N285"/>
    <mergeCell ref="N268:N269"/>
    <mergeCell ref="N273:N274"/>
    <mergeCell ref="J273:K273"/>
    <mergeCell ref="D298:M298"/>
    <mergeCell ref="N270:N271"/>
    <mergeCell ref="D283:N283"/>
    <mergeCell ref="N265:N266"/>
    <mergeCell ref="N262:N263"/>
    <mergeCell ref="K271:L271"/>
    <mergeCell ref="D295:M295"/>
    <mergeCell ref="A81:B81"/>
    <mergeCell ref="C99:L99"/>
    <mergeCell ref="A105:B105"/>
    <mergeCell ref="A106:B106"/>
    <mergeCell ref="A99:B99"/>
    <mergeCell ref="A104:L104"/>
    <mergeCell ref="C105:L105"/>
    <mergeCell ref="A80:B80"/>
    <mergeCell ref="C80:K80"/>
    <mergeCell ref="C81:K81"/>
    <mergeCell ref="A100:B100"/>
    <mergeCell ref="C100:L100"/>
    <mergeCell ref="C95:L95"/>
    <mergeCell ref="C92:L92"/>
    <mergeCell ref="A90:L90"/>
    <mergeCell ref="A88:B88"/>
    <mergeCell ref="A98:L98"/>
    <mergeCell ref="A83:L83"/>
    <mergeCell ref="M90:M91"/>
    <mergeCell ref="C106:L106"/>
    <mergeCell ref="M83:M84"/>
    <mergeCell ref="C88:L88"/>
    <mergeCell ref="C93:L93"/>
    <mergeCell ref="C94:L94"/>
    <mergeCell ref="M103:M104"/>
    <mergeCell ref="M111:M112"/>
    <mergeCell ref="C117:G117"/>
    <mergeCell ref="A103:L103"/>
    <mergeCell ref="A116:B116"/>
    <mergeCell ref="A113:B113"/>
    <mergeCell ref="A108:B108"/>
    <mergeCell ref="A107:B107"/>
    <mergeCell ref="C116:G116"/>
    <mergeCell ref="C108:L108"/>
    <mergeCell ref="N37:N38"/>
    <mergeCell ref="M127:M128"/>
    <mergeCell ref="N127:N128"/>
    <mergeCell ref="C39:G39"/>
    <mergeCell ref="A43:B43"/>
    <mergeCell ref="A38:G38"/>
    <mergeCell ref="A115:B115"/>
    <mergeCell ref="C109:L109"/>
    <mergeCell ref="A109:B109"/>
    <mergeCell ref="A91:L91"/>
    <mergeCell ref="A84:L84"/>
    <mergeCell ref="C87:L87"/>
    <mergeCell ref="A87:B87"/>
    <mergeCell ref="A92:B92"/>
    <mergeCell ref="A101:B101"/>
    <mergeCell ref="A94:B94"/>
    <mergeCell ref="A95:B95"/>
    <mergeCell ref="C85:L85"/>
    <mergeCell ref="C114:G114"/>
    <mergeCell ref="L60:M60"/>
    <mergeCell ref="L53:M53"/>
    <mergeCell ref="N71:N73"/>
    <mergeCell ref="A65:L65"/>
    <mergeCell ref="A78:B78"/>
    <mergeCell ref="M39:M49"/>
    <mergeCell ref="N64:N65"/>
    <mergeCell ref="N66:N67"/>
    <mergeCell ref="M69:M70"/>
    <mergeCell ref="N69:N70"/>
    <mergeCell ref="N75:N76"/>
    <mergeCell ref="N146:N147"/>
    <mergeCell ref="M136:M137"/>
    <mergeCell ref="M153:M156"/>
    <mergeCell ref="M140:M141"/>
    <mergeCell ref="N85:N88"/>
    <mergeCell ref="N90:N91"/>
    <mergeCell ref="N122:N123"/>
    <mergeCell ref="N99:N101"/>
    <mergeCell ref="N97:N98"/>
    <mergeCell ref="M97:M98"/>
    <mergeCell ref="N77:N81"/>
    <mergeCell ref="N124:N125"/>
    <mergeCell ref="N113:N119"/>
    <mergeCell ref="A146:M146"/>
    <mergeCell ref="A142:B142"/>
    <mergeCell ref="A140:L140"/>
    <mergeCell ref="N129:N134"/>
    <mergeCell ref="N51:N52"/>
    <mergeCell ref="N166:N167"/>
    <mergeCell ref="M75:M76"/>
    <mergeCell ref="N160:N163"/>
    <mergeCell ref="N148:N156"/>
    <mergeCell ref="N83:N84"/>
    <mergeCell ref="M122:M123"/>
    <mergeCell ref="C86:L86"/>
    <mergeCell ref="C77:K77"/>
    <mergeCell ref="C102:J102"/>
    <mergeCell ref="C107:L107"/>
    <mergeCell ref="H115:L115"/>
    <mergeCell ref="C78:K78"/>
    <mergeCell ref="C79:K79"/>
    <mergeCell ref="C142:L142"/>
    <mergeCell ref="N140:N141"/>
    <mergeCell ref="N136:N137"/>
    <mergeCell ref="A111:G111"/>
    <mergeCell ref="A112:G112"/>
    <mergeCell ref="J153:J156"/>
    <mergeCell ref="L153:L156"/>
    <mergeCell ref="A117:B117"/>
    <mergeCell ref="A77:B77"/>
    <mergeCell ref="N103:N104"/>
    <mergeCell ref="N105:N109"/>
    <mergeCell ref="A57:B57"/>
    <mergeCell ref="A56:B56"/>
    <mergeCell ref="A55:B55"/>
    <mergeCell ref="A53:B53"/>
    <mergeCell ref="L57:M57"/>
    <mergeCell ref="L58:M58"/>
    <mergeCell ref="L56:M56"/>
    <mergeCell ref="C66:L66"/>
    <mergeCell ref="C67:L67"/>
    <mergeCell ref="C55:K55"/>
    <mergeCell ref="L62:M62"/>
    <mergeCell ref="C60:K60"/>
    <mergeCell ref="L54:M54"/>
    <mergeCell ref="A66:B66"/>
    <mergeCell ref="C59:K59"/>
    <mergeCell ref="C61:K61"/>
    <mergeCell ref="A60:B60"/>
    <mergeCell ref="L55:M55"/>
    <mergeCell ref="A1:N1"/>
    <mergeCell ref="A2:N2"/>
    <mergeCell ref="A3:N3"/>
    <mergeCell ref="M8:N10"/>
    <mergeCell ref="N39:N49"/>
    <mergeCell ref="H37:I37"/>
    <mergeCell ref="J37:K37"/>
    <mergeCell ref="L37:M37"/>
    <mergeCell ref="C44:G44"/>
    <mergeCell ref="A42:B42"/>
    <mergeCell ref="A45:B45"/>
    <mergeCell ref="A46:B46"/>
    <mergeCell ref="L25:M26"/>
    <mergeCell ref="L27:M27"/>
    <mergeCell ref="L28:M28"/>
    <mergeCell ref="A37:G37"/>
    <mergeCell ref="I39:I49"/>
    <mergeCell ref="C40:G40"/>
    <mergeCell ref="C41:G41"/>
    <mergeCell ref="C42:G42"/>
    <mergeCell ref="A39:B39"/>
    <mergeCell ref="A40:B40"/>
    <mergeCell ref="A41:B41"/>
    <mergeCell ref="N23:N24"/>
    <mergeCell ref="N25:N26"/>
    <mergeCell ref="C27:K27"/>
    <mergeCell ref="C28:K28"/>
    <mergeCell ref="N27:N28"/>
    <mergeCell ref="N31:N32"/>
    <mergeCell ref="A31:K31"/>
    <mergeCell ref="A32:K32"/>
    <mergeCell ref="C33:K33"/>
    <mergeCell ref="N33:N35"/>
    <mergeCell ref="A33:B33"/>
    <mergeCell ref="A34:B34"/>
    <mergeCell ref="A29:L29"/>
    <mergeCell ref="C34:K34"/>
    <mergeCell ref="A28:B28"/>
    <mergeCell ref="L31:M32"/>
    <mergeCell ref="L33:M33"/>
    <mergeCell ref="L34:M34"/>
    <mergeCell ref="L35:M35"/>
    <mergeCell ref="A35:B35"/>
    <mergeCell ref="N111:N112"/>
    <mergeCell ref="A114:B114"/>
    <mergeCell ref="A151:B152"/>
    <mergeCell ref="A144:C144"/>
    <mergeCell ref="C135:L135"/>
    <mergeCell ref="G148:H148"/>
    <mergeCell ref="I148:J148"/>
    <mergeCell ref="K148:L148"/>
    <mergeCell ref="A141:L141"/>
    <mergeCell ref="A123:K123"/>
    <mergeCell ref="C124:K124"/>
    <mergeCell ref="A148:B150"/>
    <mergeCell ref="A128:L128"/>
    <mergeCell ref="C129:L129"/>
    <mergeCell ref="C130:L130"/>
    <mergeCell ref="A129:B129"/>
    <mergeCell ref="C118:G118"/>
    <mergeCell ref="C119:G119"/>
    <mergeCell ref="A118:B118"/>
    <mergeCell ref="A119:B119"/>
    <mergeCell ref="C161:K161"/>
    <mergeCell ref="A131:B131"/>
    <mergeCell ref="A132:B132"/>
    <mergeCell ref="C115:G115"/>
    <mergeCell ref="F233:G233"/>
    <mergeCell ref="L249:M249"/>
    <mergeCell ref="C131:L131"/>
    <mergeCell ref="C132:L132"/>
    <mergeCell ref="E235:E241"/>
    <mergeCell ref="A164:C164"/>
    <mergeCell ref="A156:B156"/>
    <mergeCell ref="A155:B155"/>
    <mergeCell ref="A161:B161"/>
    <mergeCell ref="A158:K158"/>
    <mergeCell ref="A162:B162"/>
    <mergeCell ref="C160:K160"/>
    <mergeCell ref="A163:B163"/>
    <mergeCell ref="A160:B160"/>
    <mergeCell ref="A227:B227"/>
    <mergeCell ref="A228:B228"/>
    <mergeCell ref="A221:K221"/>
    <mergeCell ref="A174:B174"/>
    <mergeCell ref="J206:K206"/>
    <mergeCell ref="D224:E224"/>
    <mergeCell ref="A178:C178"/>
    <mergeCell ref="A233:C233"/>
    <mergeCell ref="C196:G196"/>
    <mergeCell ref="L243:M243"/>
    <mergeCell ref="A243:K243"/>
    <mergeCell ref="H233:I233"/>
    <mergeCell ref="N180:N181"/>
    <mergeCell ref="N206:N207"/>
    <mergeCell ref="E226:E231"/>
    <mergeCell ref="N224:N225"/>
    <mergeCell ref="G226:G231"/>
    <mergeCell ref="I226:I231"/>
    <mergeCell ref="K226:K231"/>
    <mergeCell ref="A230:B230"/>
    <mergeCell ref="A190:B190"/>
    <mergeCell ref="N199:N200"/>
    <mergeCell ref="D206:E206"/>
    <mergeCell ref="F224:G224"/>
    <mergeCell ref="L224:M224"/>
    <mergeCell ref="A215:B215"/>
    <mergeCell ref="A224:C224"/>
    <mergeCell ref="C202:H202"/>
    <mergeCell ref="C192:E192"/>
    <mergeCell ref="L187:M187"/>
    <mergeCell ref="A213:B213"/>
    <mergeCell ref="A191:B191"/>
    <mergeCell ref="A222:L222"/>
    <mergeCell ref="N168:N177"/>
    <mergeCell ref="A197:B197"/>
    <mergeCell ref="N196:N197"/>
    <mergeCell ref="A199:H199"/>
    <mergeCell ref="C201:H201"/>
    <mergeCell ref="N243:N244"/>
    <mergeCell ref="E208:E218"/>
    <mergeCell ref="H224:I224"/>
    <mergeCell ref="M208:M218"/>
    <mergeCell ref="A214:B214"/>
    <mergeCell ref="I235:I241"/>
    <mergeCell ref="K235:K241"/>
    <mergeCell ref="N233:N234"/>
    <mergeCell ref="A202:B202"/>
    <mergeCell ref="A203:B203"/>
    <mergeCell ref="A201:B201"/>
    <mergeCell ref="A206:C206"/>
    <mergeCell ref="A207:C207"/>
    <mergeCell ref="D233:E233"/>
    <mergeCell ref="A229:B229"/>
    <mergeCell ref="A204:L204"/>
    <mergeCell ref="J233:K233"/>
    <mergeCell ref="A226:B226"/>
    <mergeCell ref="A231:B231"/>
    <mergeCell ref="A154:B154"/>
    <mergeCell ref="H153:H156"/>
    <mergeCell ref="A212:B212"/>
    <mergeCell ref="A209:B209"/>
    <mergeCell ref="N142:N143"/>
    <mergeCell ref="N158:N159"/>
    <mergeCell ref="N187:N188"/>
    <mergeCell ref="N201:N203"/>
    <mergeCell ref="I181:I185"/>
    <mergeCell ref="K181:K185"/>
    <mergeCell ref="A177:B177"/>
    <mergeCell ref="I189:I192"/>
    <mergeCell ref="A210:B210"/>
    <mergeCell ref="N182:N185"/>
    <mergeCell ref="L158:L159"/>
    <mergeCell ref="M181:M185"/>
    <mergeCell ref="A200:H200"/>
    <mergeCell ref="A192:B192"/>
    <mergeCell ref="G151:H151"/>
    <mergeCell ref="I151:J151"/>
    <mergeCell ref="K151:L151"/>
    <mergeCell ref="C197:G197"/>
    <mergeCell ref="A153:B153"/>
    <mergeCell ref="N245:N255"/>
    <mergeCell ref="C254:K254"/>
    <mergeCell ref="N208:N218"/>
    <mergeCell ref="A211:B211"/>
    <mergeCell ref="A217:B217"/>
    <mergeCell ref="A220:K220"/>
    <mergeCell ref="L220:M220"/>
    <mergeCell ref="L250:M250"/>
    <mergeCell ref="C246:K246"/>
    <mergeCell ref="M235:M241"/>
    <mergeCell ref="A234:C234"/>
    <mergeCell ref="A216:B216"/>
    <mergeCell ref="N235:N241"/>
    <mergeCell ref="A247:B247"/>
    <mergeCell ref="A248:B248"/>
    <mergeCell ref="C250:K250"/>
    <mergeCell ref="N226:N231"/>
    <mergeCell ref="A208:B208"/>
    <mergeCell ref="C245:K245"/>
    <mergeCell ref="C247:K247"/>
    <mergeCell ref="C248:K248"/>
    <mergeCell ref="L233:M233"/>
    <mergeCell ref="G208:G218"/>
    <mergeCell ref="M226:M231"/>
    <mergeCell ref="C151:F152"/>
    <mergeCell ref="M151:M152"/>
    <mergeCell ref="C71:L71"/>
    <mergeCell ref="M189:M192"/>
    <mergeCell ref="C113:G113"/>
    <mergeCell ref="A64:L64"/>
    <mergeCell ref="A71:B71"/>
    <mergeCell ref="G150:H150"/>
    <mergeCell ref="I150:J150"/>
    <mergeCell ref="K150:L150"/>
    <mergeCell ref="A159:K159"/>
    <mergeCell ref="M166:M167"/>
    <mergeCell ref="L166:L167"/>
    <mergeCell ref="C162:K162"/>
    <mergeCell ref="C163:K163"/>
    <mergeCell ref="A166:K166"/>
    <mergeCell ref="C148:F150"/>
    <mergeCell ref="C143:L143"/>
    <mergeCell ref="M148:M149"/>
    <mergeCell ref="A85:B85"/>
    <mergeCell ref="A86:B86"/>
    <mergeCell ref="C101:L101"/>
    <mergeCell ref="A69:L69"/>
    <mergeCell ref="A70:L70"/>
    <mergeCell ref="C48:G48"/>
    <mergeCell ref="C35:K35"/>
    <mergeCell ref="N92:N95"/>
    <mergeCell ref="A97:L97"/>
    <mergeCell ref="A93:B93"/>
    <mergeCell ref="C45:G45"/>
    <mergeCell ref="C46:G46"/>
    <mergeCell ref="C47:G47"/>
    <mergeCell ref="K39:K49"/>
    <mergeCell ref="C54:K54"/>
    <mergeCell ref="C49:G49"/>
    <mergeCell ref="C56:K56"/>
    <mergeCell ref="C57:K57"/>
    <mergeCell ref="L59:M59"/>
    <mergeCell ref="A54:B54"/>
    <mergeCell ref="A58:B58"/>
    <mergeCell ref="A59:B59"/>
    <mergeCell ref="N53:N62"/>
    <mergeCell ref="C53:K53"/>
    <mergeCell ref="M64:M65"/>
    <mergeCell ref="C43:G43"/>
    <mergeCell ref="C58:K58"/>
    <mergeCell ref="L75:L76"/>
    <mergeCell ref="C138:L138"/>
    <mergeCell ref="A136:L136"/>
    <mergeCell ref="A137:L137"/>
    <mergeCell ref="A62:B62"/>
    <mergeCell ref="A67:B67"/>
    <mergeCell ref="A72:B72"/>
    <mergeCell ref="L61:M61"/>
    <mergeCell ref="A73:B73"/>
    <mergeCell ref="C62:K62"/>
    <mergeCell ref="A61:B61"/>
    <mergeCell ref="A138:B138"/>
    <mergeCell ref="C134:L134"/>
    <mergeCell ref="A124:B124"/>
    <mergeCell ref="A122:K122"/>
    <mergeCell ref="L122:L123"/>
    <mergeCell ref="A134:B134"/>
    <mergeCell ref="A133:B133"/>
    <mergeCell ref="A127:L127"/>
    <mergeCell ref="A130:B130"/>
    <mergeCell ref="C125:K125"/>
    <mergeCell ref="C72:L72"/>
    <mergeCell ref="C73:L73"/>
    <mergeCell ref="A79:B79"/>
  </mergeCells>
  <pageMargins left="0.78740157480314965" right="0" top="0.74803149606299213" bottom="0.74803149606299213" header="0.31496062992125984" footer="0.31496062992125984"/>
  <pageSetup paperSize="9" scale="58" fitToHeight="12" orientation="landscape" r:id="rId1"/>
  <headerFooter>
    <oddHeader xml:space="preserve">&amp;LВерсия от 17 декабря 2013 года&amp;C&amp;"Times New Roman,обычный"Оценочная карта для ТБ 
Кыргызская Республика&amp;RПриложение 6 </oddHeader>
    <oddFooter>&amp;L&amp;"Times New Roman,обычный"версия 22/07/11&amp;C&amp;"Times New Roman,обычный"&amp;P&amp;R&amp;"Times New Roman,обычный"&amp;F</oddFooter>
  </headerFooter>
  <rowBreaks count="2" manualBreakCount="2">
    <brk id="62" max="13" man="1"/>
    <brk id="273"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U308"/>
  <sheetViews>
    <sheetView topLeftCell="A130" zoomScale="70" zoomScaleNormal="70" workbookViewId="0">
      <selection activeCell="T150" sqref="T150"/>
    </sheetView>
  </sheetViews>
  <sheetFormatPr defaultColWidth="9.140625" defaultRowHeight="18.75" x14ac:dyDescent="0.3"/>
  <cols>
    <col min="1" max="1" width="13.7109375" style="13" customWidth="1"/>
    <col min="2" max="2" width="70.5703125" style="6" customWidth="1"/>
    <col min="3" max="4" width="14.140625" style="6" customWidth="1"/>
    <col min="5" max="5" width="5.140625" style="6" customWidth="1"/>
    <col min="6" max="6" width="10.42578125" style="6" customWidth="1"/>
    <col min="7" max="7" width="9.5703125" style="6" customWidth="1"/>
    <col min="8" max="8" width="8.5703125" style="6" customWidth="1"/>
    <col min="9" max="9" width="9.28515625" style="6" customWidth="1"/>
    <col min="10" max="10" width="8.7109375" style="6" customWidth="1"/>
    <col min="11" max="11" width="11.28515625" style="6" customWidth="1"/>
    <col min="12" max="12" width="9.140625" style="6" customWidth="1"/>
    <col min="13" max="13" width="14.42578125" style="6" customWidth="1"/>
    <col min="14" max="14" width="14" style="6" customWidth="1"/>
    <col min="15" max="15" width="14.42578125" style="13" customWidth="1"/>
    <col min="16" max="16" width="19.7109375" style="457" customWidth="1"/>
    <col min="17" max="16384" width="9.140625" style="19"/>
  </cols>
  <sheetData>
    <row r="1" spans="1:16" ht="46.5" customHeight="1" x14ac:dyDescent="0.3">
      <c r="K1" s="1567" t="s">
        <v>1122</v>
      </c>
      <c r="L1" s="1568"/>
      <c r="M1" s="1568"/>
      <c r="N1" s="1568"/>
      <c r="O1" s="1568"/>
      <c r="P1" s="1568"/>
    </row>
    <row r="2" spans="1:16" ht="24" customHeight="1" x14ac:dyDescent="0.3">
      <c r="A2" s="870" t="s">
        <v>0</v>
      </c>
      <c r="B2" s="870"/>
      <c r="C2" s="870"/>
      <c r="D2" s="870"/>
      <c r="E2" s="870"/>
      <c r="F2" s="870"/>
      <c r="G2" s="870"/>
      <c r="H2" s="870"/>
      <c r="I2" s="870"/>
      <c r="J2" s="870"/>
      <c r="K2" s="870"/>
      <c r="L2" s="870"/>
      <c r="M2" s="870"/>
      <c r="N2" s="870"/>
      <c r="O2" s="870"/>
      <c r="P2" s="870"/>
    </row>
    <row r="3" spans="1:16" ht="25.5" customHeight="1" x14ac:dyDescent="0.3">
      <c r="A3" s="870" t="s">
        <v>1</v>
      </c>
      <c r="B3" s="870"/>
      <c r="C3" s="870"/>
      <c r="D3" s="870"/>
      <c r="E3" s="870"/>
      <c r="F3" s="870"/>
      <c r="G3" s="870"/>
      <c r="H3" s="870"/>
      <c r="I3" s="870"/>
      <c r="J3" s="870"/>
      <c r="K3" s="870"/>
      <c r="L3" s="870"/>
      <c r="M3" s="870"/>
      <c r="N3" s="870"/>
      <c r="O3" s="870"/>
      <c r="P3" s="870"/>
    </row>
    <row r="4" spans="1:16" ht="30.75" customHeight="1" x14ac:dyDescent="0.3">
      <c r="A4" s="870" t="s">
        <v>1120</v>
      </c>
      <c r="B4" s="870"/>
      <c r="C4" s="870"/>
      <c r="D4" s="870"/>
      <c r="E4" s="870"/>
      <c r="F4" s="870"/>
      <c r="G4" s="870"/>
      <c r="H4" s="870"/>
      <c r="I4" s="870"/>
      <c r="J4" s="870"/>
      <c r="K4" s="870"/>
      <c r="L4" s="870"/>
      <c r="M4" s="870"/>
      <c r="N4" s="870"/>
      <c r="O4" s="870"/>
      <c r="P4" s="870"/>
    </row>
    <row r="5" spans="1:16" x14ac:dyDescent="0.3">
      <c r="A5" s="872"/>
      <c r="B5" s="872"/>
      <c r="C5" s="872"/>
      <c r="D5" s="872"/>
      <c r="E5" s="872"/>
      <c r="F5" s="872"/>
      <c r="G5" s="872"/>
      <c r="H5" s="872"/>
      <c r="I5" s="872"/>
      <c r="J5" s="872"/>
      <c r="K5" s="872"/>
      <c r="L5" s="872"/>
      <c r="M5" s="872"/>
      <c r="N5" s="872"/>
      <c r="O5" s="872"/>
      <c r="P5" s="872"/>
    </row>
    <row r="6" spans="1:16" ht="1.5" customHeight="1" thickBot="1" x14ac:dyDescent="0.35">
      <c r="A6" s="59"/>
      <c r="B6" s="26"/>
      <c r="C6" s="26"/>
      <c r="D6" s="26"/>
      <c r="E6" s="26"/>
      <c r="F6" s="26"/>
      <c r="G6" s="26"/>
      <c r="H6" s="26"/>
      <c r="I6" s="26"/>
      <c r="J6" s="26"/>
      <c r="K6" s="26"/>
      <c r="L6" s="26"/>
      <c r="M6" s="26"/>
      <c r="N6" s="26"/>
      <c r="O6" s="59"/>
      <c r="P6" s="447"/>
    </row>
    <row r="7" spans="1:16" ht="20.25" customHeight="1" thickBot="1" x14ac:dyDescent="0.35">
      <c r="A7" s="873" t="s">
        <v>2</v>
      </c>
      <c r="B7" s="874"/>
      <c r="C7" s="874"/>
      <c r="D7" s="874"/>
      <c r="E7" s="874"/>
      <c r="F7" s="874"/>
      <c r="G7" s="874"/>
      <c r="H7" s="874"/>
      <c r="I7" s="874"/>
      <c r="J7" s="874"/>
      <c r="K7" s="875"/>
      <c r="L7" s="850" t="s">
        <v>3</v>
      </c>
      <c r="M7" s="851"/>
      <c r="N7" s="851"/>
      <c r="O7" s="851"/>
      <c r="P7" s="852"/>
    </row>
    <row r="8" spans="1:16" ht="24" customHeight="1" thickBot="1" x14ac:dyDescent="0.35">
      <c r="A8" s="878" t="s">
        <v>375</v>
      </c>
      <c r="B8" s="878"/>
      <c r="C8" s="878"/>
      <c r="D8" s="878"/>
      <c r="E8" s="878"/>
      <c r="F8" s="878"/>
      <c r="G8" s="878"/>
      <c r="H8" s="878"/>
      <c r="I8" s="878"/>
      <c r="J8" s="878"/>
      <c r="K8" s="878"/>
      <c r="L8" s="850" t="s">
        <v>463</v>
      </c>
      <c r="M8" s="851"/>
      <c r="N8" s="851"/>
      <c r="O8" s="851"/>
      <c r="P8" s="852"/>
    </row>
    <row r="9" spans="1:16" ht="24" customHeight="1" thickBot="1" x14ac:dyDescent="0.35">
      <c r="A9" s="878" t="s">
        <v>4</v>
      </c>
      <c r="B9" s="878"/>
      <c r="C9" s="878"/>
      <c r="D9" s="878"/>
      <c r="E9" s="878"/>
      <c r="F9" s="878"/>
      <c r="G9" s="878"/>
      <c r="H9" s="878"/>
      <c r="I9" s="878"/>
      <c r="J9" s="878"/>
      <c r="K9" s="878"/>
      <c r="L9" s="850" t="s">
        <v>5</v>
      </c>
      <c r="M9" s="851"/>
      <c r="N9" s="851"/>
      <c r="O9" s="851"/>
      <c r="P9" s="852"/>
    </row>
    <row r="10" spans="1:16" ht="26.25" customHeight="1" thickBot="1" x14ac:dyDescent="0.35">
      <c r="A10" s="873" t="s">
        <v>6</v>
      </c>
      <c r="B10" s="874"/>
      <c r="C10" s="874"/>
      <c r="D10" s="874"/>
      <c r="E10" s="874"/>
      <c r="F10" s="874"/>
      <c r="G10" s="874"/>
      <c r="H10" s="874"/>
      <c r="I10" s="874"/>
      <c r="J10" s="874"/>
      <c r="K10" s="875"/>
      <c r="L10" s="26"/>
      <c r="M10" s="26"/>
      <c r="N10" s="26"/>
      <c r="O10" s="879"/>
      <c r="P10" s="880"/>
    </row>
    <row r="11" spans="1:16" ht="24.75" customHeight="1" thickBot="1" x14ac:dyDescent="0.35">
      <c r="A11" s="878" t="s">
        <v>7</v>
      </c>
      <c r="B11" s="878"/>
      <c r="C11" s="878"/>
      <c r="D11" s="878"/>
      <c r="E11" s="878"/>
      <c r="F11" s="878"/>
      <c r="G11" s="878"/>
      <c r="H11" s="878"/>
      <c r="I11" s="878"/>
      <c r="J11" s="878"/>
      <c r="K11" s="878"/>
      <c r="L11" s="26"/>
      <c r="M11" s="26"/>
      <c r="N11" s="26"/>
      <c r="O11" s="879"/>
      <c r="P11" s="880"/>
    </row>
    <row r="12" spans="1:16" ht="30" customHeight="1" thickBot="1" x14ac:dyDescent="0.35">
      <c r="A12" s="878" t="s">
        <v>8</v>
      </c>
      <c r="B12" s="878"/>
      <c r="C12" s="878"/>
      <c r="D12" s="878"/>
      <c r="E12" s="878"/>
      <c r="F12" s="878"/>
      <c r="G12" s="878"/>
      <c r="H12" s="878"/>
      <c r="I12" s="878"/>
      <c r="J12" s="878"/>
      <c r="K12" s="878"/>
      <c r="L12" s="32"/>
      <c r="M12" s="32"/>
      <c r="N12" s="32"/>
      <c r="O12" s="881"/>
      <c r="P12" s="882"/>
    </row>
    <row r="13" spans="1:16" x14ac:dyDescent="0.3">
      <c r="A13" s="876" t="s">
        <v>427</v>
      </c>
      <c r="B13" s="876"/>
      <c r="C13" s="876"/>
      <c r="D13" s="876"/>
      <c r="E13" s="876"/>
      <c r="F13" s="876"/>
      <c r="G13" s="876"/>
      <c r="H13" s="876"/>
      <c r="I13" s="876"/>
      <c r="J13" s="876"/>
      <c r="K13" s="876"/>
      <c r="L13" s="876"/>
      <c r="M13" s="876"/>
      <c r="N13" s="876"/>
      <c r="O13" s="876"/>
      <c r="P13" s="876"/>
    </row>
    <row r="14" spans="1:16" ht="15.75" customHeight="1" thickBot="1" x14ac:dyDescent="0.35">
      <c r="A14" s="1580"/>
      <c r="B14" s="1580"/>
      <c r="C14" s="1580"/>
      <c r="D14" s="1580"/>
      <c r="E14" s="1580"/>
      <c r="F14" s="1580"/>
      <c r="G14" s="1580"/>
      <c r="H14" s="1580"/>
      <c r="I14" s="1580"/>
      <c r="J14" s="1580"/>
      <c r="K14" s="1580"/>
      <c r="L14" s="1580"/>
      <c r="M14" s="1580"/>
      <c r="N14" s="1580"/>
      <c r="O14" s="1580"/>
      <c r="P14" s="1580"/>
    </row>
    <row r="15" spans="1:16" ht="24.75" customHeight="1" thickBot="1" x14ac:dyDescent="0.35">
      <c r="A15" s="877" t="s">
        <v>9</v>
      </c>
      <c r="B15" s="877"/>
      <c r="C15" s="877"/>
      <c r="D15" s="877"/>
      <c r="E15" s="877"/>
      <c r="F15" s="877"/>
      <c r="G15" s="877"/>
      <c r="H15" s="877"/>
      <c r="I15" s="877"/>
      <c r="J15" s="877"/>
      <c r="K15" s="877"/>
      <c r="L15" s="877"/>
      <c r="M15" s="877"/>
      <c r="N15" s="877" t="s">
        <v>10</v>
      </c>
      <c r="O15" s="877"/>
      <c r="P15" s="877"/>
    </row>
    <row r="16" spans="1:16" ht="40.5" customHeight="1" thickBot="1" x14ac:dyDescent="0.35">
      <c r="A16" s="129" t="s">
        <v>11</v>
      </c>
      <c r="B16" s="845" t="s">
        <v>12</v>
      </c>
      <c r="C16" s="845"/>
      <c r="D16" s="845"/>
      <c r="E16" s="845"/>
      <c r="F16" s="845"/>
      <c r="G16" s="845"/>
      <c r="H16" s="845"/>
      <c r="I16" s="845"/>
      <c r="J16" s="845"/>
      <c r="K16" s="845"/>
      <c r="L16" s="845"/>
      <c r="M16" s="845"/>
      <c r="N16" s="131" t="s">
        <v>13</v>
      </c>
      <c r="O16" s="132" t="s">
        <v>335</v>
      </c>
      <c r="P16" s="132" t="s">
        <v>336</v>
      </c>
    </row>
    <row r="17" spans="1:16" ht="26.25" customHeight="1" thickBot="1" x14ac:dyDescent="0.35">
      <c r="A17" s="60">
        <v>1</v>
      </c>
      <c r="B17" s="846" t="s">
        <v>287</v>
      </c>
      <c r="C17" s="846"/>
      <c r="D17" s="846"/>
      <c r="E17" s="846"/>
      <c r="F17" s="846"/>
      <c r="G17" s="846"/>
      <c r="H17" s="846"/>
      <c r="I17" s="846"/>
      <c r="J17" s="846"/>
      <c r="K17" s="846"/>
      <c r="L17" s="846"/>
      <c r="M17" s="846"/>
      <c r="N17" s="61">
        <f>O28</f>
        <v>200</v>
      </c>
      <c r="O17" s="60"/>
      <c r="P17" s="60"/>
    </row>
    <row r="18" spans="1:16" ht="24" customHeight="1" thickBot="1" x14ac:dyDescent="0.35">
      <c r="A18" s="60">
        <v>2</v>
      </c>
      <c r="B18" s="846" t="s">
        <v>14</v>
      </c>
      <c r="C18" s="846"/>
      <c r="D18" s="846"/>
      <c r="E18" s="846"/>
      <c r="F18" s="846"/>
      <c r="G18" s="846"/>
      <c r="H18" s="846"/>
      <c r="I18" s="846"/>
      <c r="J18" s="846"/>
      <c r="K18" s="846"/>
      <c r="L18" s="846"/>
      <c r="M18" s="846"/>
      <c r="N18" s="61">
        <f>O126</f>
        <v>45</v>
      </c>
      <c r="O18" s="60"/>
      <c r="P18" s="60">
        <f>P126</f>
        <v>0</v>
      </c>
    </row>
    <row r="19" spans="1:16" ht="24.75" customHeight="1" thickBot="1" x14ac:dyDescent="0.35">
      <c r="A19" s="60">
        <v>3</v>
      </c>
      <c r="B19" s="846" t="s">
        <v>288</v>
      </c>
      <c r="C19" s="846"/>
      <c r="D19" s="846"/>
      <c r="E19" s="846"/>
      <c r="F19" s="846"/>
      <c r="G19" s="846"/>
      <c r="H19" s="846"/>
      <c r="I19" s="846"/>
      <c r="J19" s="846"/>
      <c r="K19" s="846"/>
      <c r="L19" s="846"/>
      <c r="M19" s="846"/>
      <c r="N19" s="61">
        <f>O145</f>
        <v>100</v>
      </c>
      <c r="O19" s="60"/>
      <c r="P19" s="60">
        <f>P145</f>
        <v>0</v>
      </c>
    </row>
    <row r="20" spans="1:16" ht="22.5" customHeight="1" thickBot="1" x14ac:dyDescent="0.35">
      <c r="A20" s="60">
        <v>4</v>
      </c>
      <c r="B20" s="846" t="s">
        <v>308</v>
      </c>
      <c r="C20" s="846"/>
      <c r="D20" s="846"/>
      <c r="E20" s="846"/>
      <c r="F20" s="846"/>
      <c r="G20" s="846"/>
      <c r="H20" s="846"/>
      <c r="I20" s="846"/>
      <c r="J20" s="846"/>
      <c r="K20" s="846"/>
      <c r="L20" s="846"/>
      <c r="M20" s="846"/>
      <c r="N20" s="61">
        <f>O158</f>
        <v>95</v>
      </c>
      <c r="O20" s="60"/>
      <c r="P20" s="60">
        <f>P158</f>
        <v>0</v>
      </c>
    </row>
    <row r="21" spans="1:16" ht="24" customHeight="1" thickBot="1" x14ac:dyDescent="0.35">
      <c r="A21" s="60">
        <v>5</v>
      </c>
      <c r="B21" s="846" t="s">
        <v>309</v>
      </c>
      <c r="C21" s="846"/>
      <c r="D21" s="846"/>
      <c r="E21" s="846"/>
      <c r="F21" s="846"/>
      <c r="G21" s="846"/>
      <c r="H21" s="846"/>
      <c r="I21" s="846"/>
      <c r="J21" s="846"/>
      <c r="K21" s="846"/>
      <c r="L21" s="846"/>
      <c r="M21" s="846"/>
      <c r="N21" s="61">
        <f>O186</f>
        <v>110</v>
      </c>
      <c r="O21" s="60"/>
      <c r="P21" s="60">
        <v>0</v>
      </c>
    </row>
    <row r="22" spans="1:16" ht="24" customHeight="1" thickBot="1" x14ac:dyDescent="0.35">
      <c r="A22" s="60">
        <v>6</v>
      </c>
      <c r="B22" s="846" t="s">
        <v>313</v>
      </c>
      <c r="C22" s="846"/>
      <c r="D22" s="846"/>
      <c r="E22" s="846"/>
      <c r="F22" s="846"/>
      <c r="G22" s="846"/>
      <c r="H22" s="846"/>
      <c r="I22" s="846"/>
      <c r="J22" s="846"/>
      <c r="K22" s="846"/>
      <c r="L22" s="846"/>
      <c r="M22" s="846"/>
      <c r="N22" s="61">
        <f>O208</f>
        <v>260</v>
      </c>
      <c r="O22" s="60"/>
      <c r="P22" s="60">
        <v>0</v>
      </c>
    </row>
    <row r="23" spans="1:16" ht="24.75" customHeight="1" thickBot="1" x14ac:dyDescent="0.35">
      <c r="A23" s="60">
        <v>7</v>
      </c>
      <c r="B23" s="883" t="s">
        <v>469</v>
      </c>
      <c r="C23" s="883"/>
      <c r="D23" s="883"/>
      <c r="E23" s="883"/>
      <c r="F23" s="883"/>
      <c r="G23" s="883"/>
      <c r="H23" s="883"/>
      <c r="I23" s="883"/>
      <c r="J23" s="883"/>
      <c r="K23" s="883"/>
      <c r="L23" s="883"/>
      <c r="M23" s="883"/>
      <c r="N23" s="61">
        <f>O252</f>
        <v>190</v>
      </c>
      <c r="O23" s="60"/>
      <c r="P23" s="60">
        <v>0</v>
      </c>
    </row>
    <row r="24" spans="1:16" ht="19.5" thickBot="1" x14ac:dyDescent="0.35">
      <c r="A24" s="60">
        <v>8</v>
      </c>
      <c r="B24" s="1577" t="s">
        <v>509</v>
      </c>
      <c r="C24" s="1577"/>
      <c r="D24" s="1577"/>
      <c r="E24" s="1577"/>
      <c r="F24" s="1577"/>
      <c r="G24" s="1577"/>
      <c r="H24" s="1577"/>
      <c r="I24" s="1577"/>
      <c r="J24" s="1577"/>
      <c r="K24" s="1577"/>
      <c r="L24" s="1577"/>
      <c r="M24" s="1577"/>
      <c r="N24" s="376">
        <v>0</v>
      </c>
      <c r="O24" s="376"/>
      <c r="P24" s="376">
        <f>P283</f>
        <v>0</v>
      </c>
    </row>
    <row r="25" spans="1:16" ht="26.25" customHeight="1" thickBot="1" x14ac:dyDescent="0.35">
      <c r="A25" s="128"/>
      <c r="B25" s="890" t="s">
        <v>15</v>
      </c>
      <c r="C25" s="890"/>
      <c r="D25" s="890"/>
      <c r="E25" s="890"/>
      <c r="F25" s="890"/>
      <c r="G25" s="890"/>
      <c r="H25" s="890"/>
      <c r="I25" s="890"/>
      <c r="J25" s="890"/>
      <c r="K25" s="890"/>
      <c r="L25" s="890"/>
      <c r="M25" s="890"/>
      <c r="N25" s="128">
        <f>SUM(N17:N24)</f>
        <v>1000</v>
      </c>
      <c r="O25" s="368"/>
      <c r="P25" s="368"/>
    </row>
    <row r="26" spans="1:16" s="5" customFormat="1" ht="19.5" thickBot="1" x14ac:dyDescent="0.35">
      <c r="A26" s="25"/>
      <c r="B26" s="24"/>
      <c r="C26" s="24"/>
      <c r="D26" s="24"/>
      <c r="E26" s="24"/>
      <c r="F26" s="24"/>
      <c r="G26" s="24"/>
      <c r="H26" s="24"/>
      <c r="I26" s="24"/>
      <c r="J26" s="24"/>
      <c r="K26" s="24"/>
      <c r="L26" s="24"/>
      <c r="M26" s="24"/>
      <c r="N26" s="24"/>
      <c r="O26" s="25"/>
      <c r="P26" s="448"/>
    </row>
    <row r="27" spans="1:16" ht="45" customHeight="1" thickBot="1" x14ac:dyDescent="0.35">
      <c r="A27" s="182" t="s">
        <v>16</v>
      </c>
      <c r="B27" s="873" t="s">
        <v>284</v>
      </c>
      <c r="C27" s="874"/>
      <c r="D27" s="874"/>
      <c r="E27" s="874"/>
      <c r="F27" s="874"/>
      <c r="G27" s="874"/>
      <c r="H27" s="874"/>
      <c r="I27" s="874"/>
      <c r="J27" s="874"/>
      <c r="K27" s="874"/>
      <c r="L27" s="874"/>
      <c r="M27" s="874"/>
      <c r="N27" s="875"/>
      <c r="O27" s="58" t="s">
        <v>366</v>
      </c>
      <c r="P27" s="58" t="s">
        <v>356</v>
      </c>
    </row>
    <row r="28" spans="1:16" ht="21.75" customHeight="1" thickBot="1" x14ac:dyDescent="0.35">
      <c r="A28" s="891" t="s">
        <v>17</v>
      </c>
      <c r="B28" s="891"/>
      <c r="C28" s="891"/>
      <c r="D28" s="891"/>
      <c r="E28" s="891"/>
      <c r="F28" s="891"/>
      <c r="G28" s="891"/>
      <c r="H28" s="891"/>
      <c r="I28" s="891"/>
      <c r="J28" s="891"/>
      <c r="K28" s="891"/>
      <c r="L28" s="891"/>
      <c r="M28" s="891"/>
      <c r="N28" s="891"/>
      <c r="O28" s="162">
        <f>O29+O33+O47+O60+O65+O70+O76+O82+O88+O95+O103+O108+O118+O121</f>
        <v>200</v>
      </c>
      <c r="P28" s="162">
        <v>0</v>
      </c>
    </row>
    <row r="29" spans="1:16" s="5" customFormat="1" ht="22.5" customHeight="1" thickBot="1" x14ac:dyDescent="0.35">
      <c r="A29" s="11" t="s">
        <v>314</v>
      </c>
      <c r="B29" s="821" t="s">
        <v>18</v>
      </c>
      <c r="C29" s="822"/>
      <c r="D29" s="822"/>
      <c r="E29" s="822"/>
      <c r="F29" s="822"/>
      <c r="G29" s="822"/>
      <c r="H29" s="822"/>
      <c r="I29" s="822"/>
      <c r="J29" s="822"/>
      <c r="K29" s="822"/>
      <c r="L29" s="822"/>
      <c r="M29" s="822"/>
      <c r="N29" s="823"/>
      <c r="O29" s="11">
        <v>25</v>
      </c>
      <c r="P29" s="11">
        <f>P31</f>
        <v>0</v>
      </c>
    </row>
    <row r="30" spans="1:16" s="5" customFormat="1" ht="24" customHeight="1" thickBot="1" x14ac:dyDescent="0.35">
      <c r="A30" s="835" t="s">
        <v>731</v>
      </c>
      <c r="B30" s="836"/>
      <c r="C30" s="836"/>
      <c r="D30" s="836"/>
      <c r="E30" s="836"/>
      <c r="F30" s="836"/>
      <c r="G30" s="836"/>
      <c r="H30" s="836"/>
      <c r="I30" s="836"/>
      <c r="J30" s="836"/>
      <c r="K30" s="836"/>
      <c r="L30" s="836"/>
      <c r="M30" s="836"/>
      <c r="N30" s="837"/>
      <c r="O30" s="481" t="s">
        <v>19</v>
      </c>
      <c r="P30" s="590" t="s">
        <v>20</v>
      </c>
    </row>
    <row r="31" spans="1:16" ht="39.75" customHeight="1" thickBot="1" x14ac:dyDescent="0.35">
      <c r="A31" s="591" t="s">
        <v>21</v>
      </c>
      <c r="B31" s="838" t="s">
        <v>836</v>
      </c>
      <c r="C31" s="839"/>
      <c r="D31" s="839"/>
      <c r="E31" s="839"/>
      <c r="F31" s="839"/>
      <c r="G31" s="839"/>
      <c r="H31" s="839"/>
      <c r="I31" s="839"/>
      <c r="J31" s="839"/>
      <c r="K31" s="839"/>
      <c r="L31" s="839"/>
      <c r="M31" s="839"/>
      <c r="N31" s="840"/>
      <c r="O31" s="482"/>
      <c r="P31" s="893"/>
    </row>
    <row r="32" spans="1:16" ht="22.5" customHeight="1" thickBot="1" x14ac:dyDescent="0.35">
      <c r="A32" s="591" t="s">
        <v>23</v>
      </c>
      <c r="B32" s="841" t="s">
        <v>359</v>
      </c>
      <c r="C32" s="842"/>
      <c r="D32" s="842"/>
      <c r="E32" s="842"/>
      <c r="F32" s="842"/>
      <c r="G32" s="842"/>
      <c r="H32" s="842"/>
      <c r="I32" s="842"/>
      <c r="J32" s="842"/>
      <c r="K32" s="842"/>
      <c r="L32" s="842"/>
      <c r="M32" s="842"/>
      <c r="N32" s="837"/>
      <c r="O32" s="482"/>
      <c r="P32" s="893"/>
    </row>
    <row r="33" spans="1:16" ht="27" customHeight="1" thickBot="1" x14ac:dyDescent="0.35">
      <c r="A33" s="11" t="s">
        <v>315</v>
      </c>
      <c r="B33" s="821" t="s">
        <v>25</v>
      </c>
      <c r="C33" s="822"/>
      <c r="D33" s="822"/>
      <c r="E33" s="822"/>
      <c r="F33" s="822"/>
      <c r="G33" s="822"/>
      <c r="H33" s="822"/>
      <c r="I33" s="822"/>
      <c r="J33" s="822"/>
      <c r="K33" s="822"/>
      <c r="L33" s="822"/>
      <c r="M33" s="822"/>
      <c r="N33" s="823"/>
      <c r="O33" s="11">
        <v>9</v>
      </c>
      <c r="P33" s="11">
        <f>P36</f>
        <v>0</v>
      </c>
    </row>
    <row r="34" spans="1:16" ht="18.75" customHeight="1" thickBot="1" x14ac:dyDescent="0.35">
      <c r="A34" s="746" t="s">
        <v>868</v>
      </c>
      <c r="B34" s="747"/>
      <c r="C34" s="747"/>
      <c r="D34" s="747"/>
      <c r="E34" s="747"/>
      <c r="F34" s="747"/>
      <c r="G34" s="747"/>
      <c r="H34" s="747"/>
      <c r="I34" s="748"/>
      <c r="J34" s="894" t="s">
        <v>26</v>
      </c>
      <c r="K34" s="894"/>
      <c r="L34" s="894" t="s">
        <v>27</v>
      </c>
      <c r="M34" s="894"/>
      <c r="N34" s="1578" t="s">
        <v>285</v>
      </c>
      <c r="O34" s="1579"/>
      <c r="P34" s="896" t="s">
        <v>20</v>
      </c>
    </row>
    <row r="35" spans="1:16" ht="22.5" customHeight="1" thickBot="1" x14ac:dyDescent="0.35">
      <c r="A35" s="752"/>
      <c r="B35" s="753"/>
      <c r="C35" s="753"/>
      <c r="D35" s="753"/>
      <c r="E35" s="753"/>
      <c r="F35" s="753"/>
      <c r="G35" s="753"/>
      <c r="H35" s="753"/>
      <c r="I35" s="754"/>
      <c r="J35" s="42" t="s">
        <v>28</v>
      </c>
      <c r="K35" s="42" t="s">
        <v>29</v>
      </c>
      <c r="L35" s="42" t="s">
        <v>28</v>
      </c>
      <c r="M35" s="42" t="s">
        <v>29</v>
      </c>
      <c r="N35" s="42" t="s">
        <v>28</v>
      </c>
      <c r="O35" s="361" t="s">
        <v>29</v>
      </c>
      <c r="P35" s="896"/>
    </row>
    <row r="36" spans="1:16" ht="20.25" customHeight="1" thickBot="1" x14ac:dyDescent="0.35">
      <c r="A36" s="176" t="s">
        <v>30</v>
      </c>
      <c r="B36" s="892" t="s">
        <v>31</v>
      </c>
      <c r="C36" s="892"/>
      <c r="D36" s="892"/>
      <c r="E36" s="892"/>
      <c r="F36" s="892"/>
      <c r="G36" s="892"/>
      <c r="H36" s="892"/>
      <c r="I36" s="892"/>
      <c r="J36" s="27"/>
      <c r="K36" s="893">
        <v>0</v>
      </c>
      <c r="L36" s="189"/>
      <c r="M36" s="893">
        <v>0</v>
      </c>
      <c r="N36" s="189"/>
      <c r="O36" s="1190">
        <v>0</v>
      </c>
      <c r="P36" s="893">
        <f>O36+M36+K36</f>
        <v>0</v>
      </c>
    </row>
    <row r="37" spans="1:16" ht="20.25" customHeight="1" thickBot="1" x14ac:dyDescent="0.35">
      <c r="A37" s="176" t="s">
        <v>32</v>
      </c>
      <c r="B37" s="892" t="s">
        <v>33</v>
      </c>
      <c r="C37" s="892"/>
      <c r="D37" s="892"/>
      <c r="E37" s="892"/>
      <c r="F37" s="892"/>
      <c r="G37" s="892"/>
      <c r="H37" s="892"/>
      <c r="I37" s="892"/>
      <c r="J37" s="27"/>
      <c r="K37" s="893"/>
      <c r="L37" s="189"/>
      <c r="M37" s="893"/>
      <c r="N37" s="189"/>
      <c r="O37" s="1191"/>
      <c r="P37" s="893"/>
    </row>
    <row r="38" spans="1:16" ht="20.25" customHeight="1" thickBot="1" x14ac:dyDescent="0.35">
      <c r="A38" s="176" t="s">
        <v>34</v>
      </c>
      <c r="B38" s="892" t="s">
        <v>35</v>
      </c>
      <c r="C38" s="892"/>
      <c r="D38" s="892"/>
      <c r="E38" s="892"/>
      <c r="F38" s="892"/>
      <c r="G38" s="892"/>
      <c r="H38" s="892"/>
      <c r="I38" s="892"/>
      <c r="J38" s="27"/>
      <c r="K38" s="893"/>
      <c r="L38" s="189"/>
      <c r="M38" s="893"/>
      <c r="N38" s="189"/>
      <c r="O38" s="1191"/>
      <c r="P38" s="893"/>
    </row>
    <row r="39" spans="1:16" ht="20.25" customHeight="1" thickBot="1" x14ac:dyDescent="0.35">
      <c r="A39" s="176" t="s">
        <v>36</v>
      </c>
      <c r="B39" s="892" t="s">
        <v>311</v>
      </c>
      <c r="C39" s="892"/>
      <c r="D39" s="892"/>
      <c r="E39" s="892"/>
      <c r="F39" s="892"/>
      <c r="G39" s="892"/>
      <c r="H39" s="892"/>
      <c r="I39" s="892"/>
      <c r="J39" s="27"/>
      <c r="K39" s="893"/>
      <c r="L39" s="189"/>
      <c r="M39" s="893"/>
      <c r="N39" s="189"/>
      <c r="O39" s="1191"/>
      <c r="P39" s="893"/>
    </row>
    <row r="40" spans="1:16" ht="20.25" customHeight="1" thickBot="1" x14ac:dyDescent="0.35">
      <c r="A40" s="176" t="s">
        <v>38</v>
      </c>
      <c r="B40" s="892" t="s">
        <v>39</v>
      </c>
      <c r="C40" s="892"/>
      <c r="D40" s="892"/>
      <c r="E40" s="892"/>
      <c r="F40" s="892"/>
      <c r="G40" s="892"/>
      <c r="H40" s="892"/>
      <c r="I40" s="892"/>
      <c r="J40" s="27"/>
      <c r="K40" s="893"/>
      <c r="L40" s="189"/>
      <c r="M40" s="893"/>
      <c r="N40" s="189"/>
      <c r="O40" s="1191"/>
      <c r="P40" s="893"/>
    </row>
    <row r="41" spans="1:16" ht="21.75" customHeight="1" thickBot="1" x14ac:dyDescent="0.35">
      <c r="A41" s="176" t="s">
        <v>40</v>
      </c>
      <c r="B41" s="892" t="s">
        <v>41</v>
      </c>
      <c r="C41" s="892"/>
      <c r="D41" s="892"/>
      <c r="E41" s="892"/>
      <c r="F41" s="892"/>
      <c r="G41" s="892"/>
      <c r="H41" s="892"/>
      <c r="I41" s="892"/>
      <c r="J41" s="27"/>
      <c r="K41" s="893"/>
      <c r="L41" s="189"/>
      <c r="M41" s="893"/>
      <c r="N41" s="189"/>
      <c r="O41" s="1191"/>
      <c r="P41" s="893"/>
    </row>
    <row r="42" spans="1:16" ht="20.25" customHeight="1" thickBot="1" x14ac:dyDescent="0.35">
      <c r="A42" s="176" t="s">
        <v>42</v>
      </c>
      <c r="B42" s="892" t="s">
        <v>43</v>
      </c>
      <c r="C42" s="892"/>
      <c r="D42" s="892"/>
      <c r="E42" s="892"/>
      <c r="F42" s="892"/>
      <c r="G42" s="892"/>
      <c r="H42" s="892"/>
      <c r="I42" s="892"/>
      <c r="J42" s="27"/>
      <c r="K42" s="893"/>
      <c r="L42" s="189"/>
      <c r="M42" s="893"/>
      <c r="N42" s="189"/>
      <c r="O42" s="1191"/>
      <c r="P42" s="893"/>
    </row>
    <row r="43" spans="1:16" ht="21.75" customHeight="1" thickBot="1" x14ac:dyDescent="0.35">
      <c r="A43" s="176" t="s">
        <v>44</v>
      </c>
      <c r="B43" s="892" t="s">
        <v>45</v>
      </c>
      <c r="C43" s="892"/>
      <c r="D43" s="892"/>
      <c r="E43" s="892"/>
      <c r="F43" s="892"/>
      <c r="G43" s="892"/>
      <c r="H43" s="892"/>
      <c r="I43" s="892"/>
      <c r="J43" s="27"/>
      <c r="K43" s="893"/>
      <c r="L43" s="189"/>
      <c r="M43" s="893"/>
      <c r="N43" s="189"/>
      <c r="O43" s="1191"/>
      <c r="P43" s="893"/>
    </row>
    <row r="44" spans="1:16" ht="21.75" customHeight="1" thickBot="1" x14ac:dyDescent="0.35">
      <c r="A44" s="176" t="s">
        <v>46</v>
      </c>
      <c r="B44" s="892" t="s">
        <v>47</v>
      </c>
      <c r="C44" s="892"/>
      <c r="D44" s="892"/>
      <c r="E44" s="892"/>
      <c r="F44" s="892"/>
      <c r="G44" s="892"/>
      <c r="H44" s="892"/>
      <c r="I44" s="892"/>
      <c r="J44" s="27"/>
      <c r="K44" s="893"/>
      <c r="L44" s="189"/>
      <c r="M44" s="893"/>
      <c r="N44" s="189"/>
      <c r="O44" s="1191"/>
      <c r="P44" s="893"/>
    </row>
    <row r="45" spans="1:16" ht="21.75" customHeight="1" thickBot="1" x14ac:dyDescent="0.35">
      <c r="A45" s="176" t="s">
        <v>48</v>
      </c>
      <c r="B45" s="892" t="s">
        <v>49</v>
      </c>
      <c r="C45" s="892"/>
      <c r="D45" s="892"/>
      <c r="E45" s="892"/>
      <c r="F45" s="892"/>
      <c r="G45" s="892"/>
      <c r="H45" s="892"/>
      <c r="I45" s="892"/>
      <c r="J45" s="27"/>
      <c r="K45" s="893"/>
      <c r="L45" s="189"/>
      <c r="M45" s="893"/>
      <c r="N45" s="189"/>
      <c r="O45" s="1191"/>
      <c r="P45" s="893"/>
    </row>
    <row r="46" spans="1:16" ht="20.25" customHeight="1" thickBot="1" x14ac:dyDescent="0.35">
      <c r="A46" s="176" t="s">
        <v>50</v>
      </c>
      <c r="B46" s="892" t="s">
        <v>51</v>
      </c>
      <c r="C46" s="892"/>
      <c r="D46" s="892"/>
      <c r="E46" s="892"/>
      <c r="F46" s="892"/>
      <c r="G46" s="892"/>
      <c r="H46" s="892"/>
      <c r="I46" s="892"/>
      <c r="J46" s="27"/>
      <c r="K46" s="893"/>
      <c r="L46" s="189"/>
      <c r="M46" s="893"/>
      <c r="N46" s="189"/>
      <c r="O46" s="1192"/>
      <c r="P46" s="893"/>
    </row>
    <row r="47" spans="1:16" s="5" customFormat="1" ht="27" customHeight="1" thickBot="1" x14ac:dyDescent="0.35">
      <c r="A47" s="11" t="s">
        <v>316</v>
      </c>
      <c r="B47" s="821" t="s">
        <v>492</v>
      </c>
      <c r="C47" s="822"/>
      <c r="D47" s="822"/>
      <c r="E47" s="822"/>
      <c r="F47" s="822"/>
      <c r="G47" s="822"/>
      <c r="H47" s="822"/>
      <c r="I47" s="822"/>
      <c r="J47" s="822"/>
      <c r="K47" s="822"/>
      <c r="L47" s="822"/>
      <c r="M47" s="822"/>
      <c r="N47" s="823"/>
      <c r="O47" s="11">
        <v>6</v>
      </c>
      <c r="P47" s="11">
        <f>P50</f>
        <v>0</v>
      </c>
    </row>
    <row r="48" spans="1:16" s="5" customFormat="1" ht="19.5" customHeight="1" thickBot="1" x14ac:dyDescent="0.35">
      <c r="A48" s="1093" t="s">
        <v>837</v>
      </c>
      <c r="B48" s="1094"/>
      <c r="C48" s="1094"/>
      <c r="D48" s="1094"/>
      <c r="E48" s="1094"/>
      <c r="F48" s="1094"/>
      <c r="G48" s="1094"/>
      <c r="H48" s="1094"/>
      <c r="I48" s="1094"/>
      <c r="J48" s="1094"/>
      <c r="K48" s="1094"/>
      <c r="L48" s="1094"/>
      <c r="M48" s="1095"/>
      <c r="N48" s="1255" t="s">
        <v>361</v>
      </c>
      <c r="O48" s="1255" t="s">
        <v>360</v>
      </c>
      <c r="P48" s="1257" t="s">
        <v>20</v>
      </c>
    </row>
    <row r="49" spans="1:16" ht="19.5" thickBot="1" x14ac:dyDescent="0.35">
      <c r="A49" s="1099"/>
      <c r="B49" s="1100"/>
      <c r="C49" s="1100"/>
      <c r="D49" s="1100"/>
      <c r="E49" s="1100"/>
      <c r="F49" s="1100"/>
      <c r="G49" s="1100"/>
      <c r="H49" s="1100"/>
      <c r="I49" s="1100"/>
      <c r="J49" s="1100"/>
      <c r="K49" s="1100"/>
      <c r="L49" s="1100"/>
      <c r="M49" s="1101"/>
      <c r="N49" s="1256"/>
      <c r="O49" s="1256"/>
      <c r="P49" s="1257"/>
    </row>
    <row r="50" spans="1:16" ht="21.75" customHeight="1" thickBot="1" x14ac:dyDescent="0.35">
      <c r="A50" s="176" t="s">
        <v>53</v>
      </c>
      <c r="B50" s="892" t="s">
        <v>31</v>
      </c>
      <c r="C50" s="892"/>
      <c r="D50" s="892"/>
      <c r="E50" s="892"/>
      <c r="F50" s="892"/>
      <c r="G50" s="892"/>
      <c r="H50" s="892"/>
      <c r="I50" s="892"/>
      <c r="J50" s="892"/>
      <c r="K50" s="892"/>
      <c r="L50" s="892"/>
      <c r="M50" s="892"/>
      <c r="N50" s="28"/>
      <c r="O50" s="460"/>
      <c r="P50" s="893">
        <v>0</v>
      </c>
    </row>
    <row r="51" spans="1:16" ht="21.75" customHeight="1" thickBot="1" x14ac:dyDescent="0.35">
      <c r="A51" s="176" t="s">
        <v>54</v>
      </c>
      <c r="B51" s="892" t="s">
        <v>33</v>
      </c>
      <c r="C51" s="892"/>
      <c r="D51" s="892"/>
      <c r="E51" s="892"/>
      <c r="F51" s="892"/>
      <c r="G51" s="892"/>
      <c r="H51" s="892"/>
      <c r="I51" s="892"/>
      <c r="J51" s="892"/>
      <c r="K51" s="892"/>
      <c r="L51" s="892"/>
      <c r="M51" s="892"/>
      <c r="N51" s="28"/>
      <c r="O51" s="460"/>
      <c r="P51" s="893"/>
    </row>
    <row r="52" spans="1:16" ht="24" customHeight="1" thickBot="1" x14ac:dyDescent="0.35">
      <c r="A52" s="176" t="s">
        <v>55</v>
      </c>
      <c r="B52" s="892" t="s">
        <v>35</v>
      </c>
      <c r="C52" s="892"/>
      <c r="D52" s="892"/>
      <c r="E52" s="892"/>
      <c r="F52" s="892"/>
      <c r="G52" s="892"/>
      <c r="H52" s="892"/>
      <c r="I52" s="892"/>
      <c r="J52" s="892"/>
      <c r="K52" s="892"/>
      <c r="L52" s="892"/>
      <c r="M52" s="892"/>
      <c r="N52" s="28"/>
      <c r="O52" s="460"/>
      <c r="P52" s="893"/>
    </row>
    <row r="53" spans="1:16" ht="22.5" customHeight="1" thickBot="1" x14ac:dyDescent="0.35">
      <c r="A53" s="176" t="s">
        <v>56</v>
      </c>
      <c r="B53" s="892" t="s">
        <v>37</v>
      </c>
      <c r="C53" s="892"/>
      <c r="D53" s="892"/>
      <c r="E53" s="892"/>
      <c r="F53" s="892"/>
      <c r="G53" s="892"/>
      <c r="H53" s="892"/>
      <c r="I53" s="892"/>
      <c r="J53" s="892"/>
      <c r="K53" s="892"/>
      <c r="L53" s="892"/>
      <c r="M53" s="892"/>
      <c r="N53" s="28"/>
      <c r="O53" s="460"/>
      <c r="P53" s="893"/>
    </row>
    <row r="54" spans="1:16" ht="22.5" customHeight="1" thickBot="1" x14ac:dyDescent="0.35">
      <c r="A54" s="176" t="s">
        <v>57</v>
      </c>
      <c r="B54" s="892" t="s">
        <v>39</v>
      </c>
      <c r="C54" s="892"/>
      <c r="D54" s="892"/>
      <c r="E54" s="892"/>
      <c r="F54" s="892"/>
      <c r="G54" s="892"/>
      <c r="H54" s="892"/>
      <c r="I54" s="892"/>
      <c r="J54" s="892"/>
      <c r="K54" s="892"/>
      <c r="L54" s="892"/>
      <c r="M54" s="892"/>
      <c r="N54" s="28"/>
      <c r="O54" s="460"/>
      <c r="P54" s="893"/>
    </row>
    <row r="55" spans="1:16" ht="24.75" customHeight="1" thickBot="1" x14ac:dyDescent="0.35">
      <c r="A55" s="176" t="s">
        <v>58</v>
      </c>
      <c r="B55" s="892" t="s">
        <v>41</v>
      </c>
      <c r="C55" s="892"/>
      <c r="D55" s="892"/>
      <c r="E55" s="892"/>
      <c r="F55" s="892"/>
      <c r="G55" s="892"/>
      <c r="H55" s="892"/>
      <c r="I55" s="892"/>
      <c r="J55" s="892"/>
      <c r="K55" s="892"/>
      <c r="L55" s="892"/>
      <c r="M55" s="892"/>
      <c r="N55" s="28"/>
      <c r="O55" s="460"/>
      <c r="P55" s="893"/>
    </row>
    <row r="56" spans="1:16" ht="24.75" customHeight="1" thickBot="1" x14ac:dyDescent="0.35">
      <c r="A56" s="176" t="s">
        <v>59</v>
      </c>
      <c r="B56" s="892" t="s">
        <v>43</v>
      </c>
      <c r="C56" s="892"/>
      <c r="D56" s="892"/>
      <c r="E56" s="892"/>
      <c r="F56" s="892"/>
      <c r="G56" s="892"/>
      <c r="H56" s="892"/>
      <c r="I56" s="892"/>
      <c r="J56" s="892"/>
      <c r="K56" s="892"/>
      <c r="L56" s="892"/>
      <c r="M56" s="892"/>
      <c r="N56" s="28"/>
      <c r="O56" s="460"/>
      <c r="P56" s="893"/>
    </row>
    <row r="57" spans="1:16" ht="24.75" customHeight="1" thickBot="1" x14ac:dyDescent="0.35">
      <c r="A57" s="176" t="s">
        <v>60</v>
      </c>
      <c r="B57" s="892" t="s">
        <v>45</v>
      </c>
      <c r="C57" s="892"/>
      <c r="D57" s="892"/>
      <c r="E57" s="892"/>
      <c r="F57" s="892"/>
      <c r="G57" s="892"/>
      <c r="H57" s="892"/>
      <c r="I57" s="892"/>
      <c r="J57" s="892"/>
      <c r="K57" s="892"/>
      <c r="L57" s="892"/>
      <c r="M57" s="892"/>
      <c r="N57" s="28"/>
      <c r="O57" s="460"/>
      <c r="P57" s="893"/>
    </row>
    <row r="58" spans="1:16" ht="19.5" thickBot="1" x14ac:dyDescent="0.35">
      <c r="A58" s="176" t="s">
        <v>61</v>
      </c>
      <c r="B58" s="892" t="s">
        <v>47</v>
      </c>
      <c r="C58" s="892"/>
      <c r="D58" s="892"/>
      <c r="E58" s="892"/>
      <c r="F58" s="892"/>
      <c r="G58" s="892"/>
      <c r="H58" s="892"/>
      <c r="I58" s="892"/>
      <c r="J58" s="892"/>
      <c r="K58" s="892"/>
      <c r="L58" s="892"/>
      <c r="M58" s="892"/>
      <c r="N58" s="28"/>
      <c r="O58" s="460"/>
      <c r="P58" s="893"/>
    </row>
    <row r="59" spans="1:16" s="5" customFormat="1" ht="19.5" thickBot="1" x14ac:dyDescent="0.35">
      <c r="A59" s="176" t="s">
        <v>62</v>
      </c>
      <c r="B59" s="892" t="s">
        <v>51</v>
      </c>
      <c r="C59" s="892"/>
      <c r="D59" s="892"/>
      <c r="E59" s="892"/>
      <c r="F59" s="892"/>
      <c r="G59" s="892"/>
      <c r="H59" s="892"/>
      <c r="I59" s="892"/>
      <c r="J59" s="892"/>
      <c r="K59" s="892"/>
      <c r="L59" s="892"/>
      <c r="M59" s="892"/>
      <c r="N59" s="28"/>
      <c r="O59" s="460"/>
      <c r="P59" s="893"/>
    </row>
    <row r="60" spans="1:16" s="5" customFormat="1" ht="21.75" customHeight="1" thickBot="1" x14ac:dyDescent="0.35">
      <c r="A60" s="11" t="s">
        <v>317</v>
      </c>
      <c r="B60" s="821" t="s">
        <v>426</v>
      </c>
      <c r="C60" s="822"/>
      <c r="D60" s="822"/>
      <c r="E60" s="822"/>
      <c r="F60" s="822"/>
      <c r="G60" s="822"/>
      <c r="H60" s="822"/>
      <c r="I60" s="822"/>
      <c r="J60" s="822"/>
      <c r="K60" s="822"/>
      <c r="L60" s="822"/>
      <c r="M60" s="822"/>
      <c r="N60" s="823"/>
      <c r="O60" s="11">
        <v>10</v>
      </c>
      <c r="P60" s="11">
        <f>P63</f>
        <v>0</v>
      </c>
    </row>
    <row r="61" spans="1:16" s="5" customFormat="1" ht="19.5" thickBot="1" x14ac:dyDescent="0.35">
      <c r="A61" s="1093" t="s">
        <v>838</v>
      </c>
      <c r="B61" s="1094"/>
      <c r="C61" s="1094"/>
      <c r="D61" s="1094"/>
      <c r="E61" s="1094"/>
      <c r="F61" s="1094"/>
      <c r="G61" s="1094"/>
      <c r="H61" s="1094"/>
      <c r="I61" s="1094"/>
      <c r="J61" s="1094"/>
      <c r="K61" s="1094"/>
      <c r="L61" s="1094"/>
      <c r="M61" s="1095"/>
      <c r="N61" s="1073" t="s">
        <v>361</v>
      </c>
      <c r="O61" s="1436" t="s">
        <v>360</v>
      </c>
      <c r="P61" s="896" t="s">
        <v>20</v>
      </c>
    </row>
    <row r="62" spans="1:16" ht="19.5" thickBot="1" x14ac:dyDescent="0.35">
      <c r="A62" s="1099"/>
      <c r="B62" s="1100"/>
      <c r="C62" s="1100"/>
      <c r="D62" s="1100"/>
      <c r="E62" s="1100"/>
      <c r="F62" s="1100"/>
      <c r="G62" s="1100"/>
      <c r="H62" s="1100"/>
      <c r="I62" s="1100"/>
      <c r="J62" s="1100"/>
      <c r="K62" s="1100"/>
      <c r="L62" s="1100"/>
      <c r="M62" s="1101"/>
      <c r="N62" s="1073"/>
      <c r="O62" s="1437"/>
      <c r="P62" s="896"/>
    </row>
    <row r="63" spans="1:16" ht="41.25" customHeight="1" thickBot="1" x14ac:dyDescent="0.35">
      <c r="A63" s="677" t="s">
        <v>64</v>
      </c>
      <c r="B63" s="900" t="s">
        <v>973</v>
      </c>
      <c r="C63" s="901"/>
      <c r="D63" s="901"/>
      <c r="E63" s="901"/>
      <c r="F63" s="901"/>
      <c r="G63" s="901"/>
      <c r="H63" s="901"/>
      <c r="I63" s="901"/>
      <c r="J63" s="901"/>
      <c r="K63" s="901"/>
      <c r="L63" s="901"/>
      <c r="M63" s="901"/>
      <c r="N63" s="913"/>
      <c r="O63" s="664"/>
      <c r="P63" s="898"/>
    </row>
    <row r="64" spans="1:16" s="5" customFormat="1" ht="24.75" customHeight="1" thickBot="1" x14ac:dyDescent="0.35">
      <c r="A64" s="677" t="s">
        <v>782</v>
      </c>
      <c r="B64" s="914" t="s">
        <v>992</v>
      </c>
      <c r="C64" s="915"/>
      <c r="D64" s="915"/>
      <c r="E64" s="915"/>
      <c r="F64" s="915"/>
      <c r="G64" s="915"/>
      <c r="H64" s="915"/>
      <c r="I64" s="915"/>
      <c r="J64" s="915"/>
      <c r="K64" s="915"/>
      <c r="L64" s="915"/>
      <c r="M64" s="915"/>
      <c r="N64" s="916"/>
      <c r="O64" s="664"/>
      <c r="P64" s="898"/>
    </row>
    <row r="65" spans="1:16" s="5" customFormat="1" ht="19.5" thickBot="1" x14ac:dyDescent="0.35">
      <c r="A65" s="18" t="s">
        <v>318</v>
      </c>
      <c r="B65" s="821" t="s">
        <v>69</v>
      </c>
      <c r="C65" s="822"/>
      <c r="D65" s="822"/>
      <c r="E65" s="822"/>
      <c r="F65" s="822"/>
      <c r="G65" s="822"/>
      <c r="H65" s="822"/>
      <c r="I65" s="822"/>
      <c r="J65" s="822"/>
      <c r="K65" s="822"/>
      <c r="L65" s="822"/>
      <c r="M65" s="822"/>
      <c r="N65" s="823"/>
      <c r="O65" s="11">
        <v>25</v>
      </c>
      <c r="P65" s="11">
        <f>P67</f>
        <v>0</v>
      </c>
    </row>
    <row r="66" spans="1:16" s="5" customFormat="1" ht="19.5" thickBot="1" x14ac:dyDescent="0.35">
      <c r="A66" s="1581" t="s">
        <v>839</v>
      </c>
      <c r="B66" s="1582"/>
      <c r="C66" s="1582"/>
      <c r="D66" s="1582"/>
      <c r="E66" s="1582"/>
      <c r="F66" s="1582"/>
      <c r="G66" s="1582"/>
      <c r="H66" s="1582"/>
      <c r="I66" s="1582"/>
      <c r="J66" s="1582"/>
      <c r="K66" s="1582"/>
      <c r="L66" s="1582"/>
      <c r="M66" s="1583"/>
      <c r="N66" s="576" t="s">
        <v>361</v>
      </c>
      <c r="O66" s="578" t="s">
        <v>360</v>
      </c>
      <c r="P66" s="581" t="s">
        <v>20</v>
      </c>
    </row>
    <row r="67" spans="1:16" ht="19.5" thickBot="1" x14ac:dyDescent="0.35">
      <c r="A67" s="661" t="s">
        <v>72</v>
      </c>
      <c r="B67" s="914" t="s">
        <v>73</v>
      </c>
      <c r="C67" s="915"/>
      <c r="D67" s="915"/>
      <c r="E67" s="915"/>
      <c r="F67" s="915"/>
      <c r="G67" s="915"/>
      <c r="H67" s="915"/>
      <c r="I67" s="915"/>
      <c r="J67" s="915"/>
      <c r="K67" s="915"/>
      <c r="L67" s="915"/>
      <c r="M67" s="915"/>
      <c r="N67" s="920"/>
      <c r="O67" s="661"/>
      <c r="P67" s="893"/>
    </row>
    <row r="68" spans="1:16" ht="61.5" customHeight="1" thickBot="1" x14ac:dyDescent="0.35">
      <c r="A68" s="661" t="s">
        <v>74</v>
      </c>
      <c r="B68" s="900" t="s">
        <v>991</v>
      </c>
      <c r="C68" s="901"/>
      <c r="D68" s="901"/>
      <c r="E68" s="901"/>
      <c r="F68" s="901"/>
      <c r="G68" s="901"/>
      <c r="H68" s="901"/>
      <c r="I68" s="901"/>
      <c r="J68" s="901"/>
      <c r="K68" s="901"/>
      <c r="L68" s="901"/>
      <c r="M68" s="901"/>
      <c r="N68" s="921"/>
      <c r="O68" s="661"/>
      <c r="P68" s="893"/>
    </row>
    <row r="69" spans="1:16" ht="21" customHeight="1" thickBot="1" x14ac:dyDescent="0.35">
      <c r="A69" s="661" t="s">
        <v>75</v>
      </c>
      <c r="B69" s="900" t="s">
        <v>975</v>
      </c>
      <c r="C69" s="901"/>
      <c r="D69" s="901"/>
      <c r="E69" s="901"/>
      <c r="F69" s="901"/>
      <c r="G69" s="901"/>
      <c r="H69" s="901"/>
      <c r="I69" s="901"/>
      <c r="J69" s="901"/>
      <c r="K69" s="901"/>
      <c r="L69" s="901"/>
      <c r="M69" s="901"/>
      <c r="N69" s="901"/>
      <c r="O69" s="17"/>
      <c r="P69" s="893"/>
    </row>
    <row r="70" spans="1:16" s="5" customFormat="1" ht="19.5" thickBot="1" x14ac:dyDescent="0.35">
      <c r="A70" s="11" t="s">
        <v>319</v>
      </c>
      <c r="B70" s="899" t="s">
        <v>76</v>
      </c>
      <c r="C70" s="795"/>
      <c r="D70" s="795"/>
      <c r="E70" s="795"/>
      <c r="F70" s="795"/>
      <c r="G70" s="795"/>
      <c r="H70" s="795"/>
      <c r="I70" s="795"/>
      <c r="J70" s="795"/>
      <c r="K70" s="795"/>
      <c r="L70" s="795"/>
      <c r="M70" s="795"/>
      <c r="N70" s="796"/>
      <c r="O70" s="11">
        <v>25</v>
      </c>
      <c r="P70" s="11">
        <f>P72</f>
        <v>0</v>
      </c>
    </row>
    <row r="71" spans="1:16" s="5" customFormat="1" ht="19.5" thickBot="1" x14ac:dyDescent="0.35">
      <c r="A71" s="1581" t="s">
        <v>869</v>
      </c>
      <c r="B71" s="1582"/>
      <c r="C71" s="1582"/>
      <c r="D71" s="1582"/>
      <c r="E71" s="1582"/>
      <c r="F71" s="1582"/>
      <c r="G71" s="1582"/>
      <c r="H71" s="1582"/>
      <c r="I71" s="1582"/>
      <c r="J71" s="1582"/>
      <c r="K71" s="1582"/>
      <c r="L71" s="1583"/>
      <c r="M71" s="575" t="s">
        <v>361</v>
      </c>
      <c r="N71" s="578" t="s">
        <v>360</v>
      </c>
      <c r="O71" s="578" t="s">
        <v>10</v>
      </c>
      <c r="P71" s="581" t="s">
        <v>20</v>
      </c>
    </row>
    <row r="72" spans="1:16" ht="37.5" customHeight="1" thickBot="1" x14ac:dyDescent="0.35">
      <c r="A72" s="181" t="s">
        <v>77</v>
      </c>
      <c r="B72" s="941" t="s">
        <v>1080</v>
      </c>
      <c r="C72" s="941"/>
      <c r="D72" s="941"/>
      <c r="E72" s="941"/>
      <c r="F72" s="941"/>
      <c r="G72" s="941"/>
      <c r="H72" s="941"/>
      <c r="I72" s="941"/>
      <c r="J72" s="941"/>
      <c r="K72" s="941"/>
      <c r="L72" s="941"/>
      <c r="M72" s="37"/>
      <c r="N72" s="37"/>
      <c r="O72" s="360">
        <v>0</v>
      </c>
      <c r="P72" s="898">
        <f>O72+O73+O74+O75</f>
        <v>0</v>
      </c>
    </row>
    <row r="73" spans="1:16" ht="44.25" customHeight="1" thickBot="1" x14ac:dyDescent="0.35">
      <c r="A73" s="181" t="s">
        <v>78</v>
      </c>
      <c r="B73" s="941" t="s">
        <v>745</v>
      </c>
      <c r="C73" s="941"/>
      <c r="D73" s="941"/>
      <c r="E73" s="941"/>
      <c r="F73" s="941"/>
      <c r="G73" s="941"/>
      <c r="H73" s="941"/>
      <c r="I73" s="941"/>
      <c r="J73" s="941"/>
      <c r="K73" s="941"/>
      <c r="L73" s="941"/>
      <c r="M73" s="37"/>
      <c r="N73" s="37"/>
      <c r="O73" s="360">
        <v>0</v>
      </c>
      <c r="P73" s="898"/>
    </row>
    <row r="74" spans="1:16" ht="21.75" customHeight="1" thickBot="1" x14ac:dyDescent="0.35">
      <c r="A74" s="181" t="s">
        <v>80</v>
      </c>
      <c r="B74" s="941" t="s">
        <v>976</v>
      </c>
      <c r="C74" s="941"/>
      <c r="D74" s="941"/>
      <c r="E74" s="941"/>
      <c r="F74" s="941"/>
      <c r="G74" s="941"/>
      <c r="H74" s="941"/>
      <c r="I74" s="941"/>
      <c r="J74" s="941"/>
      <c r="K74" s="941"/>
      <c r="L74" s="941"/>
      <c r="M74" s="37"/>
      <c r="N74" s="37"/>
      <c r="O74" s="360">
        <v>0</v>
      </c>
      <c r="P74" s="898"/>
    </row>
    <row r="75" spans="1:16" ht="52.5" customHeight="1" thickBot="1" x14ac:dyDescent="0.35">
      <c r="A75" s="163" t="s">
        <v>81</v>
      </c>
      <c r="B75" s="1252" t="s">
        <v>1004</v>
      </c>
      <c r="C75" s="1252"/>
      <c r="D75" s="1252"/>
      <c r="E75" s="1252"/>
      <c r="F75" s="1252"/>
      <c r="G75" s="1252"/>
      <c r="H75" s="1252"/>
      <c r="I75" s="1252"/>
      <c r="J75" s="1252"/>
      <c r="K75" s="1252"/>
      <c r="L75" s="1252"/>
      <c r="M75" s="37"/>
      <c r="N75" s="9"/>
      <c r="O75" s="360">
        <v>0</v>
      </c>
      <c r="P75" s="898"/>
    </row>
    <row r="76" spans="1:16" ht="27.75" customHeight="1" thickBot="1" x14ac:dyDescent="0.35">
      <c r="A76" s="11" t="s">
        <v>320</v>
      </c>
      <c r="B76" s="821" t="s">
        <v>795</v>
      </c>
      <c r="C76" s="822"/>
      <c r="D76" s="822"/>
      <c r="E76" s="822"/>
      <c r="F76" s="822"/>
      <c r="G76" s="822"/>
      <c r="H76" s="822"/>
      <c r="I76" s="822"/>
      <c r="J76" s="822"/>
      <c r="K76" s="822"/>
      <c r="L76" s="822"/>
      <c r="M76" s="822"/>
      <c r="N76" s="823"/>
      <c r="O76" s="11">
        <v>10</v>
      </c>
      <c r="P76" s="11">
        <f>P78</f>
        <v>0</v>
      </c>
    </row>
    <row r="77" spans="1:16" s="5" customFormat="1" ht="21.75" customHeight="1" thickBot="1" x14ac:dyDescent="0.35">
      <c r="A77" s="824" t="s">
        <v>870</v>
      </c>
      <c r="B77" s="824"/>
      <c r="C77" s="824"/>
      <c r="D77" s="824"/>
      <c r="E77" s="824"/>
      <c r="F77" s="824"/>
      <c r="G77" s="824"/>
      <c r="H77" s="824"/>
      <c r="I77" s="824"/>
      <c r="J77" s="824"/>
      <c r="K77" s="824"/>
      <c r="L77" s="824"/>
      <c r="M77" s="824"/>
      <c r="N77" s="824"/>
      <c r="O77" s="578"/>
      <c r="P77" s="581"/>
    </row>
    <row r="78" spans="1:16" ht="22.5" customHeight="1" thickBot="1" x14ac:dyDescent="0.35">
      <c r="A78" s="176" t="s">
        <v>83</v>
      </c>
      <c r="B78" s="941" t="s">
        <v>84</v>
      </c>
      <c r="C78" s="941"/>
      <c r="D78" s="941"/>
      <c r="E78" s="941"/>
      <c r="F78" s="941"/>
      <c r="G78" s="941"/>
      <c r="H78" s="941"/>
      <c r="I78" s="941"/>
      <c r="J78" s="941"/>
      <c r="K78" s="941"/>
      <c r="L78" s="941"/>
      <c r="M78" s="941"/>
      <c r="N78" s="941"/>
      <c r="O78" s="360"/>
      <c r="P78" s="898">
        <v>0</v>
      </c>
    </row>
    <row r="79" spans="1:16" ht="24" customHeight="1" thickBot="1" x14ac:dyDescent="0.35">
      <c r="A79" s="176" t="s">
        <v>85</v>
      </c>
      <c r="B79" s="941" t="s">
        <v>86</v>
      </c>
      <c r="C79" s="941"/>
      <c r="D79" s="941"/>
      <c r="E79" s="941"/>
      <c r="F79" s="941"/>
      <c r="G79" s="941"/>
      <c r="H79" s="941"/>
      <c r="I79" s="941"/>
      <c r="J79" s="941"/>
      <c r="K79" s="941"/>
      <c r="L79" s="941"/>
      <c r="M79" s="941"/>
      <c r="N79" s="941"/>
      <c r="O79" s="360"/>
      <c r="P79" s="898"/>
    </row>
    <row r="80" spans="1:16" ht="24" customHeight="1" thickBot="1" x14ac:dyDescent="0.35">
      <c r="A80" s="176" t="s">
        <v>87</v>
      </c>
      <c r="B80" s="933" t="s">
        <v>796</v>
      </c>
      <c r="C80" s="933"/>
      <c r="D80" s="933"/>
      <c r="E80" s="933"/>
      <c r="F80" s="933"/>
      <c r="G80" s="933"/>
      <c r="H80" s="933"/>
      <c r="I80" s="933"/>
      <c r="J80" s="933"/>
      <c r="K80" s="933"/>
      <c r="L80" s="933"/>
      <c r="M80" s="933"/>
      <c r="N80" s="933"/>
      <c r="O80" s="360"/>
      <c r="P80" s="898"/>
    </row>
    <row r="81" spans="1:16" ht="23.25" customHeight="1" thickBot="1" x14ac:dyDescent="0.35">
      <c r="A81" s="661" t="s">
        <v>88</v>
      </c>
      <c r="B81" s="828" t="s">
        <v>1086</v>
      </c>
      <c r="C81" s="829"/>
      <c r="D81" s="829"/>
      <c r="E81" s="829"/>
      <c r="F81" s="829"/>
      <c r="G81" s="829"/>
      <c r="H81" s="829"/>
      <c r="I81" s="829"/>
      <c r="J81" s="829"/>
      <c r="K81" s="829"/>
      <c r="L81" s="829"/>
      <c r="M81" s="829"/>
      <c r="N81" s="830"/>
      <c r="O81" s="664"/>
      <c r="P81" s="898"/>
    </row>
    <row r="82" spans="1:16" ht="20.25" customHeight="1" thickBot="1" x14ac:dyDescent="0.35">
      <c r="A82" s="504" t="s">
        <v>321</v>
      </c>
      <c r="B82" s="821" t="s">
        <v>99</v>
      </c>
      <c r="C82" s="822"/>
      <c r="D82" s="822"/>
      <c r="E82" s="822"/>
      <c r="F82" s="822"/>
      <c r="G82" s="822"/>
      <c r="H82" s="822"/>
      <c r="I82" s="822"/>
      <c r="J82" s="822"/>
      <c r="K82" s="822"/>
      <c r="L82" s="822"/>
      <c r="M82" s="822"/>
      <c r="N82" s="823"/>
      <c r="O82" s="11">
        <v>10</v>
      </c>
      <c r="P82" s="11">
        <f>P84</f>
        <v>0</v>
      </c>
    </row>
    <row r="83" spans="1:16" s="5" customFormat="1" ht="24.75" customHeight="1" thickBot="1" x14ac:dyDescent="0.4">
      <c r="A83" s="824" t="s">
        <v>871</v>
      </c>
      <c r="B83" s="824"/>
      <c r="C83" s="824"/>
      <c r="D83" s="824"/>
      <c r="E83" s="824"/>
      <c r="F83" s="824"/>
      <c r="G83" s="824"/>
      <c r="H83" s="824"/>
      <c r="I83" s="824"/>
      <c r="J83" s="824"/>
      <c r="K83" s="824"/>
      <c r="L83" s="824"/>
      <c r="M83" s="824"/>
      <c r="N83" s="576"/>
      <c r="O83" s="578"/>
      <c r="P83" s="581"/>
    </row>
    <row r="84" spans="1:16" ht="24" customHeight="1" thickBot="1" x14ac:dyDescent="0.35">
      <c r="A84" s="489" t="s">
        <v>92</v>
      </c>
      <c r="B84" s="1250" t="s">
        <v>102</v>
      </c>
      <c r="C84" s="1250"/>
      <c r="D84" s="1250"/>
      <c r="E84" s="1250"/>
      <c r="F84" s="1250"/>
      <c r="G84" s="1250"/>
      <c r="H84" s="1250"/>
      <c r="I84" s="1250"/>
      <c r="J84" s="1250"/>
      <c r="K84" s="1250"/>
      <c r="L84" s="1250"/>
      <c r="M84" s="1250"/>
      <c r="N84" s="29"/>
      <c r="O84" s="366"/>
      <c r="P84" s="893">
        <v>0</v>
      </c>
    </row>
    <row r="85" spans="1:16" ht="22.5" customHeight="1" thickBot="1" x14ac:dyDescent="0.35">
      <c r="A85" s="489" t="s">
        <v>94</v>
      </c>
      <c r="B85" s="941" t="s">
        <v>104</v>
      </c>
      <c r="C85" s="941"/>
      <c r="D85" s="941"/>
      <c r="E85" s="941"/>
      <c r="F85" s="941"/>
      <c r="G85" s="941"/>
      <c r="H85" s="941"/>
      <c r="I85" s="941"/>
      <c r="J85" s="941"/>
      <c r="K85" s="941"/>
      <c r="L85" s="941"/>
      <c r="M85" s="941"/>
      <c r="N85" s="37"/>
      <c r="O85" s="360"/>
      <c r="P85" s="893"/>
    </row>
    <row r="86" spans="1:16" ht="24.75" customHeight="1" thickBot="1" x14ac:dyDescent="0.35">
      <c r="A86" s="489" t="s">
        <v>95</v>
      </c>
      <c r="B86" s="941" t="s">
        <v>968</v>
      </c>
      <c r="C86" s="941"/>
      <c r="D86" s="941"/>
      <c r="E86" s="941"/>
      <c r="F86" s="941"/>
      <c r="G86" s="941"/>
      <c r="H86" s="941"/>
      <c r="I86" s="941"/>
      <c r="J86" s="941"/>
      <c r="K86" s="941"/>
      <c r="L86" s="941"/>
      <c r="M86" s="941"/>
      <c r="N86" s="37"/>
      <c r="O86" s="360"/>
      <c r="P86" s="893"/>
    </row>
    <row r="87" spans="1:16" ht="24" customHeight="1" thickBot="1" x14ac:dyDescent="0.35">
      <c r="A87" s="489" t="s">
        <v>97</v>
      </c>
      <c r="B87" s="841" t="s">
        <v>896</v>
      </c>
      <c r="C87" s="842"/>
      <c r="D87" s="842"/>
      <c r="E87" s="842"/>
      <c r="F87" s="842"/>
      <c r="G87" s="842"/>
      <c r="H87" s="842"/>
      <c r="I87" s="842"/>
      <c r="J87" s="842"/>
      <c r="K87" s="842"/>
      <c r="L87" s="842"/>
      <c r="M87" s="842"/>
      <c r="N87" s="925"/>
      <c r="O87" s="557"/>
      <c r="P87" s="555"/>
    </row>
    <row r="88" spans="1:16" ht="22.5" customHeight="1" thickBot="1" x14ac:dyDescent="0.35">
      <c r="A88" s="504" t="s">
        <v>289</v>
      </c>
      <c r="B88" s="927" t="s">
        <v>106</v>
      </c>
      <c r="C88" s="927"/>
      <c r="D88" s="927"/>
      <c r="E88" s="927"/>
      <c r="F88" s="927"/>
      <c r="G88" s="927"/>
      <c r="H88" s="927"/>
      <c r="I88" s="927"/>
      <c r="J88" s="927"/>
      <c r="K88" s="927"/>
      <c r="L88" s="927"/>
      <c r="M88" s="927"/>
      <c r="N88" s="927"/>
      <c r="O88" s="359">
        <v>5</v>
      </c>
      <c r="P88" s="359">
        <f>P90</f>
        <v>0</v>
      </c>
    </row>
    <row r="89" spans="1:16" s="5" customFormat="1" ht="40.5" customHeight="1" thickBot="1" x14ac:dyDescent="0.35">
      <c r="A89" s="1239" t="s">
        <v>872</v>
      </c>
      <c r="B89" s="1239"/>
      <c r="C89" s="1239"/>
      <c r="D89" s="1239"/>
      <c r="E89" s="1239"/>
      <c r="F89" s="1239"/>
      <c r="G89" s="1239"/>
      <c r="H89" s="1239"/>
      <c r="I89" s="1239"/>
      <c r="J89" s="1239"/>
      <c r="K89" s="1239"/>
      <c r="L89" s="1239"/>
      <c r="M89" s="1239"/>
      <c r="N89" s="576" t="s">
        <v>361</v>
      </c>
      <c r="O89" s="578" t="s">
        <v>360</v>
      </c>
      <c r="P89" s="581" t="s">
        <v>20</v>
      </c>
    </row>
    <row r="90" spans="1:16" ht="19.5" thickBot="1" x14ac:dyDescent="0.35">
      <c r="A90" s="489" t="s">
        <v>101</v>
      </c>
      <c r="B90" s="892" t="s">
        <v>108</v>
      </c>
      <c r="C90" s="892"/>
      <c r="D90" s="892"/>
      <c r="E90" s="892"/>
      <c r="F90" s="892"/>
      <c r="G90" s="892"/>
      <c r="H90" s="892"/>
      <c r="I90" s="892"/>
      <c r="J90" s="892"/>
      <c r="K90" s="892"/>
      <c r="L90" s="892"/>
      <c r="M90" s="892"/>
      <c r="N90" s="28"/>
      <c r="O90" s="366"/>
      <c r="P90" s="926">
        <v>0</v>
      </c>
    </row>
    <row r="91" spans="1:16" ht="39.75" customHeight="1" thickBot="1" x14ac:dyDescent="0.35">
      <c r="A91" s="489" t="s">
        <v>103</v>
      </c>
      <c r="B91" s="1249" t="s">
        <v>110</v>
      </c>
      <c r="C91" s="1249"/>
      <c r="D91" s="1249"/>
      <c r="E91" s="1249"/>
      <c r="F91" s="1249"/>
      <c r="G91" s="1249"/>
      <c r="H91" s="1249"/>
      <c r="I91" s="1249"/>
      <c r="J91" s="1249"/>
      <c r="K91" s="1249"/>
      <c r="L91" s="1249"/>
      <c r="M91" s="1249"/>
      <c r="N91" s="17"/>
      <c r="O91" s="366"/>
      <c r="P91" s="926"/>
    </row>
    <row r="92" spans="1:16" ht="20.25" customHeight="1" thickBot="1" x14ac:dyDescent="0.35">
      <c r="A92" s="489" t="s">
        <v>105</v>
      </c>
      <c r="B92" s="892" t="s">
        <v>112</v>
      </c>
      <c r="C92" s="892"/>
      <c r="D92" s="892"/>
      <c r="E92" s="892"/>
      <c r="F92" s="892"/>
      <c r="G92" s="892"/>
      <c r="H92" s="892"/>
      <c r="I92" s="892"/>
      <c r="J92" s="892"/>
      <c r="K92" s="892"/>
      <c r="L92" s="892"/>
      <c r="M92" s="892"/>
      <c r="N92" s="28"/>
      <c r="O92" s="366"/>
      <c r="P92" s="926"/>
    </row>
    <row r="93" spans="1:16" ht="19.5" thickBot="1" x14ac:dyDescent="0.35">
      <c r="A93" s="489" t="s">
        <v>788</v>
      </c>
      <c r="B93" s="941" t="s">
        <v>1029</v>
      </c>
      <c r="C93" s="941"/>
      <c r="D93" s="941"/>
      <c r="E93" s="941"/>
      <c r="F93" s="941"/>
      <c r="G93" s="941"/>
      <c r="H93" s="941"/>
      <c r="I93" s="941"/>
      <c r="J93" s="941"/>
      <c r="K93" s="941"/>
      <c r="L93" s="941"/>
      <c r="M93" s="941"/>
      <c r="N93" s="37"/>
      <c r="O93" s="360"/>
      <c r="P93" s="926"/>
    </row>
    <row r="94" spans="1:16" ht="27.75" customHeight="1" thickBot="1" x14ac:dyDescent="0.35">
      <c r="A94" s="489" t="s">
        <v>789</v>
      </c>
      <c r="B94" s="941" t="s">
        <v>1081</v>
      </c>
      <c r="C94" s="941"/>
      <c r="D94" s="941"/>
      <c r="E94" s="941"/>
      <c r="F94" s="941"/>
      <c r="G94" s="941"/>
      <c r="H94" s="941"/>
      <c r="I94" s="941"/>
      <c r="J94" s="941"/>
      <c r="K94" s="941"/>
      <c r="L94" s="941"/>
      <c r="M94" s="941"/>
      <c r="N94" s="37"/>
      <c r="O94" s="360"/>
      <c r="P94" s="926"/>
    </row>
    <row r="95" spans="1:16" ht="19.5" customHeight="1" thickBot="1" x14ac:dyDescent="0.35">
      <c r="A95" s="502" t="s">
        <v>322</v>
      </c>
      <c r="B95" s="821" t="s">
        <v>117</v>
      </c>
      <c r="C95" s="822"/>
      <c r="D95" s="822"/>
      <c r="E95" s="822"/>
      <c r="F95" s="822"/>
      <c r="G95" s="822"/>
      <c r="H95" s="822"/>
      <c r="I95" s="822"/>
      <c r="J95" s="822"/>
      <c r="K95" s="822"/>
      <c r="L95" s="822"/>
      <c r="M95" s="822"/>
      <c r="N95" s="823"/>
      <c r="O95" s="11">
        <v>40</v>
      </c>
      <c r="P95" s="11">
        <f>P98</f>
        <v>0</v>
      </c>
    </row>
    <row r="96" spans="1:16" s="5" customFormat="1" ht="42" customHeight="1" thickBot="1" x14ac:dyDescent="0.35">
      <c r="A96" s="1093" t="s">
        <v>873</v>
      </c>
      <c r="B96" s="1094"/>
      <c r="C96" s="1094"/>
      <c r="D96" s="1094"/>
      <c r="E96" s="1094"/>
      <c r="F96" s="1094"/>
      <c r="G96" s="1094"/>
      <c r="H96" s="1094"/>
      <c r="I96" s="1095"/>
      <c r="J96" s="62" t="s">
        <v>1082</v>
      </c>
      <c r="K96" s="62" t="s">
        <v>1082</v>
      </c>
      <c r="L96" s="62" t="s">
        <v>1082</v>
      </c>
      <c r="M96" s="62" t="s">
        <v>1082</v>
      </c>
      <c r="N96" s="62" t="s">
        <v>1082</v>
      </c>
      <c r="O96" s="1168" t="s">
        <v>10</v>
      </c>
      <c r="P96" s="896" t="s">
        <v>20</v>
      </c>
    </row>
    <row r="97" spans="1:16" ht="26.25" customHeight="1" thickBot="1" x14ac:dyDescent="0.35">
      <c r="A97" s="1099"/>
      <c r="B97" s="1100"/>
      <c r="C97" s="1100"/>
      <c r="D97" s="1100"/>
      <c r="E97" s="1100"/>
      <c r="F97" s="1100"/>
      <c r="G97" s="1100"/>
      <c r="H97" s="1100"/>
      <c r="I97" s="1101"/>
      <c r="J97" s="556" t="s">
        <v>28</v>
      </c>
      <c r="K97" s="556" t="s">
        <v>28</v>
      </c>
      <c r="L97" s="556" t="s">
        <v>28</v>
      </c>
      <c r="M97" s="556" t="s">
        <v>28</v>
      </c>
      <c r="N97" s="556" t="s">
        <v>28</v>
      </c>
      <c r="O97" s="1170"/>
      <c r="P97" s="896"/>
    </row>
    <row r="98" spans="1:16" ht="44.25" customHeight="1" thickBot="1" x14ac:dyDescent="0.35">
      <c r="A98" s="165" t="s">
        <v>107</v>
      </c>
      <c r="B98" s="933" t="s">
        <v>1083</v>
      </c>
      <c r="C98" s="933"/>
      <c r="D98" s="933"/>
      <c r="E98" s="933"/>
      <c r="F98" s="933"/>
      <c r="G98" s="933"/>
      <c r="H98" s="933"/>
      <c r="I98" s="933"/>
      <c r="J98" s="37"/>
      <c r="K98" s="37"/>
      <c r="L98" s="37"/>
      <c r="M98" s="37"/>
      <c r="N98" s="37"/>
      <c r="O98" s="557">
        <v>0</v>
      </c>
      <c r="P98" s="898">
        <f>O98+O99+O100+O101+O102</f>
        <v>0</v>
      </c>
    </row>
    <row r="99" spans="1:16" ht="80.25" customHeight="1" thickBot="1" x14ac:dyDescent="0.35">
      <c r="A99" s="165" t="s">
        <v>109</v>
      </c>
      <c r="B99" s="933" t="s">
        <v>1084</v>
      </c>
      <c r="C99" s="933"/>
      <c r="D99" s="933"/>
      <c r="E99" s="933"/>
      <c r="F99" s="933"/>
      <c r="G99" s="933"/>
      <c r="H99" s="933"/>
      <c r="I99" s="933"/>
      <c r="J99" s="37"/>
      <c r="K99" s="37"/>
      <c r="L99" s="37"/>
      <c r="M99" s="37"/>
      <c r="N99" s="557"/>
      <c r="O99" s="557">
        <v>0</v>
      </c>
      <c r="P99" s="898"/>
    </row>
    <row r="100" spans="1:16" ht="57.75" customHeight="1" thickBot="1" x14ac:dyDescent="0.35">
      <c r="A100" s="165" t="s">
        <v>111</v>
      </c>
      <c r="B100" s="933" t="s">
        <v>493</v>
      </c>
      <c r="C100" s="933"/>
      <c r="D100" s="933"/>
      <c r="E100" s="933"/>
      <c r="F100" s="933"/>
      <c r="G100" s="933"/>
      <c r="H100" s="933"/>
      <c r="I100" s="933"/>
      <c r="J100" s="37"/>
      <c r="K100" s="37"/>
      <c r="L100" s="37"/>
      <c r="M100" s="37"/>
      <c r="N100" s="37"/>
      <c r="O100" s="557">
        <v>0</v>
      </c>
      <c r="P100" s="898"/>
    </row>
    <row r="101" spans="1:16" ht="27.75" customHeight="1" thickBot="1" x14ac:dyDescent="0.35">
      <c r="A101" s="165" t="s">
        <v>113</v>
      </c>
      <c r="B101" s="826" t="s">
        <v>494</v>
      </c>
      <c r="C101" s="826"/>
      <c r="D101" s="826"/>
      <c r="E101" s="826"/>
      <c r="F101" s="826"/>
      <c r="G101" s="826"/>
      <c r="H101" s="826"/>
      <c r="I101" s="826"/>
      <c r="J101" s="29"/>
      <c r="K101" s="29"/>
      <c r="L101" s="29"/>
      <c r="M101" s="29"/>
      <c r="N101" s="29"/>
      <c r="O101" s="557">
        <v>0</v>
      </c>
      <c r="P101" s="898"/>
    </row>
    <row r="102" spans="1:16" ht="21.75" customHeight="1" thickBot="1" x14ac:dyDescent="0.35">
      <c r="A102" s="165" t="s">
        <v>115</v>
      </c>
      <c r="B102" s="826" t="s">
        <v>495</v>
      </c>
      <c r="C102" s="826"/>
      <c r="D102" s="826"/>
      <c r="E102" s="826"/>
      <c r="F102" s="826"/>
      <c r="G102" s="826"/>
      <c r="H102" s="826"/>
      <c r="I102" s="826"/>
      <c r="J102" s="29"/>
      <c r="K102" s="29"/>
      <c r="L102" s="29"/>
      <c r="M102" s="29"/>
      <c r="N102" s="29"/>
      <c r="O102" s="557">
        <v>0</v>
      </c>
      <c r="P102" s="898"/>
    </row>
    <row r="103" spans="1:16" ht="18" customHeight="1" thickBot="1" x14ac:dyDescent="0.35">
      <c r="A103" s="502" t="s">
        <v>324</v>
      </c>
      <c r="B103" s="821" t="s">
        <v>128</v>
      </c>
      <c r="C103" s="822"/>
      <c r="D103" s="822"/>
      <c r="E103" s="822"/>
      <c r="F103" s="822"/>
      <c r="G103" s="822"/>
      <c r="H103" s="822"/>
      <c r="I103" s="822"/>
      <c r="J103" s="822"/>
      <c r="K103" s="822"/>
      <c r="L103" s="822"/>
      <c r="M103" s="822"/>
      <c r="N103" s="823"/>
      <c r="O103" s="11">
        <v>20</v>
      </c>
      <c r="P103" s="11">
        <f>P106</f>
        <v>0</v>
      </c>
    </row>
    <row r="104" spans="1:16" s="5" customFormat="1" ht="42" customHeight="1" thickBot="1" x14ac:dyDescent="0.35">
      <c r="A104" s="858" t="s">
        <v>950</v>
      </c>
      <c r="B104" s="859"/>
      <c r="C104" s="859"/>
      <c r="D104" s="859"/>
      <c r="E104" s="859"/>
      <c r="F104" s="859"/>
      <c r="G104" s="859"/>
      <c r="H104" s="859"/>
      <c r="I104" s="860"/>
      <c r="J104" s="62" t="s">
        <v>842</v>
      </c>
      <c r="K104" s="62" t="s">
        <v>842</v>
      </c>
      <c r="L104" s="62" t="s">
        <v>842</v>
      </c>
      <c r="M104" s="62" t="s">
        <v>842</v>
      </c>
      <c r="N104" s="645" t="s">
        <v>956</v>
      </c>
      <c r="O104" s="1168" t="s">
        <v>10</v>
      </c>
      <c r="P104" s="896" t="s">
        <v>20</v>
      </c>
    </row>
    <row r="105" spans="1:16" ht="38.25" customHeight="1" thickBot="1" x14ac:dyDescent="0.35">
      <c r="A105" s="861"/>
      <c r="B105" s="862"/>
      <c r="C105" s="862"/>
      <c r="D105" s="862"/>
      <c r="E105" s="862"/>
      <c r="F105" s="862"/>
      <c r="G105" s="862"/>
      <c r="H105" s="862"/>
      <c r="I105" s="863"/>
      <c r="J105" s="627" t="s">
        <v>28</v>
      </c>
      <c r="K105" s="627" t="s">
        <v>28</v>
      </c>
      <c r="L105" s="627" t="s">
        <v>28</v>
      </c>
      <c r="M105" s="627" t="s">
        <v>28</v>
      </c>
      <c r="N105" s="627" t="s">
        <v>28</v>
      </c>
      <c r="O105" s="1170"/>
      <c r="P105" s="896"/>
    </row>
    <row r="106" spans="1:16" ht="56.25" customHeight="1" thickBot="1" x14ac:dyDescent="0.35">
      <c r="A106" s="618" t="s">
        <v>123</v>
      </c>
      <c r="B106" s="838" t="s">
        <v>1009</v>
      </c>
      <c r="C106" s="839"/>
      <c r="D106" s="839"/>
      <c r="E106" s="839"/>
      <c r="F106" s="839"/>
      <c r="G106" s="839"/>
      <c r="H106" s="839"/>
      <c r="I106" s="934"/>
      <c r="J106" s="29"/>
      <c r="K106" s="29"/>
      <c r="L106" s="29"/>
      <c r="M106" s="644"/>
      <c r="N106" s="37"/>
      <c r="O106" s="626">
        <v>0</v>
      </c>
      <c r="P106" s="898">
        <f>O106+O107</f>
        <v>0</v>
      </c>
    </row>
    <row r="107" spans="1:16" ht="25.5" customHeight="1" thickBot="1" x14ac:dyDescent="0.35">
      <c r="A107" s="618" t="s">
        <v>124</v>
      </c>
      <c r="B107" s="838" t="s">
        <v>967</v>
      </c>
      <c r="C107" s="839"/>
      <c r="D107" s="839"/>
      <c r="E107" s="839"/>
      <c r="F107" s="839"/>
      <c r="G107" s="839"/>
      <c r="H107" s="839"/>
      <c r="I107" s="839"/>
      <c r="J107" s="839"/>
      <c r="K107" s="839"/>
      <c r="L107" s="839"/>
      <c r="M107" s="839"/>
      <c r="N107" s="934"/>
      <c r="O107" s="626">
        <v>0</v>
      </c>
      <c r="P107" s="898"/>
    </row>
    <row r="108" spans="1:16" ht="20.25" customHeight="1" thickBot="1" x14ac:dyDescent="0.35">
      <c r="A108" s="502" t="s">
        <v>325</v>
      </c>
      <c r="B108" s="821" t="s">
        <v>131</v>
      </c>
      <c r="C108" s="822"/>
      <c r="D108" s="822"/>
      <c r="E108" s="822"/>
      <c r="F108" s="822"/>
      <c r="G108" s="822"/>
      <c r="H108" s="822"/>
      <c r="I108" s="822"/>
      <c r="J108" s="822"/>
      <c r="K108" s="822"/>
      <c r="L108" s="822"/>
      <c r="M108" s="822"/>
      <c r="N108" s="823"/>
      <c r="O108" s="11">
        <v>5</v>
      </c>
      <c r="P108" s="11">
        <f>P110</f>
        <v>0</v>
      </c>
    </row>
    <row r="109" spans="1:16" ht="17.25" customHeight="1" thickBot="1" x14ac:dyDescent="0.35">
      <c r="A109" s="935" t="s">
        <v>874</v>
      </c>
      <c r="B109" s="936"/>
      <c r="C109" s="936"/>
      <c r="D109" s="936"/>
      <c r="E109" s="936"/>
      <c r="F109" s="936"/>
      <c r="G109" s="936"/>
      <c r="H109" s="936"/>
      <c r="I109" s="936"/>
      <c r="J109" s="936"/>
      <c r="K109" s="936"/>
      <c r="L109" s="936"/>
      <c r="M109" s="1576"/>
      <c r="N109" s="582" t="s">
        <v>361</v>
      </c>
      <c r="O109" s="587" t="s">
        <v>360</v>
      </c>
      <c r="P109" s="573" t="s">
        <v>20</v>
      </c>
    </row>
    <row r="110" spans="1:16" s="5" customFormat="1" ht="19.5" thickBot="1" x14ac:dyDescent="0.35">
      <c r="A110" s="489" t="s">
        <v>129</v>
      </c>
      <c r="B110" s="892" t="s">
        <v>133</v>
      </c>
      <c r="C110" s="892"/>
      <c r="D110" s="892"/>
      <c r="E110" s="892"/>
      <c r="F110" s="892"/>
      <c r="G110" s="892"/>
      <c r="H110" s="892"/>
      <c r="I110" s="892"/>
      <c r="J110" s="892"/>
      <c r="K110" s="892"/>
      <c r="L110" s="892"/>
      <c r="M110" s="892"/>
      <c r="N110" s="28"/>
      <c r="O110" s="366"/>
      <c r="P110" s="893">
        <v>0</v>
      </c>
    </row>
    <row r="111" spans="1:16" ht="19.5" thickBot="1" x14ac:dyDescent="0.35">
      <c r="A111" s="489" t="s">
        <v>130</v>
      </c>
      <c r="B111" s="892" t="s">
        <v>135</v>
      </c>
      <c r="C111" s="892"/>
      <c r="D111" s="892"/>
      <c r="E111" s="892"/>
      <c r="F111" s="892"/>
      <c r="G111" s="892"/>
      <c r="H111" s="892"/>
      <c r="I111" s="892"/>
      <c r="J111" s="892"/>
      <c r="K111" s="892"/>
      <c r="L111" s="892"/>
      <c r="M111" s="892"/>
      <c r="N111" s="28"/>
      <c r="O111" s="366"/>
      <c r="P111" s="893"/>
    </row>
    <row r="112" spans="1:16" ht="19.5" thickBot="1" x14ac:dyDescent="0.35">
      <c r="A112" s="489" t="s">
        <v>790</v>
      </c>
      <c r="B112" s="892" t="s">
        <v>137</v>
      </c>
      <c r="C112" s="892"/>
      <c r="D112" s="892"/>
      <c r="E112" s="892"/>
      <c r="F112" s="892"/>
      <c r="G112" s="892"/>
      <c r="H112" s="892"/>
      <c r="I112" s="892"/>
      <c r="J112" s="892"/>
      <c r="K112" s="892"/>
      <c r="L112" s="892"/>
      <c r="M112" s="892"/>
      <c r="N112" s="28"/>
      <c r="O112" s="366"/>
      <c r="P112" s="893"/>
    </row>
    <row r="113" spans="1:16" ht="19.5" thickBot="1" x14ac:dyDescent="0.35">
      <c r="A113" s="489" t="s">
        <v>791</v>
      </c>
      <c r="B113" s="892" t="s">
        <v>139</v>
      </c>
      <c r="C113" s="892"/>
      <c r="D113" s="892"/>
      <c r="E113" s="892"/>
      <c r="F113" s="892"/>
      <c r="G113" s="892"/>
      <c r="H113" s="892"/>
      <c r="I113" s="892"/>
      <c r="J113" s="892"/>
      <c r="K113" s="892"/>
      <c r="L113" s="892"/>
      <c r="M113" s="892"/>
      <c r="N113" s="28"/>
      <c r="O113" s="366"/>
      <c r="P113" s="893"/>
    </row>
    <row r="114" spans="1:16" ht="40.5" customHeight="1" thickBot="1" x14ac:dyDescent="0.35">
      <c r="A114" s="489" t="s">
        <v>792</v>
      </c>
      <c r="B114" s="937" t="s">
        <v>1058</v>
      </c>
      <c r="C114" s="938"/>
      <c r="D114" s="938"/>
      <c r="E114" s="938"/>
      <c r="F114" s="938"/>
      <c r="G114" s="938"/>
      <c r="H114" s="938"/>
      <c r="I114" s="938"/>
      <c r="J114" s="938"/>
      <c r="K114" s="938"/>
      <c r="L114" s="938"/>
      <c r="M114" s="939"/>
      <c r="N114" s="28"/>
      <c r="O114" s="366"/>
      <c r="P114" s="893"/>
    </row>
    <row r="115" spans="1:16" ht="19.5" thickBot="1" x14ac:dyDescent="0.35">
      <c r="A115" s="717" t="s">
        <v>793</v>
      </c>
      <c r="B115" s="720" t="s">
        <v>1056</v>
      </c>
      <c r="C115" s="721"/>
      <c r="D115" s="721"/>
      <c r="E115" s="721"/>
      <c r="F115" s="721"/>
      <c r="G115" s="721"/>
      <c r="H115" s="721"/>
      <c r="I115" s="721"/>
      <c r="J115" s="721"/>
      <c r="K115" s="721"/>
      <c r="L115" s="721"/>
      <c r="M115" s="721"/>
      <c r="N115" s="28"/>
      <c r="O115" s="714"/>
      <c r="P115" s="893"/>
    </row>
    <row r="116" spans="1:16" ht="38.25" customHeight="1" thickBot="1" x14ac:dyDescent="0.35">
      <c r="A116" s="717" t="s">
        <v>1032</v>
      </c>
      <c r="B116" s="838" t="s">
        <v>1054</v>
      </c>
      <c r="C116" s="839"/>
      <c r="D116" s="839"/>
      <c r="E116" s="839"/>
      <c r="F116" s="839"/>
      <c r="G116" s="839"/>
      <c r="H116" s="839"/>
      <c r="I116" s="839"/>
      <c r="J116" s="839"/>
      <c r="K116" s="839"/>
      <c r="L116" s="839"/>
      <c r="M116" s="934"/>
      <c r="N116" s="28"/>
      <c r="O116" s="714"/>
      <c r="P116" s="893"/>
    </row>
    <row r="117" spans="1:16" ht="19.5" thickBot="1" x14ac:dyDescent="0.35">
      <c r="A117" s="717" t="s">
        <v>1057</v>
      </c>
      <c r="B117" s="720" t="s">
        <v>1055</v>
      </c>
      <c r="C117" s="721"/>
      <c r="D117" s="721"/>
      <c r="E117" s="721"/>
      <c r="F117" s="721"/>
      <c r="G117" s="721"/>
      <c r="H117" s="721"/>
      <c r="I117" s="721"/>
      <c r="J117" s="721"/>
      <c r="K117" s="721"/>
      <c r="L117" s="721"/>
      <c r="M117" s="721"/>
      <c r="N117" s="722"/>
      <c r="O117" s="714"/>
      <c r="P117" s="893"/>
    </row>
    <row r="118" spans="1:16" ht="19.5" thickBot="1" x14ac:dyDescent="0.35">
      <c r="A118" s="502" t="s">
        <v>326</v>
      </c>
      <c r="B118" s="827" t="s">
        <v>144</v>
      </c>
      <c r="C118" s="827"/>
      <c r="D118" s="827"/>
      <c r="E118" s="827"/>
      <c r="F118" s="827"/>
      <c r="G118" s="827"/>
      <c r="H118" s="827"/>
      <c r="I118" s="827"/>
      <c r="J118" s="827"/>
      <c r="K118" s="827"/>
      <c r="L118" s="827"/>
      <c r="M118" s="827"/>
      <c r="N118" s="827"/>
      <c r="O118" s="11">
        <v>5</v>
      </c>
      <c r="P118" s="11">
        <f>P120</f>
        <v>0</v>
      </c>
    </row>
    <row r="119" spans="1:16" s="5" customFormat="1" ht="19.5" thickBot="1" x14ac:dyDescent="0.35">
      <c r="A119" s="824" t="s">
        <v>875</v>
      </c>
      <c r="B119" s="824"/>
      <c r="C119" s="824"/>
      <c r="D119" s="824"/>
      <c r="E119" s="824"/>
      <c r="F119" s="824"/>
      <c r="G119" s="824"/>
      <c r="H119" s="824"/>
      <c r="I119" s="824"/>
      <c r="J119" s="824"/>
      <c r="K119" s="824"/>
      <c r="L119" s="824"/>
      <c r="M119" s="824"/>
      <c r="N119" s="824"/>
      <c r="O119" s="578"/>
      <c r="P119" s="572"/>
    </row>
    <row r="120" spans="1:16" s="5" customFormat="1" ht="19.5" thickBot="1" x14ac:dyDescent="0.35">
      <c r="A120" s="165" t="s">
        <v>132</v>
      </c>
      <c r="B120" s="826" t="s">
        <v>951</v>
      </c>
      <c r="C120" s="826"/>
      <c r="D120" s="826"/>
      <c r="E120" s="826"/>
      <c r="F120" s="826"/>
      <c r="G120" s="826"/>
      <c r="H120" s="826"/>
      <c r="I120" s="826"/>
      <c r="J120" s="826"/>
      <c r="K120" s="826"/>
      <c r="L120" s="826"/>
      <c r="M120" s="826"/>
      <c r="N120" s="826"/>
      <c r="O120" s="366"/>
      <c r="P120" s="366">
        <v>0</v>
      </c>
    </row>
    <row r="121" spans="1:16" s="5" customFormat="1" ht="20.25" thickBot="1" x14ac:dyDescent="0.4">
      <c r="A121" s="502" t="s">
        <v>327</v>
      </c>
      <c r="B121" s="1590" t="s">
        <v>804</v>
      </c>
      <c r="C121" s="1590"/>
      <c r="D121" s="1590"/>
      <c r="E121" s="1590"/>
      <c r="F121" s="1590"/>
      <c r="G121" s="1590"/>
      <c r="H121" s="1590"/>
      <c r="I121" s="1590"/>
      <c r="J121" s="1590"/>
      <c r="K121" s="1590"/>
      <c r="L121" s="1590"/>
      <c r="M121" s="1590"/>
      <c r="N121" s="1590"/>
      <c r="O121" s="11">
        <v>5</v>
      </c>
      <c r="P121" s="11">
        <f>P123</f>
        <v>0</v>
      </c>
    </row>
    <row r="122" spans="1:16" s="5" customFormat="1" ht="19.5" thickBot="1" x14ac:dyDescent="0.35">
      <c r="A122" s="1240" t="s">
        <v>877</v>
      </c>
      <c r="B122" s="1240"/>
      <c r="C122" s="1240"/>
      <c r="D122" s="1240"/>
      <c r="E122" s="1240"/>
      <c r="F122" s="1240"/>
      <c r="G122" s="1240"/>
      <c r="H122" s="1240"/>
      <c r="I122" s="1240"/>
      <c r="J122" s="1240"/>
      <c r="K122" s="1240"/>
      <c r="L122" s="1240"/>
      <c r="M122" s="1240"/>
      <c r="N122" s="1240"/>
      <c r="O122" s="578" t="s">
        <v>28</v>
      </c>
      <c r="P122" s="630" t="s">
        <v>20</v>
      </c>
    </row>
    <row r="123" spans="1:16" ht="19.5" thickBot="1" x14ac:dyDescent="0.35">
      <c r="A123" s="165" t="s">
        <v>145</v>
      </c>
      <c r="B123" s="831" t="s">
        <v>785</v>
      </c>
      <c r="C123" s="831"/>
      <c r="D123" s="831"/>
      <c r="E123" s="831"/>
      <c r="F123" s="831"/>
      <c r="G123" s="831"/>
      <c r="H123" s="831"/>
      <c r="I123" s="831"/>
      <c r="J123" s="831"/>
      <c r="K123" s="831"/>
      <c r="L123" s="831"/>
      <c r="M123" s="831"/>
      <c r="N123" s="831"/>
      <c r="O123" s="624"/>
      <c r="P123" s="1603"/>
    </row>
    <row r="124" spans="1:16" ht="19.5" thickBot="1" x14ac:dyDescent="0.35">
      <c r="A124" s="165" t="s">
        <v>794</v>
      </c>
      <c r="B124" s="941" t="s">
        <v>919</v>
      </c>
      <c r="C124" s="941"/>
      <c r="D124" s="941"/>
      <c r="E124" s="941"/>
      <c r="F124" s="941"/>
      <c r="G124" s="941"/>
      <c r="H124" s="941"/>
      <c r="I124" s="941"/>
      <c r="J124" s="941"/>
      <c r="K124" s="941"/>
      <c r="L124" s="941"/>
      <c r="M124" s="941"/>
      <c r="N124" s="941"/>
      <c r="O124" s="624"/>
      <c r="P124" s="1604"/>
    </row>
    <row r="125" spans="1:16" ht="25.5" customHeight="1" thickBot="1" x14ac:dyDescent="0.35">
      <c r="A125" s="165" t="s">
        <v>805</v>
      </c>
      <c r="B125" s="828" t="s">
        <v>920</v>
      </c>
      <c r="C125" s="829"/>
      <c r="D125" s="829"/>
      <c r="E125" s="829"/>
      <c r="F125" s="829"/>
      <c r="G125" s="829"/>
      <c r="H125" s="829"/>
      <c r="I125" s="829"/>
      <c r="J125" s="829"/>
      <c r="K125" s="829"/>
      <c r="L125" s="829"/>
      <c r="M125" s="829"/>
      <c r="N125" s="830"/>
      <c r="O125" s="624"/>
      <c r="P125" s="1605"/>
    </row>
    <row r="126" spans="1:16" ht="19.5" thickBot="1" x14ac:dyDescent="0.35">
      <c r="A126" s="832" t="s">
        <v>148</v>
      </c>
      <c r="B126" s="833"/>
      <c r="C126" s="833"/>
      <c r="D126" s="833"/>
      <c r="E126" s="833"/>
      <c r="F126" s="833"/>
      <c r="G126" s="833"/>
      <c r="H126" s="833"/>
      <c r="I126" s="833"/>
      <c r="J126" s="833"/>
      <c r="K126" s="833"/>
      <c r="L126" s="833"/>
      <c r="M126" s="833"/>
      <c r="N126" s="834"/>
      <c r="O126" s="14">
        <f>O127+O139</f>
        <v>45</v>
      </c>
      <c r="P126" s="14">
        <v>0</v>
      </c>
    </row>
    <row r="127" spans="1:16" ht="19.5" customHeight="1" thickBot="1" x14ac:dyDescent="0.35">
      <c r="A127" s="8" t="s">
        <v>329</v>
      </c>
      <c r="B127" s="801" t="s">
        <v>149</v>
      </c>
      <c r="C127" s="802"/>
      <c r="D127" s="802"/>
      <c r="E127" s="802"/>
      <c r="F127" s="802"/>
      <c r="G127" s="802"/>
      <c r="H127" s="802"/>
      <c r="I127" s="802"/>
      <c r="J127" s="802"/>
      <c r="K127" s="802"/>
      <c r="L127" s="802"/>
      <c r="M127" s="802"/>
      <c r="N127" s="803"/>
      <c r="O127" s="8">
        <v>36</v>
      </c>
      <c r="P127" s="8">
        <v>0</v>
      </c>
    </row>
    <row r="128" spans="1:16" s="5" customFormat="1" ht="59.25" customHeight="1" thickBot="1" x14ac:dyDescent="0.35">
      <c r="A128" s="943" t="s">
        <v>981</v>
      </c>
      <c r="B128" s="943"/>
      <c r="C128" s="943"/>
      <c r="D128" s="943"/>
      <c r="E128" s="943"/>
      <c r="F128" s="943"/>
      <c r="G128" s="943"/>
      <c r="H128" s="943"/>
      <c r="I128" s="943"/>
      <c r="J128" s="943"/>
      <c r="K128" s="943"/>
      <c r="L128" s="943"/>
      <c r="M128" s="943"/>
      <c r="N128" s="943"/>
      <c r="O128" s="943"/>
      <c r="P128" s="843" t="s">
        <v>20</v>
      </c>
    </row>
    <row r="129" spans="1:16" ht="39.75" customHeight="1" thickBot="1" x14ac:dyDescent="0.35">
      <c r="A129" s="926" t="s">
        <v>150</v>
      </c>
      <c r="B129" s="826" t="s">
        <v>1033</v>
      </c>
      <c r="C129" s="826"/>
      <c r="D129" s="826"/>
      <c r="E129" s="826"/>
      <c r="F129" s="826"/>
      <c r="G129" s="826"/>
      <c r="H129" s="826"/>
      <c r="I129" s="825" t="s">
        <v>798</v>
      </c>
      <c r="J129" s="825"/>
      <c r="K129" s="825" t="s">
        <v>798</v>
      </c>
      <c r="L129" s="825"/>
      <c r="M129" s="825" t="s">
        <v>798</v>
      </c>
      <c r="N129" s="825"/>
      <c r="O129" s="1573" t="s">
        <v>10</v>
      </c>
      <c r="P129" s="844"/>
    </row>
    <row r="130" spans="1:16" ht="19.5" thickBot="1" x14ac:dyDescent="0.35">
      <c r="A130" s="926"/>
      <c r="B130" s="826"/>
      <c r="C130" s="826"/>
      <c r="D130" s="826"/>
      <c r="E130" s="826"/>
      <c r="F130" s="826"/>
      <c r="G130" s="826"/>
      <c r="H130" s="826"/>
      <c r="I130" s="950" t="s">
        <v>28</v>
      </c>
      <c r="J130" s="950"/>
      <c r="K130" s="950" t="s">
        <v>28</v>
      </c>
      <c r="L130" s="950"/>
      <c r="M130" s="950" t="s">
        <v>28</v>
      </c>
      <c r="N130" s="950"/>
      <c r="O130" s="1574"/>
      <c r="P130" s="942"/>
    </row>
    <row r="131" spans="1:16" ht="21.75" customHeight="1" thickBot="1" x14ac:dyDescent="0.35">
      <c r="A131" s="926"/>
      <c r="B131" s="826"/>
      <c r="C131" s="826"/>
      <c r="D131" s="826"/>
      <c r="E131" s="826"/>
      <c r="F131" s="826"/>
      <c r="G131" s="826"/>
      <c r="H131" s="826"/>
      <c r="I131" s="798">
        <v>0</v>
      </c>
      <c r="J131" s="798"/>
      <c r="K131" s="798">
        <v>0</v>
      </c>
      <c r="L131" s="798"/>
      <c r="M131" s="798">
        <v>0</v>
      </c>
      <c r="N131" s="798"/>
      <c r="O131" s="656">
        <f>N131+K131+M131</f>
        <v>0</v>
      </c>
      <c r="P131" s="1031">
        <f>O131+O134</f>
        <v>0</v>
      </c>
    </row>
    <row r="132" spans="1:16" ht="49.5" customHeight="1" thickBot="1" x14ac:dyDescent="0.35">
      <c r="A132" s="944" t="s">
        <v>153</v>
      </c>
      <c r="B132" s="945" t="s">
        <v>1031</v>
      </c>
      <c r="C132" s="945"/>
      <c r="D132" s="945"/>
      <c r="E132" s="945"/>
      <c r="F132" s="945"/>
      <c r="G132" s="945"/>
      <c r="H132" s="945"/>
      <c r="I132" s="946" t="s">
        <v>943</v>
      </c>
      <c r="J132" s="946"/>
      <c r="K132" s="946" t="s">
        <v>943</v>
      </c>
      <c r="L132" s="946"/>
      <c r="M132" s="946" t="s">
        <v>943</v>
      </c>
      <c r="N132" s="946"/>
      <c r="O132" s="947" t="s">
        <v>10</v>
      </c>
      <c r="P132" s="1032"/>
    </row>
    <row r="133" spans="1:16" ht="20.25" customHeight="1" thickBot="1" x14ac:dyDescent="0.35">
      <c r="A133" s="944"/>
      <c r="B133" s="945"/>
      <c r="C133" s="945"/>
      <c r="D133" s="945"/>
      <c r="E133" s="945"/>
      <c r="F133" s="945"/>
      <c r="G133" s="945"/>
      <c r="H133" s="945"/>
      <c r="I133" s="75" t="s">
        <v>28</v>
      </c>
      <c r="J133" s="75" t="s">
        <v>10</v>
      </c>
      <c r="K133" s="75" t="s">
        <v>28</v>
      </c>
      <c r="L133" s="75" t="s">
        <v>10</v>
      </c>
      <c r="M133" s="75" t="s">
        <v>28</v>
      </c>
      <c r="N133" s="75" t="s">
        <v>10</v>
      </c>
      <c r="O133" s="948"/>
      <c r="P133" s="1032"/>
    </row>
    <row r="134" spans="1:16" ht="19.5" thickBot="1" x14ac:dyDescent="0.35">
      <c r="A134" s="666" t="s">
        <v>155</v>
      </c>
      <c r="B134" s="797" t="s">
        <v>986</v>
      </c>
      <c r="C134" s="797"/>
      <c r="D134" s="797"/>
      <c r="E134" s="797"/>
      <c r="F134" s="797"/>
      <c r="G134" s="797"/>
      <c r="H134" s="797"/>
      <c r="I134" s="12"/>
      <c r="J134" s="1119">
        <v>0</v>
      </c>
      <c r="K134" s="674"/>
      <c r="L134" s="1119">
        <v>0</v>
      </c>
      <c r="M134" s="674"/>
      <c r="N134" s="1025">
        <v>0</v>
      </c>
      <c r="O134" s="1028">
        <f>J134+L134+N134</f>
        <v>0</v>
      </c>
      <c r="P134" s="1032"/>
    </row>
    <row r="135" spans="1:16" ht="19.5" thickBot="1" x14ac:dyDescent="0.35">
      <c r="A135" s="666" t="s">
        <v>157</v>
      </c>
      <c r="B135" s="797" t="s">
        <v>982</v>
      </c>
      <c r="C135" s="797"/>
      <c r="D135" s="797"/>
      <c r="E135" s="797"/>
      <c r="F135" s="797"/>
      <c r="G135" s="797"/>
      <c r="H135" s="797"/>
      <c r="I135" s="12"/>
      <c r="J135" s="1120"/>
      <c r="K135" s="674"/>
      <c r="L135" s="1120"/>
      <c r="M135" s="674"/>
      <c r="N135" s="1026"/>
      <c r="O135" s="1029"/>
      <c r="P135" s="1032"/>
    </row>
    <row r="136" spans="1:16" ht="19.5" thickBot="1" x14ac:dyDescent="0.35">
      <c r="A136" s="666" t="s">
        <v>158</v>
      </c>
      <c r="B136" s="797" t="s">
        <v>983</v>
      </c>
      <c r="C136" s="797"/>
      <c r="D136" s="797"/>
      <c r="E136" s="797"/>
      <c r="F136" s="797"/>
      <c r="G136" s="797"/>
      <c r="H136" s="797"/>
      <c r="I136" s="12"/>
      <c r="J136" s="1120"/>
      <c r="K136" s="674"/>
      <c r="L136" s="1120"/>
      <c r="M136" s="674"/>
      <c r="N136" s="1026"/>
      <c r="O136" s="1029"/>
      <c r="P136" s="1032"/>
    </row>
    <row r="137" spans="1:16" s="5" customFormat="1" ht="19.5" thickBot="1" x14ac:dyDescent="0.35">
      <c r="A137" s="666" t="s">
        <v>159</v>
      </c>
      <c r="B137" s="797" t="s">
        <v>984</v>
      </c>
      <c r="C137" s="797"/>
      <c r="D137" s="797"/>
      <c r="E137" s="797"/>
      <c r="F137" s="797"/>
      <c r="G137" s="797"/>
      <c r="H137" s="797"/>
      <c r="I137" s="12"/>
      <c r="J137" s="1120"/>
      <c r="K137" s="674"/>
      <c r="L137" s="1120"/>
      <c r="M137" s="674"/>
      <c r="N137" s="1026"/>
      <c r="O137" s="1029"/>
      <c r="P137" s="1032"/>
    </row>
    <row r="138" spans="1:16" s="5" customFormat="1" ht="20.25" customHeight="1" thickBot="1" x14ac:dyDescent="0.35">
      <c r="A138" s="490" t="s">
        <v>786</v>
      </c>
      <c r="B138" s="1116" t="s">
        <v>985</v>
      </c>
      <c r="C138" s="1116"/>
      <c r="D138" s="1116"/>
      <c r="E138" s="1116"/>
      <c r="F138" s="1116"/>
      <c r="G138" s="1116"/>
      <c r="H138" s="1575"/>
      <c r="I138" s="12"/>
      <c r="J138" s="1121"/>
      <c r="K138" s="674"/>
      <c r="L138" s="1121"/>
      <c r="M138" s="674"/>
      <c r="N138" s="1027"/>
      <c r="O138" s="1030"/>
      <c r="P138" s="1033"/>
    </row>
    <row r="139" spans="1:16" ht="19.5" thickBot="1" x14ac:dyDescent="0.35">
      <c r="A139" s="16" t="s">
        <v>344</v>
      </c>
      <c r="B139" s="801" t="s">
        <v>161</v>
      </c>
      <c r="C139" s="802"/>
      <c r="D139" s="802"/>
      <c r="E139" s="802"/>
      <c r="F139" s="802"/>
      <c r="G139" s="802"/>
      <c r="H139" s="802"/>
      <c r="I139" s="802"/>
      <c r="J139" s="802"/>
      <c r="K139" s="802"/>
      <c r="L139" s="802"/>
      <c r="M139" s="802"/>
      <c r="N139" s="803"/>
      <c r="O139" s="8">
        <v>9</v>
      </c>
      <c r="P139" s="8" t="e">
        <f>P142</f>
        <v>#REF!</v>
      </c>
    </row>
    <row r="140" spans="1:16" s="5" customFormat="1" ht="19.5" customHeight="1" thickBot="1" x14ac:dyDescent="0.35">
      <c r="A140" s="746" t="s">
        <v>876</v>
      </c>
      <c r="B140" s="747"/>
      <c r="C140" s="747"/>
      <c r="D140" s="747"/>
      <c r="E140" s="747"/>
      <c r="F140" s="747"/>
      <c r="G140" s="747"/>
      <c r="H140" s="747"/>
      <c r="I140" s="747"/>
      <c r="J140" s="747"/>
      <c r="K140" s="747"/>
      <c r="L140" s="747"/>
      <c r="M140" s="748"/>
      <c r="N140" s="1109" t="s">
        <v>28</v>
      </c>
      <c r="O140" s="1168" t="s">
        <v>10</v>
      </c>
      <c r="P140" s="1062" t="s">
        <v>20</v>
      </c>
    </row>
    <row r="141" spans="1:16" s="5" customFormat="1" ht="19.5" thickBot="1" x14ac:dyDescent="0.35">
      <c r="A141" s="752"/>
      <c r="B141" s="753"/>
      <c r="C141" s="753"/>
      <c r="D141" s="753"/>
      <c r="E141" s="753"/>
      <c r="F141" s="753"/>
      <c r="G141" s="753"/>
      <c r="H141" s="753"/>
      <c r="I141" s="753"/>
      <c r="J141" s="753"/>
      <c r="K141" s="753"/>
      <c r="L141" s="753"/>
      <c r="M141" s="754"/>
      <c r="N141" s="1109"/>
      <c r="O141" s="1170"/>
      <c r="P141" s="1062"/>
    </row>
    <row r="142" spans="1:16" ht="36.75" customHeight="1" thickBot="1" x14ac:dyDescent="0.35">
      <c r="A142" s="183" t="s">
        <v>162</v>
      </c>
      <c r="B142" s="799" t="s">
        <v>543</v>
      </c>
      <c r="C142" s="799"/>
      <c r="D142" s="799"/>
      <c r="E142" s="799"/>
      <c r="F142" s="799"/>
      <c r="G142" s="799"/>
      <c r="H142" s="799"/>
      <c r="I142" s="799"/>
      <c r="J142" s="799"/>
      <c r="K142" s="799"/>
      <c r="L142" s="799"/>
      <c r="M142" s="799"/>
      <c r="N142" s="10"/>
      <c r="O142" s="363">
        <v>0</v>
      </c>
      <c r="P142" s="798" t="e">
        <f>O142+O143+#REF!</f>
        <v>#REF!</v>
      </c>
    </row>
    <row r="143" spans="1:16" ht="43.5" customHeight="1" thickBot="1" x14ac:dyDescent="0.35">
      <c r="A143" s="183" t="s">
        <v>163</v>
      </c>
      <c r="B143" s="951" t="s">
        <v>504</v>
      </c>
      <c r="C143" s="951"/>
      <c r="D143" s="951"/>
      <c r="E143" s="951"/>
      <c r="F143" s="951"/>
      <c r="G143" s="951"/>
      <c r="H143" s="951"/>
      <c r="I143" s="951"/>
      <c r="J143" s="951"/>
      <c r="K143" s="951"/>
      <c r="L143" s="951"/>
      <c r="M143" s="951"/>
      <c r="N143" s="10"/>
      <c r="O143" s="363">
        <v>0</v>
      </c>
      <c r="P143" s="798"/>
    </row>
    <row r="144" spans="1:16" ht="19.5" thickBot="1" x14ac:dyDescent="0.35">
      <c r="A144" s="713" t="s">
        <v>164</v>
      </c>
      <c r="B144" s="941" t="s">
        <v>989</v>
      </c>
      <c r="C144" s="941"/>
      <c r="D144" s="941"/>
      <c r="E144" s="941"/>
      <c r="F144" s="941"/>
      <c r="G144" s="941"/>
      <c r="H144" s="941"/>
      <c r="I144" s="941"/>
      <c r="J144" s="941"/>
      <c r="K144" s="941"/>
      <c r="L144" s="941"/>
      <c r="M144" s="941"/>
      <c r="N144" s="10"/>
      <c r="O144" s="712">
        <v>0</v>
      </c>
      <c r="P144" s="798"/>
    </row>
    <row r="145" spans="1:16" s="20" customFormat="1" ht="20.25" customHeight="1" thickBot="1" x14ac:dyDescent="0.35">
      <c r="A145" s="832" t="s">
        <v>165</v>
      </c>
      <c r="B145" s="833"/>
      <c r="C145" s="833"/>
      <c r="D145" s="833"/>
      <c r="E145" s="833"/>
      <c r="F145" s="833"/>
      <c r="G145" s="833"/>
      <c r="H145" s="833"/>
      <c r="I145" s="833"/>
      <c r="J145" s="833"/>
      <c r="K145" s="833"/>
      <c r="L145" s="833"/>
      <c r="M145" s="833"/>
      <c r="N145" s="834"/>
      <c r="O145" s="14">
        <f>O146</f>
        <v>100</v>
      </c>
      <c r="P145" s="14">
        <f>P146</f>
        <v>0</v>
      </c>
    </row>
    <row r="146" spans="1:16" ht="19.5" customHeight="1" thickBot="1" x14ac:dyDescent="0.35">
      <c r="A146" s="16" t="s">
        <v>345</v>
      </c>
      <c r="B146" s="952" t="s">
        <v>166</v>
      </c>
      <c r="C146" s="952"/>
      <c r="D146" s="952"/>
      <c r="E146" s="952"/>
      <c r="F146" s="952"/>
      <c r="G146" s="952"/>
      <c r="H146" s="952"/>
      <c r="I146" s="952"/>
      <c r="J146" s="952"/>
      <c r="K146" s="952"/>
      <c r="L146" s="952"/>
      <c r="M146" s="952"/>
      <c r="N146" s="952"/>
      <c r="O146" s="8">
        <v>100</v>
      </c>
      <c r="P146" s="8">
        <f>P148</f>
        <v>0</v>
      </c>
    </row>
    <row r="147" spans="1:16" ht="96" customHeight="1" thickBot="1" x14ac:dyDescent="0.35">
      <c r="A147" s="746" t="s">
        <v>1005</v>
      </c>
      <c r="B147" s="747"/>
      <c r="C147" s="747"/>
      <c r="D147" s="747"/>
      <c r="E147" s="747"/>
      <c r="F147" s="747"/>
      <c r="G147" s="747"/>
      <c r="H147" s="748"/>
      <c r="I147" s="577" t="s">
        <v>544</v>
      </c>
      <c r="J147" s="577" t="s">
        <v>545</v>
      </c>
      <c r="K147" s="577" t="s">
        <v>167</v>
      </c>
      <c r="L147" s="577" t="s">
        <v>921</v>
      </c>
      <c r="M147" s="577" t="s">
        <v>476</v>
      </c>
      <c r="N147" s="585" t="s">
        <v>28</v>
      </c>
      <c r="O147" s="586" t="s">
        <v>10</v>
      </c>
      <c r="P147" s="574" t="s">
        <v>20</v>
      </c>
    </row>
    <row r="148" spans="1:16" s="5" customFormat="1" ht="19.5" thickBot="1" x14ac:dyDescent="0.35">
      <c r="A148" s="183" t="s">
        <v>169</v>
      </c>
      <c r="B148" s="1230" t="s">
        <v>475</v>
      </c>
      <c r="C148" s="1231"/>
      <c r="D148" s="1231"/>
      <c r="E148" s="1231"/>
      <c r="F148" s="1231"/>
      <c r="G148" s="1231"/>
      <c r="H148" s="1232"/>
      <c r="I148" s="12"/>
      <c r="J148" s="12"/>
      <c r="K148" s="12"/>
      <c r="L148" s="12"/>
      <c r="M148" s="12"/>
      <c r="N148" s="12"/>
      <c r="O148" s="364">
        <v>0</v>
      </c>
      <c r="P148" s="1238">
        <f>O148+O149+O150+O151+O152+O153+O154+O155+O156+O157</f>
        <v>0</v>
      </c>
    </row>
    <row r="149" spans="1:16" ht="19.5" thickBot="1" x14ac:dyDescent="0.35">
      <c r="A149" s="183" t="s">
        <v>170</v>
      </c>
      <c r="B149" s="1230" t="s">
        <v>171</v>
      </c>
      <c r="C149" s="1231"/>
      <c r="D149" s="1231"/>
      <c r="E149" s="1231"/>
      <c r="F149" s="1231"/>
      <c r="G149" s="1231"/>
      <c r="H149" s="1232"/>
      <c r="I149" s="12"/>
      <c r="J149" s="12"/>
      <c r="K149" s="12"/>
      <c r="L149" s="12"/>
      <c r="M149" s="12"/>
      <c r="N149" s="12"/>
      <c r="O149" s="364">
        <v>0</v>
      </c>
      <c r="P149" s="1238"/>
    </row>
    <row r="150" spans="1:16" ht="19.5" thickBot="1" x14ac:dyDescent="0.35">
      <c r="A150" s="183" t="s">
        <v>172</v>
      </c>
      <c r="B150" s="1230" t="s">
        <v>173</v>
      </c>
      <c r="C150" s="1231"/>
      <c r="D150" s="1231"/>
      <c r="E150" s="1231"/>
      <c r="F150" s="1231"/>
      <c r="G150" s="1231"/>
      <c r="H150" s="1232"/>
      <c r="I150" s="12"/>
      <c r="J150" s="12"/>
      <c r="K150" s="12"/>
      <c r="L150" s="12"/>
      <c r="M150" s="12"/>
      <c r="N150" s="12"/>
      <c r="O150" s="364">
        <v>0</v>
      </c>
      <c r="P150" s="1238"/>
    </row>
    <row r="151" spans="1:16" ht="19.5" thickBot="1" x14ac:dyDescent="0.35">
      <c r="A151" s="183" t="s">
        <v>174</v>
      </c>
      <c r="B151" s="1230" t="s">
        <v>175</v>
      </c>
      <c r="C151" s="1231"/>
      <c r="D151" s="1231"/>
      <c r="E151" s="1231"/>
      <c r="F151" s="1231"/>
      <c r="G151" s="1231"/>
      <c r="H151" s="1232"/>
      <c r="I151" s="12"/>
      <c r="J151" s="12"/>
      <c r="K151" s="12"/>
      <c r="L151" s="12"/>
      <c r="M151" s="12"/>
      <c r="N151" s="12"/>
      <c r="O151" s="364">
        <v>0</v>
      </c>
      <c r="P151" s="1238"/>
    </row>
    <row r="152" spans="1:16" ht="19.5" thickBot="1" x14ac:dyDescent="0.35">
      <c r="A152" s="183" t="s">
        <v>176</v>
      </c>
      <c r="B152" s="1230" t="s">
        <v>177</v>
      </c>
      <c r="C152" s="1231"/>
      <c r="D152" s="1231"/>
      <c r="E152" s="1231"/>
      <c r="F152" s="1231"/>
      <c r="G152" s="1231"/>
      <c r="H152" s="1232"/>
      <c r="I152" s="12"/>
      <c r="J152" s="12"/>
      <c r="K152" s="12"/>
      <c r="L152" s="12"/>
      <c r="M152" s="12"/>
      <c r="N152" s="12"/>
      <c r="O152" s="364">
        <v>0</v>
      </c>
      <c r="P152" s="1238"/>
    </row>
    <row r="153" spans="1:16" ht="19.5" thickBot="1" x14ac:dyDescent="0.35">
      <c r="A153" s="183" t="s">
        <v>178</v>
      </c>
      <c r="B153" s="1230" t="s">
        <v>179</v>
      </c>
      <c r="C153" s="1231"/>
      <c r="D153" s="1231"/>
      <c r="E153" s="1231"/>
      <c r="F153" s="1231"/>
      <c r="G153" s="1231"/>
      <c r="H153" s="1232"/>
      <c r="I153" s="12"/>
      <c r="J153" s="12"/>
      <c r="K153" s="12"/>
      <c r="L153" s="12"/>
      <c r="M153" s="12"/>
      <c r="N153" s="12"/>
      <c r="O153" s="364">
        <f>I153+J153+K153+L153+M153</f>
        <v>0</v>
      </c>
      <c r="P153" s="1238"/>
    </row>
    <row r="154" spans="1:16" ht="19.5" thickBot="1" x14ac:dyDescent="0.35">
      <c r="A154" s="183" t="s">
        <v>180</v>
      </c>
      <c r="B154" s="1230" t="s">
        <v>181</v>
      </c>
      <c r="C154" s="1231"/>
      <c r="D154" s="1231"/>
      <c r="E154" s="1231"/>
      <c r="F154" s="1231"/>
      <c r="G154" s="1231"/>
      <c r="H154" s="1232"/>
      <c r="I154" s="12"/>
      <c r="J154" s="12"/>
      <c r="K154" s="12"/>
      <c r="L154" s="12"/>
      <c r="M154" s="12"/>
      <c r="N154" s="12"/>
      <c r="O154" s="364">
        <v>0</v>
      </c>
      <c r="P154" s="1238"/>
    </row>
    <row r="155" spans="1:16" ht="19.5" thickBot="1" x14ac:dyDescent="0.35">
      <c r="A155" s="183" t="s">
        <v>182</v>
      </c>
      <c r="B155" s="1230" t="s">
        <v>183</v>
      </c>
      <c r="C155" s="1231"/>
      <c r="D155" s="1231"/>
      <c r="E155" s="1231"/>
      <c r="F155" s="1231"/>
      <c r="G155" s="1231"/>
      <c r="H155" s="1232"/>
      <c r="I155" s="12"/>
      <c r="J155" s="12"/>
      <c r="K155" s="12"/>
      <c r="L155" s="12"/>
      <c r="M155" s="12"/>
      <c r="N155" s="12"/>
      <c r="O155" s="364">
        <f>I155+J155+K155+L155+M155</f>
        <v>0</v>
      </c>
      <c r="P155" s="1238"/>
    </row>
    <row r="156" spans="1:16" ht="19.5" thickBot="1" x14ac:dyDescent="0.35">
      <c r="A156" s="183" t="s">
        <v>184</v>
      </c>
      <c r="B156" s="1230" t="s">
        <v>185</v>
      </c>
      <c r="C156" s="1231"/>
      <c r="D156" s="1231"/>
      <c r="E156" s="1231"/>
      <c r="F156" s="1231"/>
      <c r="G156" s="1231"/>
      <c r="H156" s="1232"/>
      <c r="I156" s="12"/>
      <c r="J156" s="12"/>
      <c r="K156" s="12"/>
      <c r="L156" s="12"/>
      <c r="M156" s="12"/>
      <c r="N156" s="12"/>
      <c r="O156" s="364">
        <f>I156+J156+K156+L156+M156</f>
        <v>0</v>
      </c>
      <c r="P156" s="1238"/>
    </row>
    <row r="157" spans="1:16" ht="19.5" thickBot="1" x14ac:dyDescent="0.35">
      <c r="A157" s="1" t="s">
        <v>186</v>
      </c>
      <c r="B157" s="1233" t="s">
        <v>187</v>
      </c>
      <c r="C157" s="1234"/>
      <c r="D157" s="1234"/>
      <c r="E157" s="1234"/>
      <c r="F157" s="1234"/>
      <c r="G157" s="1234"/>
      <c r="H157" s="1235"/>
      <c r="I157" s="64"/>
      <c r="J157" s="64"/>
      <c r="K157" s="64"/>
      <c r="L157" s="64"/>
      <c r="M157" s="64"/>
      <c r="N157" s="64"/>
      <c r="O157" s="372">
        <f>I157+J157+K157+L157+M157</f>
        <v>0</v>
      </c>
      <c r="P157" s="985"/>
    </row>
    <row r="158" spans="1:16" ht="19.5" thickBot="1" x14ac:dyDescent="0.35">
      <c r="A158" s="812" t="s">
        <v>380</v>
      </c>
      <c r="B158" s="813"/>
      <c r="C158" s="813"/>
      <c r="D158" s="813"/>
      <c r="E158" s="813"/>
      <c r="F158" s="813"/>
      <c r="G158" s="813"/>
      <c r="H158" s="813"/>
      <c r="I158" s="813"/>
      <c r="J158" s="813"/>
      <c r="K158" s="813"/>
      <c r="L158" s="813"/>
      <c r="M158" s="813"/>
      <c r="N158" s="814"/>
      <c r="O158" s="150">
        <f>O159+O167+O175+O180</f>
        <v>95</v>
      </c>
      <c r="P158" s="150">
        <f>P162+P170+P178+P183</f>
        <v>0</v>
      </c>
    </row>
    <row r="159" spans="1:16" ht="19.5" thickBot="1" x14ac:dyDescent="0.35">
      <c r="A159" s="101" t="s">
        <v>330</v>
      </c>
      <c r="B159" s="103" t="s">
        <v>188</v>
      </c>
      <c r="C159" s="104"/>
      <c r="D159" s="104"/>
      <c r="E159" s="104"/>
      <c r="F159" s="104"/>
      <c r="G159" s="104"/>
      <c r="H159" s="805"/>
      <c r="I159" s="805"/>
      <c r="J159" s="805"/>
      <c r="K159" s="805"/>
      <c r="L159" s="805"/>
      <c r="M159" s="104"/>
      <c r="N159" s="105"/>
      <c r="O159" s="102">
        <v>30</v>
      </c>
      <c r="P159" s="100">
        <f>P162</f>
        <v>0</v>
      </c>
    </row>
    <row r="160" spans="1:16" ht="33.75" customHeight="1" thickBot="1" x14ac:dyDescent="0.35">
      <c r="A160" s="864" t="s">
        <v>897</v>
      </c>
      <c r="B160" s="865"/>
      <c r="C160" s="865"/>
      <c r="D160" s="865"/>
      <c r="E160" s="865"/>
      <c r="F160" s="865"/>
      <c r="G160" s="865"/>
      <c r="H160" s="865"/>
      <c r="I160" s="865"/>
      <c r="J160" s="865"/>
      <c r="K160" s="865"/>
      <c r="L160" s="866"/>
      <c r="M160" s="94" t="s">
        <v>189</v>
      </c>
      <c r="N160" s="94" t="s">
        <v>190</v>
      </c>
      <c r="O160" s="94" t="s">
        <v>191</v>
      </c>
      <c r="P160" s="959" t="s">
        <v>20</v>
      </c>
    </row>
    <row r="161" spans="1:16" ht="22.5" customHeight="1" thickBot="1" x14ac:dyDescent="0.35">
      <c r="A161" s="867"/>
      <c r="B161" s="868"/>
      <c r="C161" s="868"/>
      <c r="D161" s="868"/>
      <c r="E161" s="868"/>
      <c r="F161" s="868"/>
      <c r="G161" s="868"/>
      <c r="H161" s="868"/>
      <c r="I161" s="868"/>
      <c r="J161" s="868"/>
      <c r="K161" s="868"/>
      <c r="L161" s="869"/>
      <c r="M161" s="95" t="s">
        <v>28</v>
      </c>
      <c r="N161" s="95" t="s">
        <v>28</v>
      </c>
      <c r="O161" s="95" t="s">
        <v>28</v>
      </c>
      <c r="P161" s="960"/>
    </row>
    <row r="162" spans="1:16" ht="19.5" thickBot="1" x14ac:dyDescent="0.35">
      <c r="A162" s="668" t="s">
        <v>192</v>
      </c>
      <c r="B162" s="961" t="s">
        <v>193</v>
      </c>
      <c r="C162" s="961"/>
      <c r="D162" s="961"/>
      <c r="E162" s="961"/>
      <c r="F162" s="961"/>
      <c r="G162" s="961"/>
      <c r="H162" s="961"/>
      <c r="I162" s="961"/>
      <c r="J162" s="961"/>
      <c r="K162" s="961"/>
      <c r="L162" s="961"/>
      <c r="M162" s="96"/>
      <c r="N162" s="97"/>
      <c r="O162" s="96"/>
      <c r="P162" s="962">
        <f>O166+N166+M166</f>
        <v>0</v>
      </c>
    </row>
    <row r="163" spans="1:16" ht="57" customHeight="1" thickBot="1" x14ac:dyDescent="0.35">
      <c r="A163" s="668" t="s">
        <v>194</v>
      </c>
      <c r="B163" s="965" t="s">
        <v>769</v>
      </c>
      <c r="C163" s="965"/>
      <c r="D163" s="965"/>
      <c r="E163" s="965"/>
      <c r="F163" s="965"/>
      <c r="G163" s="965"/>
      <c r="H163" s="965"/>
      <c r="I163" s="965"/>
      <c r="J163" s="965"/>
      <c r="K163" s="965"/>
      <c r="L163" s="965"/>
      <c r="M163" s="96"/>
      <c r="N163" s="97"/>
      <c r="O163" s="96"/>
      <c r="P163" s="963"/>
    </row>
    <row r="164" spans="1:16" ht="19.5" thickBot="1" x14ac:dyDescent="0.35">
      <c r="A164" s="668" t="s">
        <v>195</v>
      </c>
      <c r="B164" s="966" t="s">
        <v>993</v>
      </c>
      <c r="C164" s="966"/>
      <c r="D164" s="966"/>
      <c r="E164" s="966"/>
      <c r="F164" s="966"/>
      <c r="G164" s="966"/>
      <c r="H164" s="966"/>
      <c r="I164" s="966"/>
      <c r="J164" s="966"/>
      <c r="K164" s="966"/>
      <c r="L164" s="966"/>
      <c r="M164" s="96"/>
      <c r="N164" s="97"/>
      <c r="O164" s="96"/>
      <c r="P164" s="963"/>
    </row>
    <row r="165" spans="1:16" ht="42" customHeight="1" thickBot="1" x14ac:dyDescent="0.35">
      <c r="A165" s="668" t="s">
        <v>196</v>
      </c>
      <c r="B165" s="968" t="s">
        <v>197</v>
      </c>
      <c r="C165" s="968"/>
      <c r="D165" s="968"/>
      <c r="E165" s="968"/>
      <c r="F165" s="968"/>
      <c r="G165" s="968"/>
      <c r="H165" s="968"/>
      <c r="I165" s="968"/>
      <c r="J165" s="968"/>
      <c r="K165" s="968"/>
      <c r="L165" s="968"/>
      <c r="M165" s="96"/>
      <c r="N165" s="96"/>
      <c r="O165" s="96"/>
      <c r="P165" s="963"/>
    </row>
    <row r="166" spans="1:16" ht="19.5" thickBot="1" x14ac:dyDescent="0.35">
      <c r="A166" s="93"/>
      <c r="B166" s="969" t="s">
        <v>781</v>
      </c>
      <c r="C166" s="969"/>
      <c r="D166" s="969"/>
      <c r="E166" s="969"/>
      <c r="F166" s="969"/>
      <c r="G166" s="969"/>
      <c r="H166" s="969"/>
      <c r="I166" s="969"/>
      <c r="J166" s="969"/>
      <c r="K166" s="969"/>
      <c r="L166" s="969"/>
      <c r="M166" s="98">
        <v>0</v>
      </c>
      <c r="N166" s="98">
        <v>0</v>
      </c>
      <c r="O166" s="98">
        <v>0</v>
      </c>
      <c r="P166" s="964"/>
    </row>
    <row r="167" spans="1:16" ht="19.5" thickBot="1" x14ac:dyDescent="0.35">
      <c r="A167" s="100" t="s">
        <v>331</v>
      </c>
      <c r="B167" s="108" t="s">
        <v>198</v>
      </c>
      <c r="C167" s="99"/>
      <c r="D167" s="99"/>
      <c r="E167" s="99"/>
      <c r="F167" s="99"/>
      <c r="G167" s="99"/>
      <c r="H167" s="800"/>
      <c r="I167" s="800"/>
      <c r="J167" s="800"/>
      <c r="K167" s="800"/>
      <c r="L167" s="99"/>
      <c r="M167" s="99"/>
      <c r="N167" s="99"/>
      <c r="O167" s="116">
        <v>60</v>
      </c>
      <c r="P167" s="604">
        <f>P170</f>
        <v>0</v>
      </c>
    </row>
    <row r="168" spans="1:16" ht="31.5" customHeight="1" thickBot="1" x14ac:dyDescent="0.35">
      <c r="A168" s="864" t="s">
        <v>844</v>
      </c>
      <c r="B168" s="865"/>
      <c r="C168" s="865"/>
      <c r="D168" s="865"/>
      <c r="E168" s="865"/>
      <c r="F168" s="865"/>
      <c r="G168" s="865"/>
      <c r="H168" s="865"/>
      <c r="I168" s="865"/>
      <c r="J168" s="865"/>
      <c r="K168" s="866"/>
      <c r="L168" s="109" t="s">
        <v>925</v>
      </c>
      <c r="M168" s="109" t="s">
        <v>925</v>
      </c>
      <c r="N168" s="109" t="s">
        <v>925</v>
      </c>
      <c r="O168" s="109" t="s">
        <v>925</v>
      </c>
      <c r="P168" s="959" t="s">
        <v>20</v>
      </c>
    </row>
    <row r="169" spans="1:16" ht="28.5" customHeight="1" thickBot="1" x14ac:dyDescent="0.35">
      <c r="A169" s="867"/>
      <c r="B169" s="868"/>
      <c r="C169" s="868"/>
      <c r="D169" s="868"/>
      <c r="E169" s="868"/>
      <c r="F169" s="868"/>
      <c r="G169" s="868"/>
      <c r="H169" s="868"/>
      <c r="I169" s="868"/>
      <c r="J169" s="868"/>
      <c r="K169" s="869"/>
      <c r="L169" s="107" t="s">
        <v>28</v>
      </c>
      <c r="M169" s="107" t="s">
        <v>28</v>
      </c>
      <c r="N169" s="107" t="s">
        <v>845</v>
      </c>
      <c r="O169" s="107" t="s">
        <v>845</v>
      </c>
      <c r="P169" s="960"/>
    </row>
    <row r="170" spans="1:16" ht="21.75" customHeight="1" thickBot="1" x14ac:dyDescent="0.35">
      <c r="A170" s="669" t="s">
        <v>199</v>
      </c>
      <c r="B170" s="984" t="s">
        <v>200</v>
      </c>
      <c r="C170" s="984"/>
      <c r="D170" s="984"/>
      <c r="E170" s="984"/>
      <c r="F170" s="984"/>
      <c r="G170" s="984"/>
      <c r="H170" s="984"/>
      <c r="I170" s="984"/>
      <c r="J170" s="984"/>
      <c r="K170" s="984"/>
      <c r="L170" s="96"/>
      <c r="M170" s="106"/>
      <c r="N170" s="12"/>
      <c r="O170" s="666"/>
      <c r="P170" s="985">
        <f>O174+N174+M174+L174</f>
        <v>0</v>
      </c>
    </row>
    <row r="171" spans="1:16" ht="22.5" customHeight="1" thickBot="1" x14ac:dyDescent="0.35">
      <c r="A171" s="669" t="s">
        <v>201</v>
      </c>
      <c r="B171" s="988" t="s">
        <v>202</v>
      </c>
      <c r="C171" s="988"/>
      <c r="D171" s="988"/>
      <c r="E171" s="988"/>
      <c r="F171" s="988"/>
      <c r="G171" s="988"/>
      <c r="H171" s="988"/>
      <c r="I171" s="988"/>
      <c r="J171" s="988"/>
      <c r="K171" s="988"/>
      <c r="L171" s="97"/>
      <c r="M171" s="106"/>
      <c r="N171" s="12"/>
      <c r="O171" s="666"/>
      <c r="P171" s="986"/>
    </row>
    <row r="172" spans="1:16" ht="41.25" customHeight="1" thickBot="1" x14ac:dyDescent="0.35">
      <c r="A172" s="669" t="s">
        <v>203</v>
      </c>
      <c r="B172" s="989" t="s">
        <v>759</v>
      </c>
      <c r="C172" s="989"/>
      <c r="D172" s="989"/>
      <c r="E172" s="989"/>
      <c r="F172" s="989"/>
      <c r="G172" s="989"/>
      <c r="H172" s="989"/>
      <c r="I172" s="989"/>
      <c r="J172" s="989"/>
      <c r="K172" s="989"/>
      <c r="L172" s="97"/>
      <c r="M172" s="106"/>
      <c r="N172" s="12"/>
      <c r="O172" s="666"/>
      <c r="P172" s="986"/>
    </row>
    <row r="173" spans="1:16" ht="27.75" customHeight="1" thickBot="1" x14ac:dyDescent="0.35">
      <c r="A173" s="669" t="s">
        <v>204</v>
      </c>
      <c r="B173" s="984" t="s">
        <v>994</v>
      </c>
      <c r="C173" s="984"/>
      <c r="D173" s="984"/>
      <c r="E173" s="984"/>
      <c r="F173" s="984"/>
      <c r="G173" s="984"/>
      <c r="H173" s="984"/>
      <c r="I173" s="984"/>
      <c r="J173" s="984"/>
      <c r="K173" s="984"/>
      <c r="L173" s="96"/>
      <c r="M173" s="106"/>
      <c r="N173" s="12"/>
      <c r="O173" s="666"/>
      <c r="P173" s="986"/>
    </row>
    <row r="174" spans="1:16" ht="19.5" thickBot="1" x14ac:dyDescent="0.35">
      <c r="A174" s="140"/>
      <c r="B174" s="990" t="s">
        <v>781</v>
      </c>
      <c r="C174" s="991"/>
      <c r="D174" s="991"/>
      <c r="E174" s="991"/>
      <c r="F174" s="991"/>
      <c r="G174" s="991"/>
      <c r="H174" s="991"/>
      <c r="I174" s="991"/>
      <c r="J174" s="991"/>
      <c r="K174" s="991"/>
      <c r="L174" s="146">
        <v>0</v>
      </c>
      <c r="M174" s="147">
        <v>0</v>
      </c>
      <c r="N174" s="148">
        <v>0</v>
      </c>
      <c r="O174" s="149">
        <v>0</v>
      </c>
      <c r="P174" s="987"/>
    </row>
    <row r="175" spans="1:16" ht="19.5" thickBot="1" x14ac:dyDescent="0.35">
      <c r="A175" s="141" t="s">
        <v>332</v>
      </c>
      <c r="B175" s="142" t="s">
        <v>205</v>
      </c>
      <c r="C175" s="143"/>
      <c r="D175" s="143"/>
      <c r="E175" s="143"/>
      <c r="F175" s="992"/>
      <c r="G175" s="992"/>
      <c r="H175" s="992"/>
      <c r="I175" s="992"/>
      <c r="J175" s="143"/>
      <c r="K175" s="143"/>
      <c r="L175" s="143"/>
      <c r="M175" s="143"/>
      <c r="N175" s="143"/>
      <c r="O175" s="145">
        <v>3</v>
      </c>
      <c r="P175" s="144">
        <f>P178</f>
        <v>0</v>
      </c>
    </row>
    <row r="176" spans="1:16" ht="24" customHeight="1" thickBot="1" x14ac:dyDescent="0.35">
      <c r="A176" s="864" t="s">
        <v>846</v>
      </c>
      <c r="B176" s="865"/>
      <c r="C176" s="865"/>
      <c r="D176" s="865"/>
      <c r="E176" s="865"/>
      <c r="F176" s="865"/>
      <c r="G176" s="865"/>
      <c r="H176" s="865"/>
      <c r="I176" s="866"/>
      <c r="J176" s="110" t="s">
        <v>959</v>
      </c>
      <c r="K176" s="110" t="s">
        <v>959</v>
      </c>
      <c r="L176" s="110" t="s">
        <v>959</v>
      </c>
      <c r="M176" s="110" t="s">
        <v>959</v>
      </c>
      <c r="N176" s="110" t="s">
        <v>959</v>
      </c>
      <c r="O176" s="1005" t="s">
        <v>206</v>
      </c>
      <c r="P176" s="959" t="s">
        <v>20</v>
      </c>
    </row>
    <row r="177" spans="1:19" ht="22.5" customHeight="1" thickBot="1" x14ac:dyDescent="0.35">
      <c r="A177" s="867"/>
      <c r="B177" s="868"/>
      <c r="C177" s="868"/>
      <c r="D177" s="868"/>
      <c r="E177" s="868"/>
      <c r="F177" s="868"/>
      <c r="G177" s="868"/>
      <c r="H177" s="868"/>
      <c r="I177" s="869"/>
      <c r="J177" s="95" t="s">
        <v>207</v>
      </c>
      <c r="K177" s="95" t="s">
        <v>207</v>
      </c>
      <c r="L177" s="95" t="s">
        <v>207</v>
      </c>
      <c r="M177" s="95" t="s">
        <v>207</v>
      </c>
      <c r="N177" s="95" t="s">
        <v>207</v>
      </c>
      <c r="O177" s="1006"/>
      <c r="P177" s="960"/>
    </row>
    <row r="178" spans="1:19" ht="39.75" customHeight="1" thickBot="1" x14ac:dyDescent="0.35">
      <c r="A178" s="669" t="s">
        <v>208</v>
      </c>
      <c r="B178" s="999" t="s">
        <v>771</v>
      </c>
      <c r="C178" s="1000"/>
      <c r="D178" s="1000"/>
      <c r="E178" s="1000"/>
      <c r="F178" s="1000"/>
      <c r="G178" s="1000"/>
      <c r="H178" s="1000"/>
      <c r="I178" s="1001"/>
      <c r="J178" s="106"/>
      <c r="K178" s="106"/>
      <c r="L178" s="106"/>
      <c r="M178" s="106"/>
      <c r="N178" s="106"/>
      <c r="O178" s="112">
        <v>0</v>
      </c>
      <c r="P178" s="970">
        <f>O178+O179</f>
        <v>0</v>
      </c>
    </row>
    <row r="179" spans="1:19" ht="46.5" customHeight="1" thickBot="1" x14ac:dyDescent="0.35">
      <c r="A179" s="669" t="s">
        <v>209</v>
      </c>
      <c r="B179" s="999" t="s">
        <v>772</v>
      </c>
      <c r="C179" s="1000"/>
      <c r="D179" s="1000"/>
      <c r="E179" s="1000"/>
      <c r="F179" s="1000"/>
      <c r="G179" s="1000"/>
      <c r="H179" s="1000"/>
      <c r="I179" s="1001"/>
      <c r="J179" s="113"/>
      <c r="K179" s="113"/>
      <c r="L179" s="113"/>
      <c r="M179" s="113"/>
      <c r="N179" s="113"/>
      <c r="O179" s="112">
        <v>0</v>
      </c>
      <c r="P179" s="1052"/>
    </row>
    <row r="180" spans="1:19" ht="19.5" thickBot="1" x14ac:dyDescent="0.35">
      <c r="A180" s="116" t="s">
        <v>346</v>
      </c>
      <c r="B180" s="1040" t="s">
        <v>922</v>
      </c>
      <c r="C180" s="1041"/>
      <c r="D180" s="1041"/>
      <c r="E180" s="1041"/>
      <c r="F180" s="1041"/>
      <c r="G180" s="1041"/>
      <c r="H180" s="1041"/>
      <c r="I180" s="1041"/>
      <c r="J180" s="1041"/>
      <c r="K180" s="1041"/>
      <c r="L180" s="1041"/>
      <c r="M180" s="1041"/>
      <c r="N180" s="1042"/>
      <c r="O180" s="111">
        <v>2</v>
      </c>
      <c r="P180" s="111">
        <f>P183</f>
        <v>0</v>
      </c>
    </row>
    <row r="181" spans="1:19" ht="36.75" customHeight="1" thickBot="1" x14ac:dyDescent="0.35">
      <c r="A181" s="993" t="s">
        <v>995</v>
      </c>
      <c r="B181" s="994"/>
      <c r="C181" s="994"/>
      <c r="D181" s="994"/>
      <c r="E181" s="994"/>
      <c r="F181" s="994"/>
      <c r="G181" s="994"/>
      <c r="H181" s="994"/>
      <c r="I181" s="994"/>
      <c r="J181" s="995"/>
      <c r="K181" s="646" t="s">
        <v>958</v>
      </c>
      <c r="L181" s="646" t="s">
        <v>958</v>
      </c>
      <c r="M181" s="646" t="s">
        <v>958</v>
      </c>
      <c r="N181" s="646" t="s">
        <v>958</v>
      </c>
      <c r="O181" s="646" t="s">
        <v>958</v>
      </c>
      <c r="P181" s="959" t="s">
        <v>20</v>
      </c>
    </row>
    <row r="182" spans="1:19" ht="23.25" customHeight="1" thickBot="1" x14ac:dyDescent="0.35">
      <c r="A182" s="996"/>
      <c r="B182" s="997"/>
      <c r="C182" s="997"/>
      <c r="D182" s="997"/>
      <c r="E182" s="997"/>
      <c r="F182" s="997"/>
      <c r="G182" s="997"/>
      <c r="H182" s="997"/>
      <c r="I182" s="997"/>
      <c r="J182" s="998"/>
      <c r="K182" s="114" t="s">
        <v>28</v>
      </c>
      <c r="L182" s="114" t="s">
        <v>28</v>
      </c>
      <c r="M182" s="114" t="s">
        <v>28</v>
      </c>
      <c r="N182" s="114" t="s">
        <v>28</v>
      </c>
      <c r="O182" s="114" t="s">
        <v>28</v>
      </c>
      <c r="P182" s="960"/>
    </row>
    <row r="183" spans="1:19" ht="21.75" customHeight="1" thickBot="1" x14ac:dyDescent="0.35">
      <c r="A183" s="669" t="s">
        <v>211</v>
      </c>
      <c r="B183" s="1043" t="s">
        <v>996</v>
      </c>
      <c r="C183" s="1044"/>
      <c r="D183" s="1044"/>
      <c r="E183" s="1044"/>
      <c r="F183" s="1044"/>
      <c r="G183" s="1044"/>
      <c r="H183" s="1044"/>
      <c r="I183" s="1044"/>
      <c r="J183" s="1045"/>
      <c r="K183" s="96"/>
      <c r="L183" s="96"/>
      <c r="M183" s="96"/>
      <c r="N183" s="96"/>
      <c r="O183" s="112"/>
      <c r="P183" s="970">
        <v>0</v>
      </c>
    </row>
    <row r="184" spans="1:19" ht="22.5" customHeight="1" thickBot="1" x14ac:dyDescent="0.35">
      <c r="A184" s="669" t="s">
        <v>212</v>
      </c>
      <c r="B184" s="1217" t="s">
        <v>382</v>
      </c>
      <c r="C184" s="1218"/>
      <c r="D184" s="1218"/>
      <c r="E184" s="1218"/>
      <c r="F184" s="1218"/>
      <c r="G184" s="1218"/>
      <c r="H184" s="1218"/>
      <c r="I184" s="1218"/>
      <c r="J184" s="1219"/>
      <c r="K184" s="97"/>
      <c r="L184" s="97"/>
      <c r="M184" s="97"/>
      <c r="N184" s="97"/>
      <c r="O184" s="115"/>
      <c r="P184" s="971"/>
    </row>
    <row r="185" spans="1:19" ht="24" customHeight="1" thickBot="1" x14ac:dyDescent="0.35">
      <c r="A185" s="470" t="s">
        <v>213</v>
      </c>
      <c r="B185" s="1570" t="s">
        <v>383</v>
      </c>
      <c r="C185" s="1571"/>
      <c r="D185" s="1571"/>
      <c r="E185" s="1571"/>
      <c r="F185" s="1571"/>
      <c r="G185" s="1571"/>
      <c r="H185" s="1571"/>
      <c r="I185" s="1571"/>
      <c r="J185" s="1572"/>
      <c r="K185" s="377"/>
      <c r="L185" s="377"/>
      <c r="M185" s="377"/>
      <c r="N185" s="377"/>
      <c r="O185" s="115"/>
      <c r="P185" s="971"/>
    </row>
    <row r="186" spans="1:19" s="5" customFormat="1" ht="21.75" customHeight="1" thickBot="1" x14ac:dyDescent="0.35">
      <c r="A186" s="832" t="s">
        <v>546</v>
      </c>
      <c r="B186" s="833"/>
      <c r="C186" s="833"/>
      <c r="D186" s="833"/>
      <c r="E186" s="833"/>
      <c r="F186" s="833"/>
      <c r="G186" s="833"/>
      <c r="H186" s="833"/>
      <c r="I186" s="833"/>
      <c r="J186" s="833"/>
      <c r="K186" s="833"/>
      <c r="L186" s="833"/>
      <c r="M186" s="833"/>
      <c r="N186" s="834"/>
      <c r="O186" s="14">
        <f>O187+O205</f>
        <v>110</v>
      </c>
      <c r="P186" s="138">
        <f>P187+P205</f>
        <v>0</v>
      </c>
      <c r="R186" s="70"/>
      <c r="S186" s="70"/>
    </row>
    <row r="187" spans="1:19" ht="19.5" thickBot="1" x14ac:dyDescent="0.35">
      <c r="A187" s="18" t="s">
        <v>334</v>
      </c>
      <c r="B187" s="956" t="s">
        <v>675</v>
      </c>
      <c r="C187" s="957"/>
      <c r="D187" s="957"/>
      <c r="E187" s="957"/>
      <c r="F187" s="957"/>
      <c r="G187" s="957"/>
      <c r="H187" s="957"/>
      <c r="I187" s="957"/>
      <c r="J187" s="957"/>
      <c r="K187" s="957"/>
      <c r="L187" s="957"/>
      <c r="M187" s="957"/>
      <c r="N187" s="958"/>
      <c r="O187" s="11">
        <v>70</v>
      </c>
      <c r="P187" s="139">
        <f>P192</f>
        <v>0</v>
      </c>
      <c r="R187" s="71"/>
      <c r="S187" s="71"/>
    </row>
    <row r="188" spans="1:19" ht="19.5" customHeight="1" thickBot="1" x14ac:dyDescent="0.35">
      <c r="A188" s="746" t="s">
        <v>1087</v>
      </c>
      <c r="B188" s="747"/>
      <c r="C188" s="747"/>
      <c r="D188" s="747"/>
      <c r="E188" s="748"/>
      <c r="F188" s="972" t="s">
        <v>775</v>
      </c>
      <c r="G188" s="973"/>
      <c r="H188" s="973"/>
      <c r="I188" s="973"/>
      <c r="J188" s="973"/>
      <c r="K188" s="973"/>
      <c r="L188" s="973"/>
      <c r="M188" s="973"/>
      <c r="N188" s="973"/>
      <c r="O188" s="974"/>
      <c r="P188" s="1007" t="s">
        <v>20</v>
      </c>
      <c r="R188" s="71"/>
      <c r="S188" s="71"/>
    </row>
    <row r="189" spans="1:19" ht="96.75" customHeight="1" thickBot="1" x14ac:dyDescent="0.35">
      <c r="A189" s="749"/>
      <c r="B189" s="750"/>
      <c r="C189" s="750"/>
      <c r="D189" s="750"/>
      <c r="E189" s="751"/>
      <c r="F189" s="1002" t="s">
        <v>1003</v>
      </c>
      <c r="G189" s="1003"/>
      <c r="H189" s="1003"/>
      <c r="I189" s="1003"/>
      <c r="J189" s="1004"/>
      <c r="K189" s="1002" t="s">
        <v>1003</v>
      </c>
      <c r="L189" s="1003"/>
      <c r="M189" s="1003"/>
      <c r="N189" s="1003"/>
      <c r="O189" s="1004"/>
      <c r="P189" s="793"/>
      <c r="R189" s="71"/>
      <c r="S189" s="71"/>
    </row>
    <row r="190" spans="1:19" ht="39.75" customHeight="1" thickBot="1" x14ac:dyDescent="0.35">
      <c r="A190" s="749"/>
      <c r="B190" s="750"/>
      <c r="C190" s="750"/>
      <c r="D190" s="750"/>
      <c r="E190" s="751"/>
      <c r="F190" s="66" t="s">
        <v>924</v>
      </c>
      <c r="G190" s="66" t="s">
        <v>924</v>
      </c>
      <c r="H190" s="66" t="s">
        <v>942</v>
      </c>
      <c r="I190" s="66" t="s">
        <v>924</v>
      </c>
      <c r="J190" s="66" t="s">
        <v>942</v>
      </c>
      <c r="K190" s="66" t="s">
        <v>924</v>
      </c>
      <c r="L190" s="66" t="s">
        <v>924</v>
      </c>
      <c r="M190" s="66" t="s">
        <v>924</v>
      </c>
      <c r="N190" s="66" t="s">
        <v>942</v>
      </c>
      <c r="O190" s="66" t="s">
        <v>924</v>
      </c>
      <c r="P190" s="793"/>
      <c r="R190" s="71"/>
      <c r="S190" s="71"/>
    </row>
    <row r="191" spans="1:19" ht="24.75" customHeight="1" thickBot="1" x14ac:dyDescent="0.35">
      <c r="A191" s="752"/>
      <c r="B191" s="753"/>
      <c r="C191" s="753"/>
      <c r="D191" s="753"/>
      <c r="E191" s="754"/>
      <c r="F191" s="74" t="s">
        <v>28</v>
      </c>
      <c r="G191" s="74" t="s">
        <v>28</v>
      </c>
      <c r="H191" s="74" t="s">
        <v>28</v>
      </c>
      <c r="I191" s="74" t="s">
        <v>28</v>
      </c>
      <c r="J191" s="74" t="s">
        <v>28</v>
      </c>
      <c r="K191" s="74" t="s">
        <v>28</v>
      </c>
      <c r="L191" s="74" t="s">
        <v>28</v>
      </c>
      <c r="M191" s="74" t="s">
        <v>28</v>
      </c>
      <c r="N191" s="74" t="s">
        <v>28</v>
      </c>
      <c r="O191" s="74" t="s">
        <v>28</v>
      </c>
      <c r="P191" s="1039"/>
      <c r="R191" s="71"/>
      <c r="S191" s="71"/>
    </row>
    <row r="192" spans="1:19" ht="98.25" customHeight="1" thickBot="1" x14ac:dyDescent="0.35">
      <c r="A192" s="522" t="s">
        <v>848</v>
      </c>
      <c r="B192" s="740" t="s">
        <v>1040</v>
      </c>
      <c r="C192" s="741"/>
      <c r="D192" s="741"/>
      <c r="E192" s="742"/>
      <c r="F192" s="653"/>
      <c r="G192" s="37"/>
      <c r="H192" s="37"/>
      <c r="I192" s="37"/>
      <c r="J192" s="37"/>
      <c r="K192" s="677"/>
      <c r="L192" s="27"/>
      <c r="M192" s="37"/>
      <c r="N192" s="37"/>
      <c r="O192" s="37"/>
      <c r="P192" s="1007">
        <f>F204+G204+H204+I204+J204+K204+L204+M204+N204+O204</f>
        <v>0</v>
      </c>
    </row>
    <row r="193" spans="1:16" ht="121.5" customHeight="1" thickBot="1" x14ac:dyDescent="0.35">
      <c r="A193" s="518" t="s">
        <v>216</v>
      </c>
      <c r="B193" s="740" t="s">
        <v>1089</v>
      </c>
      <c r="C193" s="741"/>
      <c r="D193" s="741"/>
      <c r="E193" s="742"/>
      <c r="F193" s="653"/>
      <c r="G193" s="37"/>
      <c r="H193" s="37"/>
      <c r="I193" s="37"/>
      <c r="J193" s="37"/>
      <c r="K193" s="677"/>
      <c r="L193" s="37"/>
      <c r="M193" s="37"/>
      <c r="N193" s="37"/>
      <c r="O193" s="37"/>
      <c r="P193" s="793"/>
    </row>
    <row r="194" spans="1:16" ht="83.25" customHeight="1" thickBot="1" x14ac:dyDescent="0.35">
      <c r="A194" s="518" t="s">
        <v>218</v>
      </c>
      <c r="B194" s="740" t="s">
        <v>1090</v>
      </c>
      <c r="C194" s="741"/>
      <c r="D194" s="741"/>
      <c r="E194" s="742"/>
      <c r="F194" s="653"/>
      <c r="G194" s="37"/>
      <c r="H194" s="37"/>
      <c r="I194" s="37"/>
      <c r="J194" s="37"/>
      <c r="K194" s="677"/>
      <c r="L194" s="37"/>
      <c r="M194" s="37"/>
      <c r="N194" s="37"/>
      <c r="O194" s="37"/>
      <c r="P194" s="793"/>
    </row>
    <row r="195" spans="1:16" ht="24" customHeight="1" thickBot="1" x14ac:dyDescent="0.35">
      <c r="A195" s="518" t="s">
        <v>220</v>
      </c>
      <c r="B195" s="740" t="s">
        <v>997</v>
      </c>
      <c r="C195" s="741"/>
      <c r="D195" s="741"/>
      <c r="E195" s="742"/>
      <c r="F195" s="38"/>
      <c r="G195" s="37"/>
      <c r="H195" s="37"/>
      <c r="I195" s="37"/>
      <c r="J195" s="37"/>
      <c r="K195" s="677"/>
      <c r="L195" s="27"/>
      <c r="M195" s="37"/>
      <c r="N195" s="27"/>
      <c r="O195" s="37"/>
      <c r="P195" s="793"/>
    </row>
    <row r="196" spans="1:16" ht="40.5" customHeight="1" thickBot="1" x14ac:dyDescent="0.35">
      <c r="A196" s="518" t="s">
        <v>222</v>
      </c>
      <c r="B196" s="740" t="s">
        <v>1091</v>
      </c>
      <c r="C196" s="741"/>
      <c r="D196" s="741"/>
      <c r="E196" s="742"/>
      <c r="F196" s="38"/>
      <c r="G196" s="37"/>
      <c r="H196" s="37"/>
      <c r="I196" s="37"/>
      <c r="J196" s="37"/>
      <c r="K196" s="677"/>
      <c r="L196" s="27"/>
      <c r="M196" s="37"/>
      <c r="N196" s="27"/>
      <c r="O196" s="37"/>
      <c r="P196" s="793"/>
    </row>
    <row r="197" spans="1:16" ht="26.25" customHeight="1" thickBot="1" x14ac:dyDescent="0.35">
      <c r="A197" s="518" t="s">
        <v>224</v>
      </c>
      <c r="B197" s="740" t="s">
        <v>1051</v>
      </c>
      <c r="C197" s="741"/>
      <c r="D197" s="741"/>
      <c r="E197" s="742"/>
      <c r="F197" s="653"/>
      <c r="G197" s="37"/>
      <c r="H197" s="37"/>
      <c r="I197" s="37"/>
      <c r="J197" s="37"/>
      <c r="K197" s="677"/>
      <c r="L197" s="37"/>
      <c r="M197" s="37"/>
      <c r="N197" s="37"/>
      <c r="O197" s="37"/>
      <c r="P197" s="793"/>
    </row>
    <row r="198" spans="1:16" ht="40.5" customHeight="1" thickBot="1" x14ac:dyDescent="0.35">
      <c r="A198" s="518" t="s">
        <v>226</v>
      </c>
      <c r="B198" s="740" t="s">
        <v>806</v>
      </c>
      <c r="C198" s="741"/>
      <c r="D198" s="741"/>
      <c r="E198" s="742"/>
      <c r="F198" s="536"/>
      <c r="G198" s="536"/>
      <c r="H198" s="536"/>
      <c r="I198" s="536"/>
      <c r="J198" s="491"/>
      <c r="K198" s="37"/>
      <c r="L198" s="37"/>
      <c r="M198" s="37"/>
      <c r="N198" s="37"/>
      <c r="O198" s="378"/>
      <c r="P198" s="793"/>
    </row>
    <row r="199" spans="1:16" ht="42" customHeight="1" thickBot="1" x14ac:dyDescent="0.35">
      <c r="A199" s="518" t="s">
        <v>228</v>
      </c>
      <c r="B199" s="740" t="s">
        <v>815</v>
      </c>
      <c r="C199" s="741"/>
      <c r="D199" s="741"/>
      <c r="E199" s="742"/>
      <c r="F199" s="653"/>
      <c r="G199" s="37"/>
      <c r="H199" s="37"/>
      <c r="I199" s="37"/>
      <c r="J199" s="37"/>
      <c r="K199" s="677"/>
      <c r="L199" s="37"/>
      <c r="M199" s="37"/>
      <c r="N199" s="37"/>
      <c r="O199" s="37"/>
      <c r="P199" s="793"/>
    </row>
    <row r="200" spans="1:16" ht="40.5" customHeight="1" thickBot="1" x14ac:dyDescent="0.35">
      <c r="A200" s="518" t="s">
        <v>230</v>
      </c>
      <c r="B200" s="740" t="s">
        <v>828</v>
      </c>
      <c r="C200" s="741"/>
      <c r="D200" s="741"/>
      <c r="E200" s="742"/>
      <c r="F200" s="681"/>
      <c r="G200" s="37"/>
      <c r="H200" s="37"/>
      <c r="I200" s="37"/>
      <c r="J200" s="37"/>
      <c r="K200" s="677"/>
      <c r="L200" s="37"/>
      <c r="M200" s="37"/>
      <c r="N200" s="37"/>
      <c r="O200" s="37"/>
      <c r="P200" s="793"/>
    </row>
    <row r="201" spans="1:16" ht="57.75" customHeight="1" thickBot="1" x14ac:dyDescent="0.35">
      <c r="A201" s="518" t="s">
        <v>231</v>
      </c>
      <c r="B201" s="740" t="s">
        <v>1039</v>
      </c>
      <c r="C201" s="741"/>
      <c r="D201" s="741"/>
      <c r="E201" s="742"/>
      <c r="F201" s="653"/>
      <c r="G201" s="37"/>
      <c r="H201" s="37"/>
      <c r="I201" s="37"/>
      <c r="J201" s="37"/>
      <c r="K201" s="677"/>
      <c r="L201" s="37"/>
      <c r="M201" s="37"/>
      <c r="N201" s="37"/>
      <c r="O201" s="37"/>
      <c r="P201" s="793"/>
    </row>
    <row r="202" spans="1:16" ht="24.75" customHeight="1" thickBot="1" x14ac:dyDescent="0.35">
      <c r="A202" s="518" t="s">
        <v>233</v>
      </c>
      <c r="B202" s="740" t="s">
        <v>829</v>
      </c>
      <c r="C202" s="741"/>
      <c r="D202" s="741"/>
      <c r="E202" s="742"/>
      <c r="F202" s="653"/>
      <c r="G202" s="37"/>
      <c r="H202" s="37"/>
      <c r="I202" s="37"/>
      <c r="J202" s="37"/>
      <c r="K202" s="677"/>
      <c r="L202" s="27"/>
      <c r="M202" s="37"/>
      <c r="N202" s="27"/>
      <c r="O202" s="37"/>
      <c r="P202" s="793"/>
    </row>
    <row r="203" spans="1:16" ht="24" customHeight="1" thickBot="1" x14ac:dyDescent="0.35">
      <c r="A203" s="518" t="s">
        <v>856</v>
      </c>
      <c r="B203" s="740" t="s">
        <v>830</v>
      </c>
      <c r="C203" s="741"/>
      <c r="D203" s="741"/>
      <c r="E203" s="742"/>
      <c r="F203" s="653"/>
      <c r="G203" s="37"/>
      <c r="H203" s="37"/>
      <c r="I203" s="37"/>
      <c r="J203" s="37"/>
      <c r="K203" s="677"/>
      <c r="L203" s="27"/>
      <c r="M203" s="37"/>
      <c r="N203" s="27"/>
      <c r="O203" s="37"/>
      <c r="P203" s="793"/>
    </row>
    <row r="204" spans="1:16" s="21" customFormat="1" ht="19.5" thickBot="1" x14ac:dyDescent="0.35">
      <c r="A204" s="34"/>
      <c r="B204" s="1201" t="s">
        <v>365</v>
      </c>
      <c r="C204" s="1202"/>
      <c r="D204" s="1202"/>
      <c r="E204" s="1203"/>
      <c r="F204" s="380">
        <v>0</v>
      </c>
      <c r="G204" s="380">
        <v>0</v>
      </c>
      <c r="H204" s="380">
        <v>0</v>
      </c>
      <c r="I204" s="380">
        <v>0</v>
      </c>
      <c r="J204" s="380">
        <v>0</v>
      </c>
      <c r="K204" s="69">
        <v>0</v>
      </c>
      <c r="L204" s="381">
        <v>0</v>
      </c>
      <c r="M204" s="36">
        <v>0</v>
      </c>
      <c r="N204" s="381">
        <v>0</v>
      </c>
      <c r="O204" s="36">
        <v>0</v>
      </c>
      <c r="P204" s="558"/>
    </row>
    <row r="205" spans="1:16" ht="20.25" customHeight="1" thickBot="1" x14ac:dyDescent="0.35">
      <c r="A205" s="67" t="s">
        <v>235</v>
      </c>
      <c r="B205" s="821" t="s">
        <v>470</v>
      </c>
      <c r="C205" s="822"/>
      <c r="D205" s="822"/>
      <c r="E205" s="822"/>
      <c r="F205" s="822"/>
      <c r="G205" s="822"/>
      <c r="H205" s="822"/>
      <c r="I205" s="822"/>
      <c r="J205" s="822"/>
      <c r="K205" s="822"/>
      <c r="L205" s="822"/>
      <c r="M205" s="822"/>
      <c r="N205" s="823"/>
      <c r="O205" s="68">
        <v>40</v>
      </c>
      <c r="P205" s="136">
        <f>P207</f>
        <v>0</v>
      </c>
    </row>
    <row r="206" spans="1:16" ht="42" customHeight="1" thickBot="1" x14ac:dyDescent="0.35">
      <c r="A206" s="815" t="s">
        <v>878</v>
      </c>
      <c r="B206" s="816"/>
      <c r="C206" s="816"/>
      <c r="D206" s="816"/>
      <c r="E206" s="816"/>
      <c r="F206" s="816"/>
      <c r="G206" s="816"/>
      <c r="H206" s="816"/>
      <c r="I206" s="816"/>
      <c r="J206" s="816"/>
      <c r="K206" s="816"/>
      <c r="L206" s="816"/>
      <c r="M206" s="817"/>
      <c r="N206" s="758" t="s">
        <v>28</v>
      </c>
      <c r="O206" s="759"/>
      <c r="P206" s="362" t="s">
        <v>20</v>
      </c>
    </row>
    <row r="207" spans="1:16" s="5" customFormat="1" ht="31.5" customHeight="1" thickBot="1" x14ac:dyDescent="0.35">
      <c r="A207" s="623" t="s">
        <v>286</v>
      </c>
      <c r="B207" s="729" t="s">
        <v>1006</v>
      </c>
      <c r="C207" s="730"/>
      <c r="D207" s="730"/>
      <c r="E207" s="730"/>
      <c r="F207" s="730"/>
      <c r="G207" s="730"/>
      <c r="H207" s="730"/>
      <c r="I207" s="730"/>
      <c r="J207" s="730"/>
      <c r="K207" s="730"/>
      <c r="L207" s="730"/>
      <c r="M207" s="730"/>
      <c r="N207" s="1585"/>
      <c r="O207" s="1586"/>
      <c r="P207" s="153">
        <v>0</v>
      </c>
    </row>
    <row r="208" spans="1:16" s="5" customFormat="1" ht="27" customHeight="1" thickBot="1" x14ac:dyDescent="0.4">
      <c r="A208" s="832" t="s">
        <v>471</v>
      </c>
      <c r="B208" s="833"/>
      <c r="C208" s="833"/>
      <c r="D208" s="833"/>
      <c r="E208" s="833"/>
      <c r="F208" s="833"/>
      <c r="G208" s="833"/>
      <c r="H208" s="833"/>
      <c r="I208" s="833"/>
      <c r="J208" s="833"/>
      <c r="K208" s="833"/>
      <c r="L208" s="833"/>
      <c r="M208" s="833"/>
      <c r="N208" s="834"/>
      <c r="O208" s="137">
        <f>O209+O218+O232+N249</f>
        <v>260</v>
      </c>
      <c r="P208" s="138"/>
    </row>
    <row r="209" spans="1:16" ht="19.5" thickBot="1" x14ac:dyDescent="0.35">
      <c r="A209" s="11" t="s">
        <v>236</v>
      </c>
      <c r="B209" s="821" t="s">
        <v>676</v>
      </c>
      <c r="C209" s="822"/>
      <c r="D209" s="822"/>
      <c r="E209" s="822"/>
      <c r="F209" s="822"/>
      <c r="G209" s="822"/>
      <c r="H209" s="822"/>
      <c r="I209" s="822"/>
      <c r="J209" s="822"/>
      <c r="K209" s="822"/>
      <c r="L209" s="822"/>
      <c r="M209" s="822"/>
      <c r="N209" s="823"/>
      <c r="O209" s="11">
        <v>75</v>
      </c>
      <c r="P209" s="139">
        <f>P212</f>
        <v>0</v>
      </c>
    </row>
    <row r="210" spans="1:16" ht="60.75" customHeight="1" thickBot="1" x14ac:dyDescent="0.35">
      <c r="A210" s="746" t="s">
        <v>952</v>
      </c>
      <c r="B210" s="747"/>
      <c r="C210" s="747"/>
      <c r="D210" s="747"/>
      <c r="E210" s="747"/>
      <c r="F210" s="747"/>
      <c r="G210" s="747"/>
      <c r="H210" s="747"/>
      <c r="I210" s="747"/>
      <c r="J210" s="748"/>
      <c r="K210" s="44" t="s">
        <v>238</v>
      </c>
      <c r="L210" s="44" t="s">
        <v>239</v>
      </c>
      <c r="M210" s="44" t="s">
        <v>238</v>
      </c>
      <c r="N210" s="44" t="s">
        <v>238</v>
      </c>
      <c r="O210" s="46" t="s">
        <v>240</v>
      </c>
      <c r="P210" s="1038" t="s">
        <v>20</v>
      </c>
    </row>
    <row r="211" spans="1:16" ht="19.5" customHeight="1" thickBot="1" x14ac:dyDescent="0.35">
      <c r="A211" s="752"/>
      <c r="B211" s="753"/>
      <c r="C211" s="753"/>
      <c r="D211" s="753"/>
      <c r="E211" s="753"/>
      <c r="F211" s="753"/>
      <c r="G211" s="753"/>
      <c r="H211" s="753"/>
      <c r="I211" s="753"/>
      <c r="J211" s="754"/>
      <c r="K211" s="43" t="s">
        <v>28</v>
      </c>
      <c r="L211" s="43" t="s">
        <v>28</v>
      </c>
      <c r="M211" s="43" t="s">
        <v>28</v>
      </c>
      <c r="N211" s="43" t="s">
        <v>28</v>
      </c>
      <c r="O211" s="43" t="s">
        <v>28</v>
      </c>
      <c r="P211" s="1038"/>
    </row>
    <row r="212" spans="1:16" ht="63" customHeight="1" thickBot="1" x14ac:dyDescent="0.35">
      <c r="A212" s="522" t="s">
        <v>241</v>
      </c>
      <c r="B212" s="740" t="s">
        <v>1044</v>
      </c>
      <c r="C212" s="741"/>
      <c r="D212" s="741"/>
      <c r="E212" s="741"/>
      <c r="F212" s="741"/>
      <c r="G212" s="741"/>
      <c r="H212" s="741"/>
      <c r="I212" s="741"/>
      <c r="J212" s="742"/>
      <c r="K212" s="632"/>
      <c r="L212" s="27"/>
      <c r="M212" s="37"/>
      <c r="N212" s="37"/>
      <c r="O212" s="37"/>
      <c r="P212" s="843">
        <f>K217+L217+M217+N217+O217</f>
        <v>0</v>
      </c>
    </row>
    <row r="213" spans="1:16" ht="60.75" customHeight="1" thickBot="1" x14ac:dyDescent="0.35">
      <c r="A213" s="522" t="s">
        <v>243</v>
      </c>
      <c r="B213" s="740" t="s">
        <v>927</v>
      </c>
      <c r="C213" s="741"/>
      <c r="D213" s="741"/>
      <c r="E213" s="741"/>
      <c r="F213" s="741"/>
      <c r="G213" s="741"/>
      <c r="H213" s="741"/>
      <c r="I213" s="741"/>
      <c r="J213" s="742"/>
      <c r="K213" s="632"/>
      <c r="L213" s="37"/>
      <c r="M213" s="37"/>
      <c r="N213" s="37"/>
      <c r="O213" s="37"/>
      <c r="P213" s="844"/>
    </row>
    <row r="214" spans="1:16" ht="60.75" customHeight="1" thickBot="1" x14ac:dyDescent="0.35">
      <c r="A214" s="522" t="s">
        <v>245</v>
      </c>
      <c r="B214" s="740" t="s">
        <v>892</v>
      </c>
      <c r="C214" s="741"/>
      <c r="D214" s="741"/>
      <c r="E214" s="741"/>
      <c r="F214" s="741"/>
      <c r="G214" s="741"/>
      <c r="H214" s="741"/>
      <c r="I214" s="741"/>
      <c r="J214" s="742"/>
      <c r="K214" s="632"/>
      <c r="L214" s="37"/>
      <c r="M214" s="37"/>
      <c r="N214" s="37"/>
      <c r="O214" s="37"/>
      <c r="P214" s="844"/>
    </row>
    <row r="215" spans="1:16" s="5" customFormat="1" ht="47.25" customHeight="1" thickBot="1" x14ac:dyDescent="0.35">
      <c r="A215" s="522" t="s">
        <v>247</v>
      </c>
      <c r="B215" s="740" t="s">
        <v>807</v>
      </c>
      <c r="C215" s="741"/>
      <c r="D215" s="741"/>
      <c r="E215" s="741"/>
      <c r="F215" s="741"/>
      <c r="G215" s="741"/>
      <c r="H215" s="741"/>
      <c r="I215" s="741"/>
      <c r="J215" s="742"/>
      <c r="K215" s="37"/>
      <c r="L215" s="37"/>
      <c r="M215" s="37"/>
      <c r="N215" s="37"/>
      <c r="O215" s="624"/>
      <c r="P215" s="844"/>
    </row>
    <row r="216" spans="1:16" s="503" customFormat="1" ht="27" customHeight="1" thickBot="1" x14ac:dyDescent="0.35">
      <c r="A216" s="522" t="s">
        <v>248</v>
      </c>
      <c r="B216" s="855" t="s">
        <v>832</v>
      </c>
      <c r="C216" s="856"/>
      <c r="D216" s="856"/>
      <c r="E216" s="856"/>
      <c r="F216" s="856"/>
      <c r="G216" s="856"/>
      <c r="H216" s="856"/>
      <c r="I216" s="856"/>
      <c r="J216" s="857"/>
      <c r="K216" s="529"/>
      <c r="L216" s="530"/>
      <c r="M216" s="528"/>
      <c r="N216" s="530"/>
      <c r="O216" s="531"/>
      <c r="P216" s="844"/>
    </row>
    <row r="217" spans="1:16" s="5" customFormat="1" ht="19.5" thickBot="1" x14ac:dyDescent="0.35">
      <c r="A217" s="39"/>
      <c r="B217" s="847" t="s">
        <v>776</v>
      </c>
      <c r="C217" s="848"/>
      <c r="D217" s="848"/>
      <c r="E217" s="848"/>
      <c r="F217" s="848"/>
      <c r="G217" s="848"/>
      <c r="H217" s="848"/>
      <c r="I217" s="848"/>
      <c r="J217" s="849"/>
      <c r="K217" s="40">
        <v>0</v>
      </c>
      <c r="L217" s="41">
        <v>0</v>
      </c>
      <c r="M217" s="40">
        <v>0</v>
      </c>
      <c r="N217" s="41">
        <v>0</v>
      </c>
      <c r="O217" s="39">
        <v>0</v>
      </c>
      <c r="P217" s="631"/>
    </row>
    <row r="218" spans="1:16" ht="19.5" thickBot="1" x14ac:dyDescent="0.35">
      <c r="A218" s="11">
        <v>6.2</v>
      </c>
      <c r="B218" s="821" t="s">
        <v>677</v>
      </c>
      <c r="C218" s="822"/>
      <c r="D218" s="822"/>
      <c r="E218" s="822"/>
      <c r="F218" s="822"/>
      <c r="G218" s="822"/>
      <c r="H218" s="822"/>
      <c r="I218" s="822"/>
      <c r="J218" s="822"/>
      <c r="K218" s="822"/>
      <c r="L218" s="822"/>
      <c r="M218" s="822"/>
      <c r="N218" s="823"/>
      <c r="O218" s="11">
        <v>100</v>
      </c>
      <c r="P218" s="139">
        <f>P221</f>
        <v>0</v>
      </c>
    </row>
    <row r="219" spans="1:16" ht="60" customHeight="1" thickBot="1" x14ac:dyDescent="0.35">
      <c r="A219" s="746" t="s">
        <v>953</v>
      </c>
      <c r="B219" s="747"/>
      <c r="C219" s="747"/>
      <c r="D219" s="747"/>
      <c r="E219" s="747"/>
      <c r="F219" s="747"/>
      <c r="G219" s="747"/>
      <c r="H219" s="747"/>
      <c r="I219" s="747"/>
      <c r="J219" s="748"/>
      <c r="K219" s="45" t="s">
        <v>238</v>
      </c>
      <c r="L219" s="45" t="s">
        <v>238</v>
      </c>
      <c r="M219" s="45" t="s">
        <v>239</v>
      </c>
      <c r="N219" s="45" t="s">
        <v>240</v>
      </c>
      <c r="O219" s="45" t="s">
        <v>238</v>
      </c>
      <c r="P219" s="1038" t="s">
        <v>20</v>
      </c>
    </row>
    <row r="220" spans="1:16" ht="24" customHeight="1" thickBot="1" x14ac:dyDescent="0.35">
      <c r="A220" s="752"/>
      <c r="B220" s="753"/>
      <c r="C220" s="753"/>
      <c r="D220" s="753"/>
      <c r="E220" s="753"/>
      <c r="F220" s="753"/>
      <c r="G220" s="753"/>
      <c r="H220" s="753"/>
      <c r="I220" s="753"/>
      <c r="J220" s="754"/>
      <c r="K220" s="46" t="s">
        <v>28</v>
      </c>
      <c r="L220" s="46" t="s">
        <v>28</v>
      </c>
      <c r="M220" s="46" t="s">
        <v>28</v>
      </c>
      <c r="N220" s="46" t="s">
        <v>28</v>
      </c>
      <c r="O220" s="46" t="s">
        <v>28</v>
      </c>
      <c r="P220" s="1038"/>
    </row>
    <row r="221" spans="1:16" ht="65.25" customHeight="1" thickBot="1" x14ac:dyDescent="0.35">
      <c r="A221" s="522" t="s">
        <v>252</v>
      </c>
      <c r="B221" s="740" t="s">
        <v>1046</v>
      </c>
      <c r="C221" s="741"/>
      <c r="D221" s="741"/>
      <c r="E221" s="741"/>
      <c r="F221" s="741"/>
      <c r="G221" s="741"/>
      <c r="H221" s="741"/>
      <c r="I221" s="741"/>
      <c r="J221" s="742"/>
      <c r="K221" s="632"/>
      <c r="L221" s="27"/>
      <c r="M221" s="37"/>
      <c r="N221" s="37"/>
      <c r="O221" s="37"/>
      <c r="P221" s="843"/>
    </row>
    <row r="222" spans="1:16" ht="81" customHeight="1" thickBot="1" x14ac:dyDescent="0.35">
      <c r="A222" s="522" t="s">
        <v>253</v>
      </c>
      <c r="B222" s="740" t="s">
        <v>1092</v>
      </c>
      <c r="C222" s="741"/>
      <c r="D222" s="741"/>
      <c r="E222" s="741"/>
      <c r="F222" s="741"/>
      <c r="G222" s="741"/>
      <c r="H222" s="741"/>
      <c r="I222" s="741"/>
      <c r="J222" s="742"/>
      <c r="K222" s="632"/>
      <c r="L222" s="37"/>
      <c r="M222" s="37"/>
      <c r="N222" s="37"/>
      <c r="O222" s="37"/>
      <c r="P222" s="844"/>
    </row>
    <row r="223" spans="1:16" ht="60.75" customHeight="1" thickBot="1" x14ac:dyDescent="0.35">
      <c r="A223" s="522" t="s">
        <v>255</v>
      </c>
      <c r="B223" s="740" t="s">
        <v>892</v>
      </c>
      <c r="C223" s="741"/>
      <c r="D223" s="741"/>
      <c r="E223" s="741"/>
      <c r="F223" s="741"/>
      <c r="G223" s="741"/>
      <c r="H223" s="741"/>
      <c r="I223" s="741"/>
      <c r="J223" s="742"/>
      <c r="K223" s="632"/>
      <c r="L223" s="37"/>
      <c r="M223" s="37"/>
      <c r="N223" s="37"/>
      <c r="O223" s="37"/>
      <c r="P223" s="844"/>
    </row>
    <row r="224" spans="1:16" ht="25.5" customHeight="1" thickBot="1" x14ac:dyDescent="0.35">
      <c r="A224" s="522" t="s">
        <v>256</v>
      </c>
      <c r="B224" s="740" t="s">
        <v>903</v>
      </c>
      <c r="C224" s="741"/>
      <c r="D224" s="741"/>
      <c r="E224" s="741"/>
      <c r="F224" s="741"/>
      <c r="G224" s="741"/>
      <c r="H224" s="741"/>
      <c r="I224" s="741"/>
      <c r="J224" s="742"/>
      <c r="K224" s="632"/>
      <c r="L224" s="27"/>
      <c r="M224" s="37"/>
      <c r="N224" s="27"/>
      <c r="O224" s="37"/>
      <c r="P224" s="844"/>
    </row>
    <row r="225" spans="1:16" ht="25.5" customHeight="1" thickBot="1" x14ac:dyDescent="0.35">
      <c r="A225" s="522" t="s">
        <v>258</v>
      </c>
      <c r="B225" s="740" t="s">
        <v>1093</v>
      </c>
      <c r="C225" s="741"/>
      <c r="D225" s="741"/>
      <c r="E225" s="741"/>
      <c r="F225" s="741"/>
      <c r="G225" s="741"/>
      <c r="H225" s="741"/>
      <c r="I225" s="741"/>
      <c r="J225" s="742"/>
      <c r="K225" s="632"/>
      <c r="L225" s="27"/>
      <c r="M225" s="37"/>
      <c r="N225" s="27"/>
      <c r="O225" s="37"/>
      <c r="P225" s="844"/>
    </row>
    <row r="226" spans="1:16" ht="23.25" customHeight="1" thickBot="1" x14ac:dyDescent="0.35">
      <c r="A226" s="522" t="s">
        <v>259</v>
      </c>
      <c r="B226" s="740" t="s">
        <v>1051</v>
      </c>
      <c r="C226" s="741"/>
      <c r="D226" s="741"/>
      <c r="E226" s="741"/>
      <c r="F226" s="741"/>
      <c r="G226" s="741"/>
      <c r="H226" s="741"/>
      <c r="I226" s="741"/>
      <c r="J226" s="742"/>
      <c r="K226" s="632"/>
      <c r="L226" s="37"/>
      <c r="M226" s="37"/>
      <c r="N226" s="37"/>
      <c r="O226" s="37"/>
      <c r="P226" s="844"/>
    </row>
    <row r="227" spans="1:16" ht="42" customHeight="1" thickBot="1" x14ac:dyDescent="0.35">
      <c r="A227" s="522" t="s">
        <v>260</v>
      </c>
      <c r="B227" s="740" t="s">
        <v>815</v>
      </c>
      <c r="C227" s="741"/>
      <c r="D227" s="741"/>
      <c r="E227" s="741"/>
      <c r="F227" s="741"/>
      <c r="G227" s="741"/>
      <c r="H227" s="741"/>
      <c r="I227" s="741"/>
      <c r="J227" s="742"/>
      <c r="K227" s="632"/>
      <c r="L227" s="37"/>
      <c r="M227" s="37"/>
      <c r="N227" s="37"/>
      <c r="O227" s="37"/>
      <c r="P227" s="844"/>
    </row>
    <row r="228" spans="1:16" ht="45.75" customHeight="1" thickBot="1" x14ac:dyDescent="0.35">
      <c r="A228" s="522" t="s">
        <v>787</v>
      </c>
      <c r="B228" s="740" t="s">
        <v>1094</v>
      </c>
      <c r="C228" s="741"/>
      <c r="D228" s="741"/>
      <c r="E228" s="741"/>
      <c r="F228" s="741"/>
      <c r="G228" s="741"/>
      <c r="H228" s="741"/>
      <c r="I228" s="741"/>
      <c r="J228" s="742"/>
      <c r="K228" s="632"/>
      <c r="L228" s="37"/>
      <c r="M228" s="37"/>
      <c r="N228" s="37"/>
      <c r="O228" s="37"/>
      <c r="P228" s="844"/>
    </row>
    <row r="229" spans="1:16" ht="45" customHeight="1" thickBot="1" x14ac:dyDescent="0.35">
      <c r="A229" s="522" t="s">
        <v>797</v>
      </c>
      <c r="B229" s="740" t="s">
        <v>808</v>
      </c>
      <c r="C229" s="741"/>
      <c r="D229" s="741"/>
      <c r="E229" s="741"/>
      <c r="F229" s="741"/>
      <c r="G229" s="741"/>
      <c r="H229" s="741"/>
      <c r="I229" s="741"/>
      <c r="J229" s="742"/>
      <c r="K229" s="37"/>
      <c r="L229" s="37"/>
      <c r="M229" s="37"/>
      <c r="N229" s="37"/>
      <c r="O229" s="378"/>
      <c r="P229" s="844"/>
    </row>
    <row r="230" spans="1:16" s="503" customFormat="1" ht="27" customHeight="1" thickBot="1" x14ac:dyDescent="0.35">
      <c r="A230" s="522" t="s">
        <v>809</v>
      </c>
      <c r="B230" s="855" t="s">
        <v>832</v>
      </c>
      <c r="C230" s="856"/>
      <c r="D230" s="856"/>
      <c r="E230" s="856"/>
      <c r="F230" s="856"/>
      <c r="G230" s="856"/>
      <c r="H230" s="856"/>
      <c r="I230" s="856"/>
      <c r="J230" s="857"/>
      <c r="K230" s="529"/>
      <c r="L230" s="530"/>
      <c r="M230" s="528"/>
      <c r="N230" s="530"/>
      <c r="O230" s="531"/>
      <c r="P230" s="844"/>
    </row>
    <row r="231" spans="1:16" s="5" customFormat="1" ht="19.5" thickBot="1" x14ac:dyDescent="0.35">
      <c r="A231" s="47"/>
      <c r="B231" s="847" t="s">
        <v>363</v>
      </c>
      <c r="C231" s="848"/>
      <c r="D231" s="848"/>
      <c r="E231" s="848"/>
      <c r="F231" s="848"/>
      <c r="G231" s="848"/>
      <c r="H231" s="848"/>
      <c r="I231" s="848"/>
      <c r="J231" s="849"/>
      <c r="K231" s="87">
        <v>0</v>
      </c>
      <c r="L231" s="87">
        <v>0</v>
      </c>
      <c r="M231" s="87">
        <v>0</v>
      </c>
      <c r="N231" s="87">
        <v>0</v>
      </c>
      <c r="O231" s="382">
        <v>0</v>
      </c>
      <c r="P231" s="559"/>
    </row>
    <row r="232" spans="1:16" ht="19.5" thickBot="1" x14ac:dyDescent="0.35">
      <c r="A232" s="11" t="s">
        <v>292</v>
      </c>
      <c r="B232" s="1049" t="s">
        <v>678</v>
      </c>
      <c r="C232" s="1050"/>
      <c r="D232" s="1050"/>
      <c r="E232" s="1050"/>
      <c r="F232" s="1050"/>
      <c r="G232" s="1050"/>
      <c r="H232" s="1050"/>
      <c r="I232" s="1050"/>
      <c r="J232" s="1050"/>
      <c r="K232" s="1050"/>
      <c r="L232" s="1050"/>
      <c r="M232" s="1050"/>
      <c r="N232" s="1051"/>
      <c r="O232" s="31">
        <v>40</v>
      </c>
      <c r="P232" s="699">
        <f>P235</f>
        <v>0</v>
      </c>
    </row>
    <row r="233" spans="1:16" ht="40.5" customHeight="1" thickBot="1" x14ac:dyDescent="0.35">
      <c r="A233" s="746" t="s">
        <v>1116</v>
      </c>
      <c r="B233" s="747"/>
      <c r="C233" s="747"/>
      <c r="D233" s="747"/>
      <c r="E233" s="747"/>
      <c r="F233" s="747"/>
      <c r="G233" s="747"/>
      <c r="H233" s="747"/>
      <c r="I233" s="747"/>
      <c r="J233" s="748"/>
      <c r="K233" s="495" t="s">
        <v>262</v>
      </c>
      <c r="L233" s="495" t="s">
        <v>262</v>
      </c>
      <c r="M233" s="505" t="s">
        <v>262</v>
      </c>
      <c r="N233" s="42" t="s">
        <v>262</v>
      </c>
      <c r="O233" s="496" t="s">
        <v>262</v>
      </c>
      <c r="P233" s="1038" t="s">
        <v>20</v>
      </c>
    </row>
    <row r="234" spans="1:16" ht="40.5" customHeight="1" thickBot="1" x14ac:dyDescent="0.35">
      <c r="A234" s="752"/>
      <c r="B234" s="753"/>
      <c r="C234" s="753"/>
      <c r="D234" s="753"/>
      <c r="E234" s="753"/>
      <c r="F234" s="753"/>
      <c r="G234" s="753"/>
      <c r="H234" s="753"/>
      <c r="I234" s="753"/>
      <c r="J234" s="754"/>
      <c r="K234" s="507" t="s">
        <v>28</v>
      </c>
      <c r="L234" s="507" t="s">
        <v>28</v>
      </c>
      <c r="M234" s="506" t="s">
        <v>28</v>
      </c>
      <c r="N234" s="499" t="s">
        <v>28</v>
      </c>
      <c r="O234" s="497" t="s">
        <v>28</v>
      </c>
      <c r="P234" s="1038"/>
    </row>
    <row r="235" spans="1:16" ht="63.75" customHeight="1" thickBot="1" x14ac:dyDescent="0.35">
      <c r="A235" s="522" t="s">
        <v>263</v>
      </c>
      <c r="B235" s="740" t="s">
        <v>1048</v>
      </c>
      <c r="C235" s="741"/>
      <c r="D235" s="741"/>
      <c r="E235" s="741"/>
      <c r="F235" s="741"/>
      <c r="G235" s="741"/>
      <c r="H235" s="741"/>
      <c r="I235" s="741"/>
      <c r="J235" s="742"/>
      <c r="K235" s="38"/>
      <c r="L235" s="27"/>
      <c r="M235" s="37"/>
      <c r="N235" s="37"/>
      <c r="O235" s="37"/>
      <c r="P235" s="792">
        <f>K248+L248+M248+N248+O248</f>
        <v>0</v>
      </c>
    </row>
    <row r="236" spans="1:16" ht="86.25" customHeight="1" thickBot="1" x14ac:dyDescent="0.35">
      <c r="A236" s="522" t="s">
        <v>264</v>
      </c>
      <c r="B236" s="740" t="s">
        <v>1049</v>
      </c>
      <c r="C236" s="741"/>
      <c r="D236" s="741"/>
      <c r="E236" s="741"/>
      <c r="F236" s="741"/>
      <c r="G236" s="741"/>
      <c r="H236" s="741"/>
      <c r="I236" s="741"/>
      <c r="J236" s="742"/>
      <c r="K236" s="38"/>
      <c r="L236" s="37"/>
      <c r="M236" s="37"/>
      <c r="N236" s="37"/>
      <c r="O236" s="37"/>
      <c r="P236" s="793"/>
    </row>
    <row r="237" spans="1:16" ht="60.75" customHeight="1" thickBot="1" x14ac:dyDescent="0.35">
      <c r="A237" s="522" t="s">
        <v>265</v>
      </c>
      <c r="B237" s="740" t="s">
        <v>892</v>
      </c>
      <c r="C237" s="741"/>
      <c r="D237" s="741"/>
      <c r="E237" s="741"/>
      <c r="F237" s="741"/>
      <c r="G237" s="741"/>
      <c r="H237" s="741"/>
      <c r="I237" s="741"/>
      <c r="J237" s="742"/>
      <c r="K237" s="38"/>
      <c r="L237" s="37"/>
      <c r="M237" s="37"/>
      <c r="N237" s="37"/>
      <c r="O237" s="37"/>
      <c r="P237" s="793"/>
    </row>
    <row r="238" spans="1:16" ht="27" customHeight="1" thickBot="1" x14ac:dyDescent="0.35">
      <c r="A238" s="522" t="s">
        <v>267</v>
      </c>
      <c r="B238" s="740" t="s">
        <v>903</v>
      </c>
      <c r="C238" s="741"/>
      <c r="D238" s="741"/>
      <c r="E238" s="741"/>
      <c r="F238" s="741"/>
      <c r="G238" s="741"/>
      <c r="H238" s="741"/>
      <c r="I238" s="741"/>
      <c r="J238" s="742"/>
      <c r="K238" s="38"/>
      <c r="L238" s="27"/>
      <c r="M238" s="37"/>
      <c r="N238" s="27"/>
      <c r="O238" s="37"/>
      <c r="P238" s="793"/>
    </row>
    <row r="239" spans="1:16" ht="24.75" customHeight="1" thickBot="1" x14ac:dyDescent="0.35">
      <c r="A239" s="522" t="s">
        <v>268</v>
      </c>
      <c r="B239" s="740" t="s">
        <v>1095</v>
      </c>
      <c r="C239" s="741"/>
      <c r="D239" s="741"/>
      <c r="E239" s="741"/>
      <c r="F239" s="741"/>
      <c r="G239" s="741"/>
      <c r="H239" s="741"/>
      <c r="I239" s="741"/>
      <c r="J239" s="742"/>
      <c r="K239" s="536"/>
      <c r="L239" s="27"/>
      <c r="M239" s="37"/>
      <c r="N239" s="27"/>
      <c r="O239" s="37"/>
      <c r="P239" s="793"/>
    </row>
    <row r="240" spans="1:16" ht="24" customHeight="1" thickBot="1" x14ac:dyDescent="0.35">
      <c r="A240" s="522" t="s">
        <v>269</v>
      </c>
      <c r="B240" s="740" t="s">
        <v>1051</v>
      </c>
      <c r="C240" s="741"/>
      <c r="D240" s="741"/>
      <c r="E240" s="741"/>
      <c r="F240" s="741"/>
      <c r="G240" s="741"/>
      <c r="H240" s="741"/>
      <c r="I240" s="741"/>
      <c r="J240" s="742"/>
      <c r="K240" s="536"/>
      <c r="L240" s="37"/>
      <c r="M240" s="37"/>
      <c r="N240" s="37"/>
      <c r="O240" s="37"/>
      <c r="P240" s="793"/>
    </row>
    <row r="241" spans="1:21" ht="24.75" customHeight="1" thickBot="1" x14ac:dyDescent="0.35">
      <c r="A241" s="522" t="s">
        <v>270</v>
      </c>
      <c r="B241" s="740" t="s">
        <v>806</v>
      </c>
      <c r="C241" s="741"/>
      <c r="D241" s="741"/>
      <c r="E241" s="741"/>
      <c r="F241" s="741"/>
      <c r="G241" s="741"/>
      <c r="H241" s="741"/>
      <c r="I241" s="741"/>
      <c r="J241" s="742"/>
      <c r="K241" s="536"/>
      <c r="L241" s="37"/>
      <c r="M241" s="37"/>
      <c r="N241" s="37"/>
      <c r="O241" s="378"/>
      <c r="P241" s="793"/>
    </row>
    <row r="242" spans="1:21" ht="27" customHeight="1" thickBot="1" x14ac:dyDescent="0.35">
      <c r="A242" s="522" t="s">
        <v>272</v>
      </c>
      <c r="B242" s="740" t="s">
        <v>815</v>
      </c>
      <c r="C242" s="741"/>
      <c r="D242" s="741"/>
      <c r="E242" s="741"/>
      <c r="F242" s="741"/>
      <c r="G242" s="741"/>
      <c r="H242" s="741"/>
      <c r="I242" s="741"/>
      <c r="J242" s="742"/>
      <c r="K242" s="38"/>
      <c r="L242" s="37"/>
      <c r="M242" s="37"/>
      <c r="N242" s="37"/>
      <c r="O242" s="37"/>
      <c r="P242" s="793"/>
    </row>
    <row r="243" spans="1:21" ht="23.25" customHeight="1" thickBot="1" x14ac:dyDescent="0.35">
      <c r="A243" s="522" t="s">
        <v>273</v>
      </c>
      <c r="B243" s="740" t="s">
        <v>828</v>
      </c>
      <c r="C243" s="741"/>
      <c r="D243" s="741"/>
      <c r="E243" s="741"/>
      <c r="F243" s="741"/>
      <c r="G243" s="741"/>
      <c r="H243" s="741"/>
      <c r="I243" s="741"/>
      <c r="J243" s="742"/>
      <c r="K243" s="38"/>
      <c r="L243" s="37"/>
      <c r="M243" s="37"/>
      <c r="N243" s="37"/>
      <c r="O243" s="37"/>
      <c r="P243" s="793"/>
    </row>
    <row r="244" spans="1:21" ht="42.75" customHeight="1" thickBot="1" x14ac:dyDescent="0.35">
      <c r="A244" s="522" t="s">
        <v>274</v>
      </c>
      <c r="B244" s="740" t="s">
        <v>1039</v>
      </c>
      <c r="C244" s="741"/>
      <c r="D244" s="741"/>
      <c r="E244" s="741"/>
      <c r="F244" s="741"/>
      <c r="G244" s="741"/>
      <c r="H244" s="741"/>
      <c r="I244" s="741"/>
      <c r="J244" s="742"/>
      <c r="K244" s="38"/>
      <c r="L244" s="37"/>
      <c r="M244" s="37"/>
      <c r="N244" s="37"/>
      <c r="O244" s="37"/>
      <c r="P244" s="793"/>
      <c r="Q244" s="642"/>
      <c r="R244" s="643"/>
      <c r="S244" s="643"/>
      <c r="T244" s="643"/>
      <c r="U244" s="643"/>
    </row>
    <row r="245" spans="1:21" ht="45" customHeight="1" thickBot="1" x14ac:dyDescent="0.35">
      <c r="A245" s="522" t="s">
        <v>275</v>
      </c>
      <c r="B245" s="740" t="s">
        <v>808</v>
      </c>
      <c r="C245" s="741"/>
      <c r="D245" s="741"/>
      <c r="E245" s="741"/>
      <c r="F245" s="741"/>
      <c r="G245" s="741"/>
      <c r="H245" s="741"/>
      <c r="I245" s="741"/>
      <c r="J245" s="742"/>
      <c r="K245" s="38"/>
      <c r="L245" s="37"/>
      <c r="M245" s="37"/>
      <c r="N245" s="37"/>
      <c r="O245" s="378"/>
      <c r="P245" s="793"/>
    </row>
    <row r="246" spans="1:21" ht="24.75" customHeight="1" thickBot="1" x14ac:dyDescent="0.35">
      <c r="A246" s="522" t="s">
        <v>904</v>
      </c>
      <c r="B246" s="740" t="s">
        <v>829</v>
      </c>
      <c r="C246" s="741"/>
      <c r="D246" s="741"/>
      <c r="E246" s="741"/>
      <c r="F246" s="741"/>
      <c r="G246" s="741"/>
      <c r="H246" s="741"/>
      <c r="I246" s="741"/>
      <c r="J246" s="742"/>
      <c r="K246" s="38"/>
      <c r="L246" s="27"/>
      <c r="M246" s="37"/>
      <c r="N246" s="27"/>
      <c r="O246" s="37"/>
      <c r="P246" s="793"/>
    </row>
    <row r="247" spans="1:21" ht="24" customHeight="1" thickBot="1" x14ac:dyDescent="0.35">
      <c r="A247" s="522" t="s">
        <v>905</v>
      </c>
      <c r="B247" s="740" t="s">
        <v>830</v>
      </c>
      <c r="C247" s="741"/>
      <c r="D247" s="741"/>
      <c r="E247" s="741"/>
      <c r="F247" s="741"/>
      <c r="G247" s="741"/>
      <c r="H247" s="741"/>
      <c r="I247" s="741"/>
      <c r="J247" s="742"/>
      <c r="K247" s="38"/>
      <c r="L247" s="27"/>
      <c r="M247" s="37"/>
      <c r="N247" s="27"/>
      <c r="O247" s="37"/>
      <c r="P247" s="793"/>
    </row>
    <row r="248" spans="1:21" s="503" customFormat="1" ht="27" customHeight="1" thickBot="1" x14ac:dyDescent="0.35">
      <c r="A248" s="538"/>
      <c r="B248" s="647" t="s">
        <v>776</v>
      </c>
      <c r="C248" s="648"/>
      <c r="D248" s="648"/>
      <c r="E248" s="648"/>
      <c r="F248" s="648"/>
      <c r="G248" s="648"/>
      <c r="H248" s="648"/>
      <c r="I248" s="648"/>
      <c r="J248" s="648"/>
      <c r="K248" s="649"/>
      <c r="L248" s="529"/>
      <c r="M248" s="529"/>
      <c r="N248" s="529"/>
      <c r="O248" s="529"/>
      <c r="P248" s="593"/>
    </row>
    <row r="249" spans="1:21" ht="39" customHeight="1" thickBot="1" x14ac:dyDescent="0.35">
      <c r="A249" s="11" t="s">
        <v>295</v>
      </c>
      <c r="B249" s="1182" t="s">
        <v>276</v>
      </c>
      <c r="C249" s="1183"/>
      <c r="D249" s="1183"/>
      <c r="E249" s="1183"/>
      <c r="F249" s="1183"/>
      <c r="G249" s="1183"/>
      <c r="H249" s="1183"/>
      <c r="I249" s="1183"/>
      <c r="J249" s="1183"/>
      <c r="K249" s="1183"/>
      <c r="L249" s="1183"/>
      <c r="M249" s="1184"/>
      <c r="N249" s="1137">
        <v>45</v>
      </c>
      <c r="O249" s="1138"/>
      <c r="P249" s="31">
        <f>P251</f>
        <v>0</v>
      </c>
    </row>
    <row r="250" spans="1:21" ht="81" customHeight="1" thickBot="1" x14ac:dyDescent="0.35">
      <c r="A250" s="729" t="s">
        <v>1007</v>
      </c>
      <c r="B250" s="730"/>
      <c r="C250" s="730"/>
      <c r="D250" s="730"/>
      <c r="E250" s="730"/>
      <c r="F250" s="730"/>
      <c r="G250" s="730"/>
      <c r="H250" s="730"/>
      <c r="I250" s="730"/>
      <c r="J250" s="730"/>
      <c r="K250" s="730"/>
      <c r="L250" s="730"/>
      <c r="M250" s="731"/>
      <c r="N250" s="758" t="s">
        <v>71</v>
      </c>
      <c r="O250" s="759"/>
      <c r="P250" s="612" t="s">
        <v>20</v>
      </c>
    </row>
    <row r="251" spans="1:21" s="5" customFormat="1" ht="63" customHeight="1" thickBot="1" x14ac:dyDescent="0.35">
      <c r="A251" s="606" t="s">
        <v>928</v>
      </c>
      <c r="B251" s="729" t="s">
        <v>1008</v>
      </c>
      <c r="C251" s="730"/>
      <c r="D251" s="730"/>
      <c r="E251" s="730"/>
      <c r="F251" s="730"/>
      <c r="G251" s="730"/>
      <c r="H251" s="730"/>
      <c r="I251" s="730"/>
      <c r="J251" s="730"/>
      <c r="K251" s="730"/>
      <c r="L251" s="730"/>
      <c r="M251" s="731"/>
      <c r="N251" s="1587"/>
      <c r="O251" s="1588"/>
      <c r="P251" s="636">
        <v>0</v>
      </c>
    </row>
    <row r="252" spans="1:21" s="5" customFormat="1" ht="19.5" thickBot="1" x14ac:dyDescent="0.35">
      <c r="A252" s="1174" t="s">
        <v>478</v>
      </c>
      <c r="B252" s="1175"/>
      <c r="C252" s="1175"/>
      <c r="D252" s="1175"/>
      <c r="E252" s="1175"/>
      <c r="F252" s="1175"/>
      <c r="G252" s="1175"/>
      <c r="H252" s="1175"/>
      <c r="I252" s="1175"/>
      <c r="J252" s="1175"/>
      <c r="K252" s="1175"/>
      <c r="L252" s="1175"/>
      <c r="M252" s="1175"/>
      <c r="N252" s="1176"/>
      <c r="O252" s="76">
        <f>N253+N266+N270</f>
        <v>190</v>
      </c>
      <c r="P252" s="23">
        <f>P253+P266+P270</f>
        <v>50</v>
      </c>
    </row>
    <row r="253" spans="1:21" ht="22.5" customHeight="1" thickBot="1" x14ac:dyDescent="0.35">
      <c r="A253" s="8" t="s">
        <v>337</v>
      </c>
      <c r="B253" s="80" t="s">
        <v>935</v>
      </c>
      <c r="C253" s="81"/>
      <c r="D253" s="81"/>
      <c r="E253" s="81"/>
      <c r="F253" s="81"/>
      <c r="G253" s="81"/>
      <c r="H253" s="81"/>
      <c r="I253" s="81"/>
      <c r="J253" s="81"/>
      <c r="K253" s="81"/>
      <c r="L253" s="81"/>
      <c r="M253" s="81"/>
      <c r="N253" s="468">
        <v>50</v>
      </c>
      <c r="O253" s="547"/>
      <c r="P253" s="8">
        <f>N253</f>
        <v>50</v>
      </c>
    </row>
    <row r="254" spans="1:21" ht="22.5" customHeight="1" thickBot="1" x14ac:dyDescent="0.35">
      <c r="A254" s="746" t="s">
        <v>1117</v>
      </c>
      <c r="B254" s="747"/>
      <c r="C254" s="747"/>
      <c r="D254" s="747"/>
      <c r="E254" s="747"/>
      <c r="F254" s="747"/>
      <c r="G254" s="747"/>
      <c r="H254" s="747"/>
      <c r="I254" s="748"/>
      <c r="J254" s="785" t="s">
        <v>464</v>
      </c>
      <c r="K254" s="786"/>
      <c r="L254" s="786"/>
      <c r="M254" s="786"/>
      <c r="N254" s="787"/>
      <c r="O254" s="700"/>
      <c r="P254" s="701" t="s">
        <v>20</v>
      </c>
    </row>
    <row r="255" spans="1:21" ht="35.25" customHeight="1" thickBot="1" x14ac:dyDescent="0.35">
      <c r="A255" s="749"/>
      <c r="B255" s="750"/>
      <c r="C255" s="750"/>
      <c r="D255" s="750"/>
      <c r="E255" s="750"/>
      <c r="F255" s="750"/>
      <c r="G255" s="750"/>
      <c r="H255" s="750"/>
      <c r="I255" s="751"/>
      <c r="J255" s="133" t="s">
        <v>924</v>
      </c>
      <c r="K255" s="133" t="s">
        <v>924</v>
      </c>
      <c r="L255" s="133" t="s">
        <v>924</v>
      </c>
      <c r="M255" s="133" t="s">
        <v>941</v>
      </c>
      <c r="N255" s="133" t="s">
        <v>924</v>
      </c>
      <c r="O255" s="702"/>
      <c r="P255" s="703"/>
    </row>
    <row r="256" spans="1:21" ht="40.5" customHeight="1" thickBot="1" x14ac:dyDescent="0.35">
      <c r="A256" s="752"/>
      <c r="B256" s="753"/>
      <c r="C256" s="753"/>
      <c r="D256" s="753"/>
      <c r="E256" s="753"/>
      <c r="F256" s="753"/>
      <c r="G256" s="753"/>
      <c r="H256" s="753"/>
      <c r="I256" s="754"/>
      <c r="J256" s="79" t="s">
        <v>10</v>
      </c>
      <c r="K256" s="545" t="s">
        <v>10</v>
      </c>
      <c r="L256" s="79" t="s">
        <v>10</v>
      </c>
      <c r="M256" s="545" t="s">
        <v>10</v>
      </c>
      <c r="N256" s="545" t="s">
        <v>10</v>
      </c>
      <c r="O256" s="704"/>
      <c r="P256" s="705"/>
    </row>
    <row r="257" spans="1:20" ht="56.25" customHeight="1" thickBot="1" x14ac:dyDescent="0.35">
      <c r="A257" s="772" t="s">
        <v>306</v>
      </c>
      <c r="B257" s="933" t="s">
        <v>1065</v>
      </c>
      <c r="C257" s="933"/>
      <c r="D257" s="933"/>
      <c r="E257" s="933"/>
      <c r="F257" s="933"/>
      <c r="G257" s="933"/>
      <c r="H257" s="933"/>
      <c r="I257" s="933"/>
      <c r="J257" s="1493"/>
      <c r="K257" s="1594"/>
      <c r="L257" s="1591"/>
      <c r="M257" s="1594"/>
      <c r="N257" s="1594"/>
      <c r="O257" s="638"/>
      <c r="P257" s="639"/>
    </row>
    <row r="258" spans="1:20" s="5" customFormat="1" ht="19.5" thickBot="1" x14ac:dyDescent="0.35">
      <c r="A258" s="772"/>
      <c r="B258" s="933"/>
      <c r="C258" s="933"/>
      <c r="D258" s="933"/>
      <c r="E258" s="933"/>
      <c r="F258" s="933"/>
      <c r="G258" s="933"/>
      <c r="H258" s="933"/>
      <c r="I258" s="933"/>
      <c r="J258" s="1569"/>
      <c r="K258" s="1595"/>
      <c r="L258" s="1592"/>
      <c r="M258" s="1595"/>
      <c r="N258" s="1595"/>
      <c r="O258" s="638"/>
      <c r="P258" s="639"/>
    </row>
    <row r="259" spans="1:20" s="5" customFormat="1" ht="21.75" customHeight="1" thickBot="1" x14ac:dyDescent="0.35">
      <c r="A259" s="772"/>
      <c r="B259" s="933"/>
      <c r="C259" s="933"/>
      <c r="D259" s="933"/>
      <c r="E259" s="933"/>
      <c r="F259" s="933"/>
      <c r="G259" s="933"/>
      <c r="H259" s="933"/>
      <c r="I259" s="740"/>
      <c r="J259" s="1495"/>
      <c r="K259" s="1596"/>
      <c r="L259" s="1593"/>
      <c r="M259" s="1596"/>
      <c r="N259" s="1596"/>
      <c r="O259" s="638"/>
      <c r="P259" s="639"/>
    </row>
    <row r="260" spans="1:20" s="5" customFormat="1" ht="82.5" customHeight="1" thickBot="1" x14ac:dyDescent="0.35">
      <c r="A260" s="618" t="s">
        <v>307</v>
      </c>
      <c r="B260" s="775" t="s">
        <v>940</v>
      </c>
      <c r="C260" s="776"/>
      <c r="D260" s="776"/>
      <c r="E260" s="776"/>
      <c r="F260" s="776"/>
      <c r="G260" s="776"/>
      <c r="H260" s="776"/>
      <c r="I260" s="776"/>
      <c r="J260" s="544"/>
      <c r="K260" s="621"/>
      <c r="L260" s="621"/>
      <c r="M260" s="621"/>
      <c r="N260" s="621"/>
      <c r="O260" s="638"/>
      <c r="P260" s="639"/>
    </row>
    <row r="261" spans="1:20" ht="41.25" customHeight="1" thickBot="1" x14ac:dyDescent="0.35">
      <c r="A261" s="618" t="s">
        <v>810</v>
      </c>
      <c r="B261" s="806" t="s">
        <v>1091</v>
      </c>
      <c r="C261" s="807"/>
      <c r="D261" s="807"/>
      <c r="E261" s="807"/>
      <c r="F261" s="807"/>
      <c r="G261" s="807"/>
      <c r="H261" s="807"/>
      <c r="I261" s="1600"/>
      <c r="J261" s="536"/>
      <c r="K261" s="37"/>
      <c r="L261" s="37"/>
      <c r="M261" s="37"/>
      <c r="N261" s="37"/>
      <c r="O261" s="638"/>
      <c r="P261" s="639"/>
    </row>
    <row r="262" spans="1:20" ht="27.75" customHeight="1" thickBot="1" x14ac:dyDescent="0.35">
      <c r="A262" s="618" t="s">
        <v>857</v>
      </c>
      <c r="B262" s="1601" t="s">
        <v>1068</v>
      </c>
      <c r="C262" s="1601"/>
      <c r="D262" s="1601"/>
      <c r="E262" s="1601"/>
      <c r="F262" s="1601"/>
      <c r="G262" s="1601"/>
      <c r="H262" s="1601"/>
      <c r="I262" s="1602"/>
      <c r="J262" s="536"/>
      <c r="K262" s="37"/>
      <c r="L262" s="37"/>
      <c r="M262" s="37"/>
      <c r="N262" s="37"/>
      <c r="O262" s="638"/>
      <c r="P262" s="639"/>
      <c r="Q262" s="642"/>
      <c r="R262" s="643"/>
      <c r="S262" s="643"/>
      <c r="T262" s="643"/>
    </row>
    <row r="263" spans="1:20" ht="39" customHeight="1" thickBot="1" x14ac:dyDescent="0.35">
      <c r="A263" s="618" t="s">
        <v>811</v>
      </c>
      <c r="B263" s="740" t="s">
        <v>931</v>
      </c>
      <c r="C263" s="741"/>
      <c r="D263" s="741"/>
      <c r="E263" s="741"/>
      <c r="F263" s="741"/>
      <c r="G263" s="741"/>
      <c r="H263" s="741"/>
      <c r="I263" s="742"/>
      <c r="J263" s="38"/>
      <c r="K263" s="37"/>
      <c r="L263" s="37"/>
      <c r="M263" s="37"/>
      <c r="N263" s="37"/>
      <c r="O263" s="638"/>
      <c r="P263" s="639"/>
    </row>
    <row r="264" spans="1:20" s="5" customFormat="1" ht="41.25" customHeight="1" thickBot="1" x14ac:dyDescent="0.35">
      <c r="A264" s="618" t="s">
        <v>858</v>
      </c>
      <c r="B264" s="740" t="s">
        <v>907</v>
      </c>
      <c r="C264" s="741"/>
      <c r="D264" s="741"/>
      <c r="E264" s="741"/>
      <c r="F264" s="741"/>
      <c r="G264" s="741"/>
      <c r="H264" s="741"/>
      <c r="I264" s="741"/>
      <c r="J264" s="626"/>
      <c r="K264" s="621"/>
      <c r="L264" s="621"/>
      <c r="M264" s="621"/>
      <c r="N264" s="534"/>
      <c r="O264" s="638"/>
      <c r="P264" s="639"/>
    </row>
    <row r="265" spans="1:20" s="5" customFormat="1" ht="27" customHeight="1" thickBot="1" x14ac:dyDescent="0.35">
      <c r="A265" s="618"/>
      <c r="B265" s="809" t="s">
        <v>932</v>
      </c>
      <c r="C265" s="810"/>
      <c r="D265" s="810"/>
      <c r="E265" s="810"/>
      <c r="F265" s="810"/>
      <c r="G265" s="810"/>
      <c r="H265" s="810"/>
      <c r="I265" s="810"/>
      <c r="J265" s="38"/>
      <c r="K265" s="38"/>
      <c r="L265" s="38"/>
      <c r="M265" s="38"/>
      <c r="N265" s="621"/>
      <c r="O265" s="640"/>
      <c r="P265" s="641"/>
    </row>
    <row r="266" spans="1:20" ht="36" customHeight="1" thickBot="1" x14ac:dyDescent="0.35">
      <c r="A266" s="8" t="s">
        <v>338</v>
      </c>
      <c r="B266" s="768" t="s">
        <v>547</v>
      </c>
      <c r="C266" s="1160"/>
      <c r="D266" s="1160"/>
      <c r="E266" s="1160"/>
      <c r="F266" s="1160"/>
      <c r="G266" s="1160"/>
      <c r="H266" s="1160"/>
      <c r="I266" s="1160"/>
      <c r="J266" s="766"/>
      <c r="K266" s="766"/>
      <c r="L266" s="766"/>
      <c r="M266" s="767"/>
      <c r="N266" s="546">
        <v>40</v>
      </c>
      <c r="O266" s="547"/>
      <c r="P266" s="8">
        <f>P269</f>
        <v>0</v>
      </c>
    </row>
    <row r="267" spans="1:20" ht="42.75" customHeight="1" thickBot="1" x14ac:dyDescent="0.35">
      <c r="A267" s="746" t="s">
        <v>955</v>
      </c>
      <c r="B267" s="747"/>
      <c r="C267" s="747"/>
      <c r="D267" s="747"/>
      <c r="E267" s="747"/>
      <c r="F267" s="747"/>
      <c r="G267" s="747"/>
      <c r="H267" s="747"/>
      <c r="I267" s="747"/>
      <c r="J267" s="747"/>
      <c r="K267" s="747"/>
      <c r="L267" s="748"/>
      <c r="M267" s="1122" t="s">
        <v>207</v>
      </c>
      <c r="N267" s="1122"/>
      <c r="O267" s="1168" t="s">
        <v>10</v>
      </c>
      <c r="P267" s="1062" t="s">
        <v>20</v>
      </c>
    </row>
    <row r="268" spans="1:20" ht="26.25" customHeight="1" thickBot="1" x14ac:dyDescent="0.35">
      <c r="A268" s="752"/>
      <c r="B268" s="753"/>
      <c r="C268" s="753"/>
      <c r="D268" s="753"/>
      <c r="E268" s="753"/>
      <c r="F268" s="753"/>
      <c r="G268" s="753"/>
      <c r="H268" s="753"/>
      <c r="I268" s="753"/>
      <c r="J268" s="753"/>
      <c r="K268" s="753"/>
      <c r="L268" s="754"/>
      <c r="M268" s="1122"/>
      <c r="N268" s="1122"/>
      <c r="O268" s="1170"/>
      <c r="P268" s="1062"/>
    </row>
    <row r="269" spans="1:20" s="5" customFormat="1" ht="61.5" customHeight="1" thickBot="1" x14ac:dyDescent="0.35">
      <c r="A269" s="78" t="s">
        <v>282</v>
      </c>
      <c r="B269" s="951" t="s">
        <v>1096</v>
      </c>
      <c r="C269" s="951"/>
      <c r="D269" s="951"/>
      <c r="E269" s="951"/>
      <c r="F269" s="951"/>
      <c r="G269" s="951"/>
      <c r="H269" s="951"/>
      <c r="I269" s="951"/>
      <c r="J269" s="951"/>
      <c r="K269" s="951"/>
      <c r="L269" s="951"/>
      <c r="M269" s="1135"/>
      <c r="N269" s="1136"/>
      <c r="O269" s="622">
        <v>0</v>
      </c>
      <c r="P269" s="222">
        <f>O269</f>
        <v>0</v>
      </c>
    </row>
    <row r="270" spans="1:20" ht="39" customHeight="1" thickBot="1" x14ac:dyDescent="0.35">
      <c r="A270" s="8" t="s">
        <v>339</v>
      </c>
      <c r="B270" s="768" t="s">
        <v>936</v>
      </c>
      <c r="C270" s="769"/>
      <c r="D270" s="769"/>
      <c r="E270" s="769"/>
      <c r="F270" s="769"/>
      <c r="G270" s="769"/>
      <c r="H270" s="769"/>
      <c r="I270" s="769"/>
      <c r="J270" s="769"/>
      <c r="K270" s="769"/>
      <c r="L270" s="769"/>
      <c r="M270" s="770"/>
      <c r="N270" s="468">
        <v>100</v>
      </c>
      <c r="O270" s="469"/>
      <c r="P270" s="8"/>
    </row>
    <row r="271" spans="1:20" ht="19.5" customHeight="1" thickBot="1" x14ac:dyDescent="0.35">
      <c r="A271" s="746" t="s">
        <v>954</v>
      </c>
      <c r="B271" s="747"/>
      <c r="C271" s="747"/>
      <c r="D271" s="747"/>
      <c r="E271" s="748"/>
      <c r="F271" s="785" t="s">
        <v>552</v>
      </c>
      <c r="G271" s="786"/>
      <c r="H271" s="786"/>
      <c r="I271" s="786"/>
      <c r="J271" s="786"/>
      <c r="K271" s="786"/>
      <c r="L271" s="786"/>
      <c r="M271" s="786"/>
      <c r="N271" s="786"/>
      <c r="O271" s="787"/>
      <c r="P271" s="1076" t="s">
        <v>20</v>
      </c>
    </row>
    <row r="272" spans="1:20" ht="23.25" customHeight="1" thickBot="1" x14ac:dyDescent="0.35">
      <c r="A272" s="749"/>
      <c r="B272" s="750"/>
      <c r="C272" s="750"/>
      <c r="D272" s="750"/>
      <c r="E272" s="751"/>
      <c r="F272" s="65" t="s">
        <v>924</v>
      </c>
      <c r="G272" s="65" t="s">
        <v>924</v>
      </c>
      <c r="H272" s="65" t="s">
        <v>924</v>
      </c>
      <c r="I272" s="65" t="s">
        <v>924</v>
      </c>
      <c r="J272" s="65" t="s">
        <v>924</v>
      </c>
      <c r="K272" s="65" t="s">
        <v>924</v>
      </c>
      <c r="L272" s="65" t="s">
        <v>924</v>
      </c>
      <c r="M272" s="65" t="s">
        <v>924</v>
      </c>
      <c r="N272" s="65" t="s">
        <v>924</v>
      </c>
      <c r="O272" s="65" t="s">
        <v>924</v>
      </c>
      <c r="P272" s="1077"/>
    </row>
    <row r="273" spans="1:18" ht="39.75" customHeight="1" thickBot="1" x14ac:dyDescent="0.35">
      <c r="A273" s="752"/>
      <c r="B273" s="753"/>
      <c r="C273" s="753"/>
      <c r="D273" s="753"/>
      <c r="E273" s="754"/>
      <c r="F273" s="82" t="s">
        <v>28</v>
      </c>
      <c r="G273" s="82" t="s">
        <v>28</v>
      </c>
      <c r="H273" s="82" t="s">
        <v>28</v>
      </c>
      <c r="I273" s="82" t="s">
        <v>28</v>
      </c>
      <c r="J273" s="82" t="s">
        <v>28</v>
      </c>
      <c r="K273" s="82" t="s">
        <v>28</v>
      </c>
      <c r="L273" s="82" t="s">
        <v>28</v>
      </c>
      <c r="M273" s="82" t="s">
        <v>28</v>
      </c>
      <c r="N273" s="82" t="s">
        <v>28</v>
      </c>
      <c r="O273" s="82" t="s">
        <v>28</v>
      </c>
      <c r="P273" s="1078"/>
    </row>
    <row r="274" spans="1:18" ht="97.5" customHeight="1" thickBot="1" x14ac:dyDescent="0.35">
      <c r="A274" s="522" t="s">
        <v>566</v>
      </c>
      <c r="B274" s="740" t="s">
        <v>1064</v>
      </c>
      <c r="C274" s="741"/>
      <c r="D274" s="741"/>
      <c r="E274" s="742"/>
      <c r="F274" s="619"/>
      <c r="G274" s="37"/>
      <c r="H274" s="37"/>
      <c r="I274" s="37"/>
      <c r="J274" s="37"/>
      <c r="K274" s="632"/>
      <c r="L274" s="27"/>
      <c r="M274" s="37"/>
      <c r="N274" s="37"/>
      <c r="O274" s="37"/>
      <c r="P274" s="1007">
        <f>F282+G282+H282+I282+J282+K282+L282+M282+N282+O282</f>
        <v>0</v>
      </c>
    </row>
    <row r="275" spans="1:18" ht="115.5" customHeight="1" thickBot="1" x14ac:dyDescent="0.35">
      <c r="A275" s="522" t="s">
        <v>565</v>
      </c>
      <c r="B275" s="740" t="s">
        <v>934</v>
      </c>
      <c r="C275" s="741"/>
      <c r="D275" s="741"/>
      <c r="E275" s="742"/>
      <c r="F275" s="619"/>
      <c r="G275" s="37"/>
      <c r="H275" s="37"/>
      <c r="I275" s="37"/>
      <c r="J275" s="37"/>
      <c r="K275" s="632"/>
      <c r="L275" s="37"/>
      <c r="M275" s="37"/>
      <c r="N275" s="37"/>
      <c r="O275" s="37"/>
      <c r="P275" s="793"/>
    </row>
    <row r="276" spans="1:18" ht="81" customHeight="1" thickBot="1" x14ac:dyDescent="0.35">
      <c r="A276" s="522" t="s">
        <v>563</v>
      </c>
      <c r="B276" s="740" t="s">
        <v>933</v>
      </c>
      <c r="C276" s="741"/>
      <c r="D276" s="741"/>
      <c r="E276" s="742"/>
      <c r="F276" s="619"/>
      <c r="G276" s="37"/>
      <c r="H276" s="37"/>
      <c r="I276" s="37"/>
      <c r="J276" s="37"/>
      <c r="K276" s="632"/>
      <c r="L276" s="37"/>
      <c r="M276" s="37"/>
      <c r="N276" s="37"/>
      <c r="O276" s="37"/>
      <c r="P276" s="793"/>
    </row>
    <row r="277" spans="1:18" ht="44.25" customHeight="1" thickBot="1" x14ac:dyDescent="0.35">
      <c r="A277" s="522" t="s">
        <v>562</v>
      </c>
      <c r="B277" s="740" t="s">
        <v>835</v>
      </c>
      <c r="C277" s="741"/>
      <c r="D277" s="741"/>
      <c r="E277" s="742"/>
      <c r="F277" s="38"/>
      <c r="G277" s="37"/>
      <c r="H277" s="37"/>
      <c r="I277" s="37"/>
      <c r="J277" s="37"/>
      <c r="K277" s="632"/>
      <c r="L277" s="27"/>
      <c r="M277" s="37"/>
      <c r="N277" s="27"/>
      <c r="O277" s="37"/>
      <c r="P277" s="793"/>
    </row>
    <row r="278" spans="1:18" ht="46.5" customHeight="1" thickBot="1" x14ac:dyDescent="0.35">
      <c r="A278" s="522" t="s">
        <v>560</v>
      </c>
      <c r="B278" s="1597" t="s">
        <v>1091</v>
      </c>
      <c r="C278" s="1598"/>
      <c r="D278" s="1598"/>
      <c r="E278" s="1599"/>
      <c r="F278" s="619"/>
      <c r="G278" s="37"/>
      <c r="H278" s="37"/>
      <c r="I278" s="37"/>
      <c r="J278" s="37"/>
      <c r="K278" s="632"/>
      <c r="L278" s="37"/>
      <c r="M278" s="37"/>
      <c r="N278" s="37"/>
      <c r="O278" s="37"/>
      <c r="P278" s="793"/>
    </row>
    <row r="279" spans="1:18" ht="48" customHeight="1" thickBot="1" x14ac:dyDescent="0.35">
      <c r="A279" s="522" t="s">
        <v>558</v>
      </c>
      <c r="B279" s="740" t="s">
        <v>1051</v>
      </c>
      <c r="C279" s="741"/>
      <c r="D279" s="741"/>
      <c r="E279" s="742"/>
      <c r="F279" s="536"/>
      <c r="G279" s="536"/>
      <c r="H279" s="536"/>
      <c r="I279" s="536"/>
      <c r="J279" s="491"/>
      <c r="K279" s="37"/>
      <c r="L279" s="37"/>
      <c r="M279" s="37"/>
      <c r="N279" s="37"/>
      <c r="O279" s="378"/>
      <c r="P279" s="793"/>
    </row>
    <row r="280" spans="1:18" ht="61.5" customHeight="1" thickBot="1" x14ac:dyDescent="0.35">
      <c r="A280" s="522" t="s">
        <v>859</v>
      </c>
      <c r="B280" s="740" t="s">
        <v>814</v>
      </c>
      <c r="C280" s="741"/>
      <c r="D280" s="741"/>
      <c r="E280" s="742"/>
      <c r="F280" s="619"/>
      <c r="G280" s="37"/>
      <c r="H280" s="37"/>
      <c r="I280" s="37"/>
      <c r="J280" s="37"/>
      <c r="K280" s="632"/>
      <c r="L280" s="37"/>
      <c r="M280" s="37"/>
      <c r="N280" s="37"/>
      <c r="O280" s="37"/>
      <c r="P280" s="793"/>
    </row>
    <row r="281" spans="1:18" ht="63" customHeight="1" thickBot="1" x14ac:dyDescent="0.35">
      <c r="A281" s="522" t="s">
        <v>860</v>
      </c>
      <c r="B281" s="740" t="s">
        <v>908</v>
      </c>
      <c r="C281" s="741"/>
      <c r="D281" s="741"/>
      <c r="E281" s="742"/>
      <c r="F281" s="10"/>
      <c r="G281" s="10"/>
      <c r="H281" s="10"/>
      <c r="I281" s="10"/>
      <c r="J281" s="10"/>
      <c r="K281" s="10"/>
      <c r="L281" s="10"/>
      <c r="M281" s="10"/>
      <c r="N281" s="10"/>
      <c r="O281" s="622"/>
      <c r="P281" s="617"/>
      <c r="Q281" s="724"/>
      <c r="R281" s="725"/>
    </row>
    <row r="282" spans="1:18" ht="21.75" customHeight="1" thickBot="1" x14ac:dyDescent="0.35">
      <c r="A282" s="83"/>
      <c r="B282" s="1092" t="s">
        <v>932</v>
      </c>
      <c r="C282" s="1092"/>
      <c r="D282" s="1092"/>
      <c r="E282" s="1092"/>
      <c r="F282" s="84">
        <v>0</v>
      </c>
      <c r="G282" s="84">
        <v>0</v>
      </c>
      <c r="H282" s="84">
        <v>0</v>
      </c>
      <c r="I282" s="84">
        <v>0</v>
      </c>
      <c r="J282" s="84">
        <v>0</v>
      </c>
      <c r="K282" s="84">
        <v>0</v>
      </c>
      <c r="L282" s="84">
        <v>0</v>
      </c>
      <c r="M282" s="84">
        <v>0</v>
      </c>
      <c r="N282" s="84">
        <v>0</v>
      </c>
      <c r="O282" s="85">
        <v>0</v>
      </c>
      <c r="P282" s="613"/>
    </row>
    <row r="283" spans="1:18" ht="30" customHeight="1" thickBot="1" x14ac:dyDescent="0.35">
      <c r="A283" s="1584" t="s">
        <v>507</v>
      </c>
      <c r="B283" s="1584"/>
      <c r="C283" s="1584"/>
      <c r="D283" s="1584"/>
      <c r="E283" s="1584"/>
      <c r="F283" s="1584"/>
      <c r="G283" s="1584"/>
      <c r="H283" s="1584"/>
      <c r="I283" s="1584"/>
      <c r="J283" s="1584"/>
      <c r="K283" s="1584"/>
      <c r="L283" s="1584"/>
      <c r="M283" s="1584"/>
      <c r="N283" s="1584"/>
      <c r="O283" s="459">
        <v>0</v>
      </c>
      <c r="P283" s="14">
        <v>0</v>
      </c>
    </row>
    <row r="284" spans="1:18" ht="19.5" thickBot="1" x14ac:dyDescent="0.35">
      <c r="A284" s="458"/>
      <c r="B284" s="458"/>
      <c r="C284" s="458"/>
      <c r="D284" s="458"/>
      <c r="E284" s="458"/>
      <c r="F284" s="458"/>
      <c r="G284" s="458"/>
      <c r="H284" s="458"/>
      <c r="I284" s="458"/>
      <c r="J284" s="458"/>
      <c r="K284" s="458"/>
      <c r="L284" s="458"/>
      <c r="M284" s="458"/>
      <c r="N284" s="458"/>
      <c r="O284" s="168"/>
      <c r="P284" s="167"/>
    </row>
    <row r="285" spans="1:18" ht="19.5" customHeight="1" thickBot="1" x14ac:dyDescent="0.35">
      <c r="A285" s="1055" t="s">
        <v>283</v>
      </c>
      <c r="B285" s="1056"/>
      <c r="C285" s="1056"/>
      <c r="D285" s="1056"/>
      <c r="E285" s="1056"/>
      <c r="F285" s="1056"/>
      <c r="G285" s="1056"/>
      <c r="H285" s="1056"/>
      <c r="I285" s="1056"/>
      <c r="J285" s="1056"/>
      <c r="K285" s="1056"/>
      <c r="L285" s="1056"/>
      <c r="M285" s="1056"/>
      <c r="N285" s="1056"/>
      <c r="O285" s="1589"/>
      <c r="P285" s="461">
        <f>P283+P252+P208+P186+P158+P145+P126+P28</f>
        <v>50</v>
      </c>
    </row>
    <row r="286" spans="1:18" ht="19.5" thickBot="1" x14ac:dyDescent="0.35">
      <c r="A286" s="1059" t="s">
        <v>420</v>
      </c>
      <c r="B286" s="1060"/>
      <c r="C286" s="1059"/>
      <c r="D286" s="1061"/>
      <c r="E286" s="1061"/>
      <c r="F286" s="1061"/>
      <c r="G286" s="1061"/>
      <c r="H286" s="1061"/>
      <c r="I286" s="1061"/>
      <c r="J286" s="1061"/>
      <c r="K286" s="1061"/>
      <c r="L286" s="1061"/>
      <c r="M286" s="1061"/>
      <c r="N286" s="1061"/>
      <c r="O286" s="1061"/>
      <c r="P286" s="1061"/>
    </row>
    <row r="287" spans="1:18" ht="19.5" thickBot="1" x14ac:dyDescent="0.35">
      <c r="A287" s="1018" t="s">
        <v>421</v>
      </c>
      <c r="B287" s="1019"/>
      <c r="C287" s="1020"/>
      <c r="D287" s="1021"/>
      <c r="E287" s="1021"/>
      <c r="F287" s="1021"/>
      <c r="G287" s="1021"/>
      <c r="H287" s="1021"/>
      <c r="I287" s="1021"/>
      <c r="J287" s="1021"/>
      <c r="K287" s="1021"/>
      <c r="L287" s="1021"/>
      <c r="M287" s="1021"/>
      <c r="N287" s="1022"/>
      <c r="O287" s="1023"/>
      <c r="P287" s="1024"/>
    </row>
    <row r="288" spans="1:18" ht="19.5" thickBot="1" x14ac:dyDescent="0.35">
      <c r="A288" s="1011" t="s">
        <v>3</v>
      </c>
      <c r="B288" s="1012"/>
      <c r="C288" s="1012"/>
      <c r="D288" s="1012"/>
      <c r="E288" s="1012"/>
      <c r="F288" s="1012"/>
      <c r="G288" s="1012"/>
      <c r="H288" s="1012"/>
      <c r="I288" s="1012"/>
      <c r="J288" s="1012"/>
      <c r="K288" s="1012"/>
      <c r="L288" s="1012"/>
      <c r="M288" s="1012"/>
      <c r="N288" s="1012"/>
      <c r="O288" s="1012"/>
      <c r="P288" s="1012"/>
    </row>
    <row r="289" spans="1:16" ht="20.25" thickTop="1" thickBot="1" x14ac:dyDescent="0.35">
      <c r="A289" s="117"/>
      <c r="B289" s="50"/>
      <c r="C289" s="50"/>
      <c r="D289" s="50"/>
      <c r="E289" s="50"/>
      <c r="F289" s="50"/>
      <c r="G289" s="50"/>
      <c r="H289" s="50"/>
      <c r="I289" s="50"/>
      <c r="J289" s="50"/>
      <c r="K289" s="50"/>
      <c r="L289" s="50"/>
      <c r="M289" s="50"/>
      <c r="N289" s="50"/>
      <c r="O289" s="117"/>
      <c r="P289" s="449"/>
    </row>
    <row r="290" spans="1:16" ht="19.5" thickTop="1" x14ac:dyDescent="0.3">
      <c r="A290" s="118" t="s">
        <v>422</v>
      </c>
      <c r="B290" s="119"/>
      <c r="C290" s="119"/>
      <c r="D290" s="119"/>
      <c r="E290" s="119"/>
      <c r="F290" s="119"/>
      <c r="G290" s="119"/>
      <c r="H290" s="119"/>
      <c r="I290" s="119"/>
      <c r="J290" s="119"/>
      <c r="K290" s="119"/>
      <c r="L290" s="119"/>
      <c r="M290" s="119"/>
      <c r="N290" s="119"/>
      <c r="O290" s="450"/>
      <c r="P290" s="450"/>
    </row>
    <row r="291" spans="1:16" ht="19.5" thickBot="1" x14ac:dyDescent="0.35">
      <c r="A291" s="120"/>
      <c r="B291" s="51"/>
      <c r="C291" s="51"/>
      <c r="D291" s="51"/>
      <c r="E291" s="51"/>
      <c r="F291" s="51"/>
      <c r="G291" s="51"/>
      <c r="H291" s="51"/>
      <c r="I291" s="51"/>
      <c r="J291" s="51"/>
      <c r="K291" s="51"/>
      <c r="L291" s="51"/>
      <c r="M291" s="51"/>
      <c r="N291" s="51"/>
      <c r="O291" s="121"/>
      <c r="P291" s="451"/>
    </row>
    <row r="292" spans="1:16" ht="19.5" thickTop="1" x14ac:dyDescent="0.3">
      <c r="A292" s="1013" t="s">
        <v>541</v>
      </c>
      <c r="B292" s="1014"/>
      <c r="C292" s="1014"/>
      <c r="D292" s="1014"/>
      <c r="E292" s="1014"/>
      <c r="F292" s="1014"/>
      <c r="G292" s="1014"/>
      <c r="H292" s="1014"/>
      <c r="I292" s="1014"/>
      <c r="J292" s="1014"/>
      <c r="K292" s="1014"/>
      <c r="L292" s="1014"/>
      <c r="M292" s="1014"/>
      <c r="N292" s="1014"/>
      <c r="O292" s="1014"/>
      <c r="P292" s="1014"/>
    </row>
    <row r="293" spans="1:16" ht="19.5" thickBot="1" x14ac:dyDescent="0.35">
      <c r="A293" s="120"/>
      <c r="B293" s="51"/>
      <c r="C293" s="51"/>
      <c r="D293" s="51"/>
      <c r="E293" s="51"/>
      <c r="F293" s="51"/>
      <c r="G293" s="51"/>
      <c r="H293" s="51"/>
      <c r="I293" s="51"/>
      <c r="J293" s="51"/>
      <c r="K293" s="51"/>
      <c r="L293" s="51"/>
      <c r="M293" s="51"/>
      <c r="N293" s="51"/>
      <c r="O293" s="121"/>
      <c r="P293" s="121"/>
    </row>
    <row r="294" spans="1:16" ht="19.5" thickTop="1" x14ac:dyDescent="0.3">
      <c r="A294" s="122" t="s">
        <v>542</v>
      </c>
      <c r="B294" s="50"/>
      <c r="C294" s="50"/>
      <c r="D294" s="50"/>
      <c r="E294" s="50"/>
      <c r="F294" s="50"/>
      <c r="G294" s="50"/>
      <c r="H294" s="50"/>
      <c r="I294" s="50"/>
      <c r="J294" s="50"/>
      <c r="K294" s="50"/>
      <c r="L294" s="50"/>
      <c r="M294" s="50"/>
      <c r="N294" s="50"/>
      <c r="O294" s="117"/>
      <c r="P294" s="117"/>
    </row>
    <row r="295" spans="1:16" x14ac:dyDescent="0.3">
      <c r="A295" s="123">
        <v>1</v>
      </c>
      <c r="B295" s="124"/>
      <c r="C295" s="1015"/>
      <c r="D295" s="1016"/>
      <c r="E295" s="1016"/>
      <c r="F295" s="1016"/>
      <c r="G295" s="1016"/>
      <c r="H295" s="1016"/>
      <c r="I295" s="1016"/>
      <c r="J295" s="1016"/>
      <c r="K295" s="1016"/>
      <c r="L295" s="1016"/>
      <c r="M295" s="1016"/>
      <c r="N295" s="1016"/>
      <c r="O295" s="1017"/>
      <c r="P295" s="452"/>
    </row>
    <row r="296" spans="1:16" x14ac:dyDescent="0.3">
      <c r="A296" s="33">
        <v>2</v>
      </c>
      <c r="B296" s="7"/>
      <c r="C296" s="1008"/>
      <c r="D296" s="1009"/>
      <c r="E296" s="1009"/>
      <c r="F296" s="1009"/>
      <c r="G296" s="1009"/>
      <c r="H296" s="1009"/>
      <c r="I296" s="1009"/>
      <c r="J296" s="1009"/>
      <c r="K296" s="1009"/>
      <c r="L296" s="1009"/>
      <c r="M296" s="1009"/>
      <c r="N296" s="1009"/>
      <c r="O296" s="1010"/>
      <c r="P296" s="453"/>
    </row>
    <row r="297" spans="1:16" x14ac:dyDescent="0.3">
      <c r="A297" s="33">
        <v>3</v>
      </c>
      <c r="B297" s="7"/>
      <c r="C297" s="1008"/>
      <c r="D297" s="1009"/>
      <c r="E297" s="1009"/>
      <c r="F297" s="1009"/>
      <c r="G297" s="1009"/>
      <c r="H297" s="1009"/>
      <c r="I297" s="1009"/>
      <c r="J297" s="1009"/>
      <c r="K297" s="1009"/>
      <c r="L297" s="1009"/>
      <c r="M297" s="1009"/>
      <c r="N297" s="1009"/>
      <c r="O297" s="1010"/>
      <c r="P297" s="454"/>
    </row>
    <row r="298" spans="1:16" x14ac:dyDescent="0.3">
      <c r="A298" s="33">
        <v>4</v>
      </c>
      <c r="B298" s="7"/>
      <c r="C298" s="1008"/>
      <c r="D298" s="1009"/>
      <c r="E298" s="1009"/>
      <c r="F298" s="1009"/>
      <c r="G298" s="1009"/>
      <c r="H298" s="1009"/>
      <c r="I298" s="1009"/>
      <c r="J298" s="1009"/>
      <c r="K298" s="1009"/>
      <c r="L298" s="1009"/>
      <c r="M298" s="1009"/>
      <c r="N298" s="1009"/>
      <c r="O298" s="1010"/>
      <c r="P298" s="454"/>
    </row>
    <row r="299" spans="1:16" x14ac:dyDescent="0.3">
      <c r="A299" s="33">
        <v>5</v>
      </c>
      <c r="B299" s="7"/>
      <c r="C299" s="1008"/>
      <c r="D299" s="1009"/>
      <c r="E299" s="1009"/>
      <c r="F299" s="1009"/>
      <c r="G299" s="1009"/>
      <c r="H299" s="1009"/>
      <c r="I299" s="1009"/>
      <c r="J299" s="1009"/>
      <c r="K299" s="1009"/>
      <c r="L299" s="1009"/>
      <c r="M299" s="1009"/>
      <c r="N299" s="1009"/>
      <c r="O299" s="1010"/>
      <c r="P299" s="454"/>
    </row>
    <row r="300" spans="1:16" x14ac:dyDescent="0.3">
      <c r="A300" s="33">
        <v>6</v>
      </c>
      <c r="B300" s="7"/>
      <c r="C300" s="1008"/>
      <c r="D300" s="1009"/>
      <c r="E300" s="1009"/>
      <c r="F300" s="1009"/>
      <c r="G300" s="1009"/>
      <c r="H300" s="1009"/>
      <c r="I300" s="1009"/>
      <c r="J300" s="1009"/>
      <c r="K300" s="1009"/>
      <c r="L300" s="1009"/>
      <c r="M300" s="1009"/>
      <c r="N300" s="1009"/>
      <c r="O300" s="1010"/>
      <c r="P300" s="454"/>
    </row>
    <row r="301" spans="1:16" x14ac:dyDescent="0.3">
      <c r="A301" s="33">
        <v>7</v>
      </c>
      <c r="B301" s="7"/>
      <c r="C301" s="1008"/>
      <c r="D301" s="1009"/>
      <c r="E301" s="1009"/>
      <c r="F301" s="1009"/>
      <c r="G301" s="1009"/>
      <c r="H301" s="1009"/>
      <c r="I301" s="1009"/>
      <c r="J301" s="1009"/>
      <c r="K301" s="1009"/>
      <c r="L301" s="1009"/>
      <c r="M301" s="1009"/>
      <c r="N301" s="1009"/>
      <c r="O301" s="1010"/>
      <c r="P301" s="455"/>
    </row>
    <row r="302" spans="1:16" x14ac:dyDescent="0.3">
      <c r="A302" s="33">
        <v>8</v>
      </c>
      <c r="B302" s="7"/>
      <c r="C302" s="1008"/>
      <c r="D302" s="1009"/>
      <c r="E302" s="1009"/>
      <c r="F302" s="1009"/>
      <c r="G302" s="1009"/>
      <c r="H302" s="1009"/>
      <c r="I302" s="1009"/>
      <c r="J302" s="1009"/>
      <c r="K302" s="1009"/>
      <c r="L302" s="1009"/>
      <c r="M302" s="1009"/>
      <c r="N302" s="1009"/>
      <c r="O302" s="1010"/>
      <c r="P302" s="454"/>
    </row>
    <row r="303" spans="1:16" x14ac:dyDescent="0.3">
      <c r="A303" s="33">
        <v>9</v>
      </c>
      <c r="B303" s="7"/>
      <c r="C303" s="52"/>
      <c r="D303" s="53"/>
      <c r="E303" s="53"/>
      <c r="F303" s="53"/>
      <c r="G303" s="53"/>
      <c r="H303" s="53"/>
      <c r="I303" s="53"/>
      <c r="J303" s="53"/>
      <c r="K303" s="53"/>
      <c r="L303" s="53"/>
      <c r="M303" s="53"/>
      <c r="N303" s="53"/>
      <c r="O303" s="15"/>
      <c r="P303" s="454"/>
    </row>
    <row r="304" spans="1:16" x14ac:dyDescent="0.3">
      <c r="A304" s="33">
        <v>10</v>
      </c>
      <c r="B304" s="7"/>
      <c r="C304" s="54"/>
      <c r="D304" s="73"/>
      <c r="E304" s="73"/>
      <c r="O304" s="15"/>
      <c r="P304" s="454"/>
    </row>
    <row r="305" spans="1:16" x14ac:dyDescent="0.3">
      <c r="A305" s="33">
        <v>11</v>
      </c>
      <c r="B305" s="7"/>
      <c r="C305" s="1008"/>
      <c r="D305" s="1009"/>
      <c r="E305" s="1009"/>
      <c r="F305" s="1009"/>
      <c r="G305" s="1009"/>
      <c r="H305" s="1009"/>
      <c r="I305" s="1009"/>
      <c r="J305" s="1009"/>
      <c r="K305" s="1009"/>
      <c r="L305" s="1009"/>
      <c r="M305" s="1009"/>
      <c r="N305" s="1009"/>
      <c r="O305" s="1010"/>
      <c r="P305" s="456"/>
    </row>
    <row r="306" spans="1:16" x14ac:dyDescent="0.3">
      <c r="A306" s="33">
        <v>12</v>
      </c>
      <c r="B306" s="7"/>
      <c r="C306" s="54"/>
      <c r="D306" s="73"/>
      <c r="E306" s="73"/>
      <c r="O306" s="55"/>
      <c r="P306" s="455"/>
    </row>
    <row r="307" spans="1:16" x14ac:dyDescent="0.3">
      <c r="A307" s="33">
        <v>13</v>
      </c>
      <c r="B307" s="7"/>
      <c r="C307" s="52"/>
      <c r="D307" s="53"/>
      <c r="E307" s="53"/>
      <c r="F307" s="53"/>
      <c r="G307" s="53"/>
      <c r="H307" s="53"/>
      <c r="I307" s="53"/>
      <c r="J307" s="53"/>
      <c r="K307" s="53"/>
      <c r="L307" s="53"/>
      <c r="M307" s="53"/>
      <c r="N307" s="56"/>
      <c r="O307" s="57"/>
      <c r="P307" s="455"/>
    </row>
    <row r="308" spans="1:16" x14ac:dyDescent="0.3">
      <c r="A308" s="33">
        <v>14</v>
      </c>
      <c r="B308" s="7"/>
      <c r="C308" s="54"/>
      <c r="D308" s="73"/>
      <c r="E308" s="73"/>
      <c r="N308" s="56"/>
      <c r="O308" s="57"/>
      <c r="P308" s="455"/>
    </row>
  </sheetData>
  <mergeCells count="369">
    <mergeCell ref="B281:E281"/>
    <mergeCell ref="B282:E282"/>
    <mergeCell ref="A267:L268"/>
    <mergeCell ref="M267:N268"/>
    <mergeCell ref="O267:O268"/>
    <mergeCell ref="P267:P268"/>
    <mergeCell ref="B269:L269"/>
    <mergeCell ref="M269:N269"/>
    <mergeCell ref="P123:P125"/>
    <mergeCell ref="A233:J234"/>
    <mergeCell ref="B235:J235"/>
    <mergeCell ref="B236:J236"/>
    <mergeCell ref="B237:J237"/>
    <mergeCell ref="B238:J238"/>
    <mergeCell ref="B241:J241"/>
    <mergeCell ref="B242:J242"/>
    <mergeCell ref="B243:J243"/>
    <mergeCell ref="B244:J244"/>
    <mergeCell ref="B246:J246"/>
    <mergeCell ref="B247:J247"/>
    <mergeCell ref="B270:M270"/>
    <mergeCell ref="A271:E273"/>
    <mergeCell ref="F271:O271"/>
    <mergeCell ref="P271:P273"/>
    <mergeCell ref="L257:L259"/>
    <mergeCell ref="M257:M259"/>
    <mergeCell ref="N257:N259"/>
    <mergeCell ref="B274:E274"/>
    <mergeCell ref="P274:P280"/>
    <mergeCell ref="B275:E275"/>
    <mergeCell ref="B276:E276"/>
    <mergeCell ref="B277:E277"/>
    <mergeCell ref="B278:E278"/>
    <mergeCell ref="B279:E279"/>
    <mergeCell ref="B280:E280"/>
    <mergeCell ref="B260:I260"/>
    <mergeCell ref="B261:I261"/>
    <mergeCell ref="B262:I262"/>
    <mergeCell ref="B263:I263"/>
    <mergeCell ref="B264:I264"/>
    <mergeCell ref="B265:I265"/>
    <mergeCell ref="B266:M266"/>
    <mergeCell ref="K257:K259"/>
    <mergeCell ref="P104:P105"/>
    <mergeCell ref="B106:I106"/>
    <mergeCell ref="P106:P107"/>
    <mergeCell ref="B107:N107"/>
    <mergeCell ref="B123:N123"/>
    <mergeCell ref="B124:N124"/>
    <mergeCell ref="B125:N125"/>
    <mergeCell ref="B120:N120"/>
    <mergeCell ref="B121:N121"/>
    <mergeCell ref="A122:N122"/>
    <mergeCell ref="O104:O105"/>
    <mergeCell ref="B118:N118"/>
    <mergeCell ref="A119:N119"/>
    <mergeCell ref="B116:M116"/>
    <mergeCell ref="C301:O301"/>
    <mergeCell ref="C302:O302"/>
    <mergeCell ref="C305:O305"/>
    <mergeCell ref="A288:P288"/>
    <mergeCell ref="A292:P292"/>
    <mergeCell ref="C295:O295"/>
    <mergeCell ref="C296:O296"/>
    <mergeCell ref="C297:O297"/>
    <mergeCell ref="C298:O298"/>
    <mergeCell ref="C299:O299"/>
    <mergeCell ref="C300:O300"/>
    <mergeCell ref="A285:O285"/>
    <mergeCell ref="A286:B286"/>
    <mergeCell ref="C286:P286"/>
    <mergeCell ref="A287:B287"/>
    <mergeCell ref="C287:N287"/>
    <mergeCell ref="O287:P287"/>
    <mergeCell ref="P210:P211"/>
    <mergeCell ref="A210:J211"/>
    <mergeCell ref="B221:J221"/>
    <mergeCell ref="B222:J222"/>
    <mergeCell ref="B223:J223"/>
    <mergeCell ref="B218:N218"/>
    <mergeCell ref="P233:P234"/>
    <mergeCell ref="P219:P220"/>
    <mergeCell ref="B231:J231"/>
    <mergeCell ref="A252:N252"/>
    <mergeCell ref="B249:M249"/>
    <mergeCell ref="N249:O249"/>
    <mergeCell ref="B232:N232"/>
    <mergeCell ref="A250:M250"/>
    <mergeCell ref="N250:O250"/>
    <mergeCell ref="B251:M251"/>
    <mergeCell ref="B212:J212"/>
    <mergeCell ref="P212:P216"/>
    <mergeCell ref="P160:P161"/>
    <mergeCell ref="P162:P166"/>
    <mergeCell ref="P168:P169"/>
    <mergeCell ref="P170:P174"/>
    <mergeCell ref="B172:K172"/>
    <mergeCell ref="B173:K173"/>
    <mergeCell ref="B174:K174"/>
    <mergeCell ref="F175:I175"/>
    <mergeCell ref="A283:N283"/>
    <mergeCell ref="N207:O207"/>
    <mergeCell ref="B207:M207"/>
    <mergeCell ref="B213:J213"/>
    <mergeCell ref="B214:J214"/>
    <mergeCell ref="B215:J215"/>
    <mergeCell ref="B216:J216"/>
    <mergeCell ref="A186:N186"/>
    <mergeCell ref="B187:N187"/>
    <mergeCell ref="N251:O251"/>
    <mergeCell ref="B217:J217"/>
    <mergeCell ref="P221:P230"/>
    <mergeCell ref="B224:J224"/>
    <mergeCell ref="B225:J225"/>
    <mergeCell ref="B226:J226"/>
    <mergeCell ref="B227:J227"/>
    <mergeCell ref="P148:P157"/>
    <mergeCell ref="B151:H151"/>
    <mergeCell ref="B152:H152"/>
    <mergeCell ref="B153:H153"/>
    <mergeCell ref="B154:H154"/>
    <mergeCell ref="B155:H155"/>
    <mergeCell ref="B156:H156"/>
    <mergeCell ref="B157:H157"/>
    <mergeCell ref="B149:H149"/>
    <mergeCell ref="B150:H150"/>
    <mergeCell ref="B148:H148"/>
    <mergeCell ref="P142:P144"/>
    <mergeCell ref="A145:N145"/>
    <mergeCell ref="B146:N146"/>
    <mergeCell ref="B139:N139"/>
    <mergeCell ref="N140:N141"/>
    <mergeCell ref="O140:O141"/>
    <mergeCell ref="B142:M142"/>
    <mergeCell ref="B143:M143"/>
    <mergeCell ref="P140:P141"/>
    <mergeCell ref="A140:M141"/>
    <mergeCell ref="B144:M144"/>
    <mergeCell ref="B88:N88"/>
    <mergeCell ref="B91:M91"/>
    <mergeCell ref="B92:M92"/>
    <mergeCell ref="B93:M93"/>
    <mergeCell ref="B94:M94"/>
    <mergeCell ref="A89:M89"/>
    <mergeCell ref="B87:N87"/>
    <mergeCell ref="B82:N82"/>
    <mergeCell ref="A83:M83"/>
    <mergeCell ref="B85:M85"/>
    <mergeCell ref="B86:M86"/>
    <mergeCell ref="B84:M84"/>
    <mergeCell ref="B90:M90"/>
    <mergeCell ref="P84:P86"/>
    <mergeCell ref="B65:N65"/>
    <mergeCell ref="B70:N70"/>
    <mergeCell ref="A66:M66"/>
    <mergeCell ref="A71:L71"/>
    <mergeCell ref="B72:L72"/>
    <mergeCell ref="B73:L73"/>
    <mergeCell ref="B74:L74"/>
    <mergeCell ref="B75:L75"/>
    <mergeCell ref="P72:P75"/>
    <mergeCell ref="B76:N76"/>
    <mergeCell ref="A77:N77"/>
    <mergeCell ref="B79:N79"/>
    <mergeCell ref="B80:N80"/>
    <mergeCell ref="B78:N78"/>
    <mergeCell ref="P78:P81"/>
    <mergeCell ref="B60:N60"/>
    <mergeCell ref="N61:N62"/>
    <mergeCell ref="O61:O62"/>
    <mergeCell ref="P61:P62"/>
    <mergeCell ref="B54:M54"/>
    <mergeCell ref="B55:M55"/>
    <mergeCell ref="B56:M56"/>
    <mergeCell ref="B57:M57"/>
    <mergeCell ref="B58:M58"/>
    <mergeCell ref="B59:M59"/>
    <mergeCell ref="A61:M62"/>
    <mergeCell ref="A48:M49"/>
    <mergeCell ref="B50:M50"/>
    <mergeCell ref="B43:I43"/>
    <mergeCell ref="B47:N47"/>
    <mergeCell ref="N48:N49"/>
    <mergeCell ref="P50:P59"/>
    <mergeCell ref="B51:M51"/>
    <mergeCell ref="B52:M52"/>
    <mergeCell ref="B53:M53"/>
    <mergeCell ref="O48:O49"/>
    <mergeCell ref="P48:P49"/>
    <mergeCell ref="P36:P46"/>
    <mergeCell ref="A2:P2"/>
    <mergeCell ref="A3:P3"/>
    <mergeCell ref="A4:P4"/>
    <mergeCell ref="A5:P5"/>
    <mergeCell ref="A7:K7"/>
    <mergeCell ref="L7:P7"/>
    <mergeCell ref="B19:M19"/>
    <mergeCell ref="B20:M20"/>
    <mergeCell ref="B21:M21"/>
    <mergeCell ref="A13:P14"/>
    <mergeCell ref="A15:M15"/>
    <mergeCell ref="N15:P15"/>
    <mergeCell ref="B16:M16"/>
    <mergeCell ref="B17:M17"/>
    <mergeCell ref="B18:M18"/>
    <mergeCell ref="A8:K8"/>
    <mergeCell ref="L8:P8"/>
    <mergeCell ref="A9:K9"/>
    <mergeCell ref="L9:P9"/>
    <mergeCell ref="A10:K10"/>
    <mergeCell ref="O10:P12"/>
    <mergeCell ref="A11:K11"/>
    <mergeCell ref="A12:K12"/>
    <mergeCell ref="O96:O97"/>
    <mergeCell ref="B27:N27"/>
    <mergeCell ref="A28:N28"/>
    <mergeCell ref="B29:N29"/>
    <mergeCell ref="B33:N33"/>
    <mergeCell ref="J34:K34"/>
    <mergeCell ref="L34:M34"/>
    <mergeCell ref="N34:O34"/>
    <mergeCell ref="P34:P35"/>
    <mergeCell ref="B42:I42"/>
    <mergeCell ref="A34:I35"/>
    <mergeCell ref="B36:I36"/>
    <mergeCell ref="K36:K46"/>
    <mergeCell ref="M36:M46"/>
    <mergeCell ref="P31:P32"/>
    <mergeCell ref="B32:N32"/>
    <mergeCell ref="B38:I38"/>
    <mergeCell ref="B39:I39"/>
    <mergeCell ref="B40:I40"/>
    <mergeCell ref="B41:I41"/>
    <mergeCell ref="B44:I44"/>
    <mergeCell ref="B45:I45"/>
    <mergeCell ref="B46:I46"/>
    <mergeCell ref="O36:O46"/>
    <mergeCell ref="O132:O133"/>
    <mergeCell ref="B37:I37"/>
    <mergeCell ref="B22:M22"/>
    <mergeCell ref="B110:M110"/>
    <mergeCell ref="P110:P117"/>
    <mergeCell ref="B111:M111"/>
    <mergeCell ref="B112:M112"/>
    <mergeCell ref="B113:M113"/>
    <mergeCell ref="B114:M114"/>
    <mergeCell ref="P90:P94"/>
    <mergeCell ref="B95:N95"/>
    <mergeCell ref="B98:I98"/>
    <mergeCell ref="P98:P102"/>
    <mergeCell ref="B99:I99"/>
    <mergeCell ref="B100:I100"/>
    <mergeCell ref="B101:I101"/>
    <mergeCell ref="A30:N30"/>
    <mergeCell ref="B108:N108"/>
    <mergeCell ref="A109:M109"/>
    <mergeCell ref="B31:N31"/>
    <mergeCell ref="B23:M23"/>
    <mergeCell ref="B25:M25"/>
    <mergeCell ref="B24:M24"/>
    <mergeCell ref="P96:P97"/>
    <mergeCell ref="A176:I177"/>
    <mergeCell ref="O176:O177"/>
    <mergeCell ref="A206:M206"/>
    <mergeCell ref="N206:O206"/>
    <mergeCell ref="B135:H135"/>
    <mergeCell ref="B136:H136"/>
    <mergeCell ref="B137:H137"/>
    <mergeCell ref="B138:H138"/>
    <mergeCell ref="H159:L159"/>
    <mergeCell ref="A160:L161"/>
    <mergeCell ref="B162:L162"/>
    <mergeCell ref="B163:L163"/>
    <mergeCell ref="B164:L164"/>
    <mergeCell ref="B165:L165"/>
    <mergeCell ref="B166:L166"/>
    <mergeCell ref="H167:K167"/>
    <mergeCell ref="A168:K169"/>
    <mergeCell ref="B170:K170"/>
    <mergeCell ref="B171:K171"/>
    <mergeCell ref="A158:N158"/>
    <mergeCell ref="O134:O138"/>
    <mergeCell ref="A96:I97"/>
    <mergeCell ref="B103:N103"/>
    <mergeCell ref="A147:H147"/>
    <mergeCell ref="A126:N126"/>
    <mergeCell ref="A104:I105"/>
    <mergeCell ref="B132:H133"/>
    <mergeCell ref="I132:J132"/>
    <mergeCell ref="K132:L132"/>
    <mergeCell ref="M132:N132"/>
    <mergeCell ref="B134:H134"/>
    <mergeCell ref="J134:J138"/>
    <mergeCell ref="L134:L138"/>
    <mergeCell ref="N134:N138"/>
    <mergeCell ref="B127:N127"/>
    <mergeCell ref="B102:I102"/>
    <mergeCell ref="B63:N63"/>
    <mergeCell ref="P63:P64"/>
    <mergeCell ref="B64:N64"/>
    <mergeCell ref="B67:N67"/>
    <mergeCell ref="P67:P69"/>
    <mergeCell ref="B68:N68"/>
    <mergeCell ref="B69:N69"/>
    <mergeCell ref="B81:N81"/>
    <mergeCell ref="A128:O128"/>
    <mergeCell ref="P128:P130"/>
    <mergeCell ref="A129:A131"/>
    <mergeCell ref="B129:H131"/>
    <mergeCell ref="I129:J129"/>
    <mergeCell ref="K129:L129"/>
    <mergeCell ref="M129:N129"/>
    <mergeCell ref="O129:O130"/>
    <mergeCell ref="I130:J130"/>
    <mergeCell ref="K130:L130"/>
    <mergeCell ref="M130:N130"/>
    <mergeCell ref="I131:J131"/>
    <mergeCell ref="K131:L131"/>
    <mergeCell ref="M131:N131"/>
    <mergeCell ref="P131:P138"/>
    <mergeCell ref="A132:A133"/>
    <mergeCell ref="P176:P177"/>
    <mergeCell ref="B178:I178"/>
    <mergeCell ref="P178:P179"/>
    <mergeCell ref="B179:I179"/>
    <mergeCell ref="B180:N180"/>
    <mergeCell ref="A181:J182"/>
    <mergeCell ref="P181:P182"/>
    <mergeCell ref="Q281:R281"/>
    <mergeCell ref="B192:E192"/>
    <mergeCell ref="P192:P203"/>
    <mergeCell ref="B193:E193"/>
    <mergeCell ref="B194:E194"/>
    <mergeCell ref="B195:E195"/>
    <mergeCell ref="B196:E196"/>
    <mergeCell ref="B197:E197"/>
    <mergeCell ref="B198:E198"/>
    <mergeCell ref="B199:E199"/>
    <mergeCell ref="B200:E200"/>
    <mergeCell ref="B201:E201"/>
    <mergeCell ref="B202:E202"/>
    <mergeCell ref="B203:E203"/>
    <mergeCell ref="B228:J228"/>
    <mergeCell ref="B229:J229"/>
    <mergeCell ref="B230:J230"/>
    <mergeCell ref="K1:P1"/>
    <mergeCell ref="A219:J220"/>
    <mergeCell ref="B245:J245"/>
    <mergeCell ref="A254:I256"/>
    <mergeCell ref="J254:N254"/>
    <mergeCell ref="A257:A259"/>
    <mergeCell ref="B257:I259"/>
    <mergeCell ref="J257:J259"/>
    <mergeCell ref="B183:J183"/>
    <mergeCell ref="P183:P185"/>
    <mergeCell ref="B184:J184"/>
    <mergeCell ref="B185:J185"/>
    <mergeCell ref="A188:E191"/>
    <mergeCell ref="F188:O188"/>
    <mergeCell ref="P188:P191"/>
    <mergeCell ref="F189:J189"/>
    <mergeCell ref="K189:O189"/>
    <mergeCell ref="B239:J239"/>
    <mergeCell ref="B240:J240"/>
    <mergeCell ref="P235:P247"/>
    <mergeCell ref="B204:E204"/>
    <mergeCell ref="B205:N205"/>
    <mergeCell ref="A208:N208"/>
    <mergeCell ref="B209:N209"/>
  </mergeCells>
  <pageMargins left="0.11811023622047245" right="0.11811023622047245" top="0.15748031496062992" bottom="0.15748031496062992" header="0.11811023622047245" footer="0.11811023622047245"/>
  <pageSetup paperSize="9" scale="55" fitToHeight="0" orientation="landscape" r:id="rId1"/>
  <headerFooter>
    <oddFooter>Страница &amp;P&amp;R&amp;F</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65"/>
  <sheetViews>
    <sheetView zoomScale="70" zoomScaleNormal="70" workbookViewId="0">
      <selection activeCell="K1" sqref="K1:P1"/>
    </sheetView>
  </sheetViews>
  <sheetFormatPr defaultColWidth="9.140625" defaultRowHeight="18.75" x14ac:dyDescent="0.3"/>
  <cols>
    <col min="1" max="1" width="9.7109375" style="13" customWidth="1"/>
    <col min="2" max="2" width="73.42578125" style="6" customWidth="1"/>
    <col min="3" max="3" width="15.140625" style="6" customWidth="1"/>
    <col min="4" max="4" width="16.140625" style="6" customWidth="1"/>
    <col min="5" max="5" width="7.5703125" style="6" customWidth="1"/>
    <col min="6" max="6" width="10.42578125" style="6" customWidth="1"/>
    <col min="7" max="7" width="9.5703125" style="6" customWidth="1"/>
    <col min="8" max="8" width="8.5703125" style="6" customWidth="1"/>
    <col min="9" max="9" width="9.28515625" style="6" customWidth="1"/>
    <col min="10" max="10" width="11.85546875" style="6" customWidth="1"/>
    <col min="11" max="11" width="12.42578125" style="6" customWidth="1"/>
    <col min="12" max="12" width="11" style="6" customWidth="1"/>
    <col min="13" max="13" width="11.28515625" style="6" customWidth="1"/>
    <col min="14" max="14" width="12.5703125" style="6" customWidth="1"/>
    <col min="15" max="15" width="11.7109375" style="13" customWidth="1"/>
    <col min="16" max="16" width="19.7109375" style="457" customWidth="1"/>
    <col min="17" max="16384" width="9.140625" style="19"/>
  </cols>
  <sheetData>
    <row r="1" spans="1:16" ht="45" customHeight="1" x14ac:dyDescent="0.3">
      <c r="K1" s="1606" t="s">
        <v>1125</v>
      </c>
      <c r="L1" s="1607"/>
      <c r="M1" s="1607"/>
      <c r="N1" s="1607"/>
      <c r="O1" s="1607"/>
      <c r="P1" s="1607"/>
    </row>
    <row r="2" spans="1:16" x14ac:dyDescent="0.3">
      <c r="A2" s="870" t="s">
        <v>0</v>
      </c>
      <c r="B2" s="870"/>
      <c r="C2" s="870"/>
      <c r="D2" s="870"/>
      <c r="E2" s="870"/>
      <c r="F2" s="870"/>
      <c r="G2" s="870"/>
      <c r="H2" s="870"/>
      <c r="I2" s="870"/>
      <c r="J2" s="870"/>
      <c r="K2" s="870"/>
      <c r="L2" s="870"/>
      <c r="M2" s="870"/>
      <c r="N2" s="870"/>
      <c r="O2" s="870"/>
      <c r="P2" s="870"/>
    </row>
    <row r="3" spans="1:16" x14ac:dyDescent="0.3">
      <c r="A3" s="870" t="s">
        <v>1</v>
      </c>
      <c r="B3" s="870"/>
      <c r="C3" s="870"/>
      <c r="D3" s="870"/>
      <c r="E3" s="870"/>
      <c r="F3" s="870"/>
      <c r="G3" s="870"/>
      <c r="H3" s="870"/>
      <c r="I3" s="870"/>
      <c r="J3" s="870"/>
      <c r="K3" s="870"/>
      <c r="L3" s="870"/>
      <c r="M3" s="870"/>
      <c r="N3" s="870"/>
      <c r="O3" s="870"/>
      <c r="P3" s="870"/>
    </row>
    <row r="4" spans="1:16" x14ac:dyDescent="0.3">
      <c r="A4" s="870" t="s">
        <v>1097</v>
      </c>
      <c r="B4" s="870"/>
      <c r="C4" s="870"/>
      <c r="D4" s="870"/>
      <c r="E4" s="870"/>
      <c r="F4" s="870"/>
      <c r="G4" s="870"/>
      <c r="H4" s="870"/>
      <c r="I4" s="870"/>
      <c r="J4" s="870"/>
      <c r="K4" s="870"/>
      <c r="L4" s="870"/>
      <c r="M4" s="870"/>
      <c r="N4" s="870"/>
      <c r="O4" s="870"/>
      <c r="P4" s="870"/>
    </row>
    <row r="5" spans="1:16" x14ac:dyDescent="0.3">
      <c r="A5" s="1620"/>
      <c r="B5" s="1620"/>
      <c r="C5" s="1620"/>
      <c r="D5" s="1620"/>
      <c r="E5" s="1620"/>
      <c r="F5" s="1620"/>
      <c r="G5" s="1620"/>
      <c r="H5" s="1620"/>
      <c r="I5" s="1620"/>
      <c r="J5" s="1620"/>
      <c r="K5" s="1620"/>
      <c r="L5" s="1620"/>
      <c r="M5" s="1620"/>
      <c r="N5" s="1620"/>
      <c r="O5" s="1620"/>
      <c r="P5" s="1620"/>
    </row>
    <row r="6" spans="1:16" ht="1.5" customHeight="1" thickBot="1" x14ac:dyDescent="0.35">
      <c r="A6" s="59"/>
      <c r="B6" s="26"/>
      <c r="C6" s="26"/>
      <c r="D6" s="26"/>
      <c r="E6" s="26"/>
      <c r="F6" s="26"/>
      <c r="G6" s="26"/>
      <c r="H6" s="26"/>
      <c r="I6" s="26"/>
      <c r="J6" s="26"/>
      <c r="K6" s="26"/>
      <c r="L6" s="26"/>
      <c r="M6" s="26"/>
      <c r="N6" s="26"/>
      <c r="O6" s="59"/>
      <c r="P6" s="447"/>
    </row>
    <row r="7" spans="1:16" ht="19.5" thickBot="1" x14ac:dyDescent="0.35">
      <c r="A7" s="873" t="s">
        <v>2</v>
      </c>
      <c r="B7" s="874"/>
      <c r="C7" s="874"/>
      <c r="D7" s="874"/>
      <c r="E7" s="874"/>
      <c r="F7" s="874"/>
      <c r="G7" s="874"/>
      <c r="H7" s="874"/>
      <c r="I7" s="874"/>
      <c r="J7" s="874"/>
      <c r="K7" s="875"/>
      <c r="L7" s="850" t="s">
        <v>3</v>
      </c>
      <c r="M7" s="851"/>
      <c r="N7" s="851"/>
      <c r="O7" s="851"/>
      <c r="P7" s="852"/>
    </row>
    <row r="8" spans="1:16" ht="19.5" thickBot="1" x14ac:dyDescent="0.35">
      <c r="A8" s="878" t="s">
        <v>375</v>
      </c>
      <c r="B8" s="878"/>
      <c r="C8" s="878"/>
      <c r="D8" s="878"/>
      <c r="E8" s="878"/>
      <c r="F8" s="878"/>
      <c r="G8" s="878"/>
      <c r="H8" s="878"/>
      <c r="I8" s="878"/>
      <c r="J8" s="878"/>
      <c r="K8" s="878"/>
      <c r="L8" s="850" t="s">
        <v>463</v>
      </c>
      <c r="M8" s="851"/>
      <c r="N8" s="851"/>
      <c r="O8" s="851"/>
      <c r="P8" s="852"/>
    </row>
    <row r="9" spans="1:16" ht="19.5" thickBot="1" x14ac:dyDescent="0.35">
      <c r="A9" s="878" t="s">
        <v>4</v>
      </c>
      <c r="B9" s="878"/>
      <c r="C9" s="878"/>
      <c r="D9" s="878"/>
      <c r="E9" s="878"/>
      <c r="F9" s="878"/>
      <c r="G9" s="878"/>
      <c r="H9" s="878"/>
      <c r="I9" s="878"/>
      <c r="J9" s="878"/>
      <c r="K9" s="878"/>
      <c r="L9" s="850" t="s">
        <v>5</v>
      </c>
      <c r="M9" s="851"/>
      <c r="N9" s="851"/>
      <c r="O9" s="851"/>
      <c r="P9" s="852"/>
    </row>
    <row r="10" spans="1:16" ht="19.5" thickBot="1" x14ac:dyDescent="0.35">
      <c r="A10" s="873" t="s">
        <v>6</v>
      </c>
      <c r="B10" s="874"/>
      <c r="C10" s="874"/>
      <c r="D10" s="874"/>
      <c r="E10" s="874"/>
      <c r="F10" s="874"/>
      <c r="G10" s="874"/>
      <c r="H10" s="874"/>
      <c r="I10" s="874"/>
      <c r="J10" s="874"/>
      <c r="K10" s="875"/>
      <c r="L10" s="26"/>
      <c r="M10" s="26"/>
      <c r="N10" s="26"/>
      <c r="O10" s="879"/>
      <c r="P10" s="880"/>
    </row>
    <row r="11" spans="1:16" ht="19.5" thickBot="1" x14ac:dyDescent="0.35">
      <c r="A11" s="878" t="s">
        <v>7</v>
      </c>
      <c r="B11" s="878"/>
      <c r="C11" s="878"/>
      <c r="D11" s="878"/>
      <c r="E11" s="878"/>
      <c r="F11" s="878"/>
      <c r="G11" s="878"/>
      <c r="H11" s="878"/>
      <c r="I11" s="878"/>
      <c r="J11" s="878"/>
      <c r="K11" s="878"/>
      <c r="L11" s="26"/>
      <c r="M11" s="26"/>
      <c r="N11" s="26"/>
      <c r="O11" s="879"/>
      <c r="P11" s="880"/>
    </row>
    <row r="12" spans="1:16" ht="19.5" thickBot="1" x14ac:dyDescent="0.35">
      <c r="A12" s="878" t="s">
        <v>8</v>
      </c>
      <c r="B12" s="878"/>
      <c r="C12" s="878"/>
      <c r="D12" s="878"/>
      <c r="E12" s="878"/>
      <c r="F12" s="878"/>
      <c r="G12" s="878"/>
      <c r="H12" s="878"/>
      <c r="I12" s="878"/>
      <c r="J12" s="878"/>
      <c r="K12" s="878"/>
      <c r="L12" s="32"/>
      <c r="M12" s="32"/>
      <c r="N12" s="32"/>
      <c r="O12" s="881"/>
      <c r="P12" s="882"/>
    </row>
    <row r="13" spans="1:16" x14ac:dyDescent="0.3">
      <c r="A13" s="1612" t="s">
        <v>427</v>
      </c>
      <c r="B13" s="1612"/>
      <c r="C13" s="1612"/>
      <c r="D13" s="1612"/>
      <c r="E13" s="1612"/>
      <c r="F13" s="1612"/>
      <c r="G13" s="1612"/>
      <c r="H13" s="1612"/>
      <c r="I13" s="1612"/>
      <c r="J13" s="1612"/>
      <c r="K13" s="1612"/>
      <c r="L13" s="1612"/>
      <c r="M13" s="1612"/>
      <c r="N13" s="1612"/>
      <c r="O13" s="1612"/>
      <c r="P13" s="1612"/>
    </row>
    <row r="14" spans="1:16" ht="19.5" thickBot="1" x14ac:dyDescent="0.35">
      <c r="A14" s="1613"/>
      <c r="B14" s="1613"/>
      <c r="C14" s="1613"/>
      <c r="D14" s="1613"/>
      <c r="E14" s="1613"/>
      <c r="F14" s="1613"/>
      <c r="G14" s="1613"/>
      <c r="H14" s="1613"/>
      <c r="I14" s="1613"/>
      <c r="J14" s="1613"/>
      <c r="K14" s="1613"/>
      <c r="L14" s="1613"/>
      <c r="M14" s="1613"/>
      <c r="N14" s="1613"/>
      <c r="O14" s="1613"/>
      <c r="P14" s="1613"/>
    </row>
    <row r="15" spans="1:16" ht="19.5" thickBot="1" x14ac:dyDescent="0.35">
      <c r="A15" s="1619" t="s">
        <v>9</v>
      </c>
      <c r="B15" s="1619"/>
      <c r="C15" s="1619"/>
      <c r="D15" s="1619"/>
      <c r="E15" s="1619"/>
      <c r="F15" s="1619"/>
      <c r="G15" s="1619"/>
      <c r="H15" s="1619"/>
      <c r="I15" s="1619"/>
      <c r="J15" s="1619"/>
      <c r="K15" s="1619"/>
      <c r="L15" s="1619"/>
      <c r="M15" s="1619"/>
      <c r="N15" s="1619" t="s">
        <v>10</v>
      </c>
      <c r="O15" s="1619"/>
      <c r="P15" s="1619"/>
    </row>
    <row r="16" spans="1:16" ht="40.5" customHeight="1" thickBot="1" x14ac:dyDescent="0.35">
      <c r="A16" s="174" t="s">
        <v>11</v>
      </c>
      <c r="B16" s="1623" t="s">
        <v>12</v>
      </c>
      <c r="C16" s="1623"/>
      <c r="D16" s="1623"/>
      <c r="E16" s="1623"/>
      <c r="F16" s="1623"/>
      <c r="G16" s="1623"/>
      <c r="H16" s="1623"/>
      <c r="I16" s="1623"/>
      <c r="J16" s="1623"/>
      <c r="K16" s="1623"/>
      <c r="L16" s="1623"/>
      <c r="M16" s="1623"/>
      <c r="N16" s="173" t="s">
        <v>13</v>
      </c>
      <c r="O16" s="172" t="s">
        <v>335</v>
      </c>
      <c r="P16" s="172" t="s">
        <v>336</v>
      </c>
    </row>
    <row r="17" spans="1:16" ht="19.5" thickBot="1" x14ac:dyDescent="0.35">
      <c r="A17" s="170">
        <v>1</v>
      </c>
      <c r="B17" s="1614" t="s">
        <v>287</v>
      </c>
      <c r="C17" s="1614"/>
      <c r="D17" s="1614"/>
      <c r="E17" s="1614"/>
      <c r="F17" s="1614"/>
      <c r="G17" s="1614"/>
      <c r="H17" s="1614"/>
      <c r="I17" s="1614"/>
      <c r="J17" s="1614"/>
      <c r="K17" s="1614"/>
      <c r="L17" s="1614"/>
      <c r="M17" s="1614"/>
      <c r="N17" s="171">
        <f>O28</f>
        <v>200</v>
      </c>
      <c r="O17" s="170"/>
      <c r="P17" s="170">
        <v>0</v>
      </c>
    </row>
    <row r="18" spans="1:16" ht="19.5" thickBot="1" x14ac:dyDescent="0.35">
      <c r="A18" s="170">
        <v>2</v>
      </c>
      <c r="B18" s="1614" t="s">
        <v>14</v>
      </c>
      <c r="C18" s="1614"/>
      <c r="D18" s="1614"/>
      <c r="E18" s="1614"/>
      <c r="F18" s="1614"/>
      <c r="G18" s="1614"/>
      <c r="H18" s="1614"/>
      <c r="I18" s="1614"/>
      <c r="J18" s="1614"/>
      <c r="K18" s="1614"/>
      <c r="L18" s="1614"/>
      <c r="M18" s="1614"/>
      <c r="N18" s="171">
        <f>O123</f>
        <v>45</v>
      </c>
      <c r="O18" s="170"/>
      <c r="P18" s="170">
        <f>P123</f>
        <v>0</v>
      </c>
    </row>
    <row r="19" spans="1:16" ht="19.5" thickBot="1" x14ac:dyDescent="0.35">
      <c r="A19" s="170">
        <v>3</v>
      </c>
      <c r="B19" s="1614" t="s">
        <v>288</v>
      </c>
      <c r="C19" s="1614"/>
      <c r="D19" s="1614"/>
      <c r="E19" s="1614"/>
      <c r="F19" s="1614"/>
      <c r="G19" s="1614"/>
      <c r="H19" s="1614"/>
      <c r="I19" s="1614"/>
      <c r="J19" s="1614"/>
      <c r="K19" s="1614"/>
      <c r="L19" s="1614"/>
      <c r="M19" s="1614"/>
      <c r="N19" s="171">
        <f>O141</f>
        <v>100</v>
      </c>
      <c r="O19" s="170"/>
      <c r="P19" s="170">
        <f>P141</f>
        <v>0</v>
      </c>
    </row>
    <row r="20" spans="1:16" ht="19.5" thickBot="1" x14ac:dyDescent="0.35">
      <c r="A20" s="170">
        <v>4</v>
      </c>
      <c r="B20" s="1614" t="s">
        <v>308</v>
      </c>
      <c r="C20" s="1614"/>
      <c r="D20" s="1614"/>
      <c r="E20" s="1614"/>
      <c r="F20" s="1614"/>
      <c r="G20" s="1614"/>
      <c r="H20" s="1614"/>
      <c r="I20" s="1614"/>
      <c r="J20" s="1614"/>
      <c r="K20" s="1614"/>
      <c r="L20" s="1614"/>
      <c r="M20" s="1614"/>
      <c r="N20" s="171">
        <f>O155</f>
        <v>95</v>
      </c>
      <c r="O20" s="170"/>
      <c r="P20" s="170">
        <f>P155</f>
        <v>0</v>
      </c>
    </row>
    <row r="21" spans="1:16" ht="21" customHeight="1" thickBot="1" x14ac:dyDescent="0.35">
      <c r="A21" s="170">
        <v>5</v>
      </c>
      <c r="B21" s="1616" t="s">
        <v>309</v>
      </c>
      <c r="C21" s="1617"/>
      <c r="D21" s="1617"/>
      <c r="E21" s="1617"/>
      <c r="F21" s="1617"/>
      <c r="G21" s="1617"/>
      <c r="H21" s="1617"/>
      <c r="I21" s="1617"/>
      <c r="J21" s="1617"/>
      <c r="K21" s="1617"/>
      <c r="L21" s="1617"/>
      <c r="M21" s="1618"/>
      <c r="N21" s="171">
        <f>O183</f>
        <v>190</v>
      </c>
      <c r="O21" s="170"/>
      <c r="P21" s="170">
        <v>0</v>
      </c>
    </row>
    <row r="22" spans="1:16" ht="19.5" thickBot="1" x14ac:dyDescent="0.35">
      <c r="A22" s="170">
        <v>6</v>
      </c>
      <c r="B22" s="1615" t="s">
        <v>510</v>
      </c>
      <c r="C22" s="1615"/>
      <c r="D22" s="1615"/>
      <c r="E22" s="1615"/>
      <c r="F22" s="1615"/>
      <c r="G22" s="1615"/>
      <c r="H22" s="1615"/>
      <c r="I22" s="1615"/>
      <c r="J22" s="1615"/>
      <c r="K22" s="1615"/>
      <c r="L22" s="1615"/>
      <c r="M22" s="1615"/>
      <c r="N22" s="463">
        <v>0</v>
      </c>
      <c r="O22" s="462"/>
      <c r="P22" s="462">
        <f>P204</f>
        <v>0</v>
      </c>
    </row>
    <row r="23" spans="1:16" ht="19.5" thickBot="1" x14ac:dyDescent="0.35">
      <c r="A23" s="170">
        <v>7</v>
      </c>
      <c r="B23" s="1614" t="s">
        <v>469</v>
      </c>
      <c r="C23" s="1614"/>
      <c r="D23" s="1614"/>
      <c r="E23" s="1614"/>
      <c r="F23" s="1614"/>
      <c r="G23" s="1614"/>
      <c r="H23" s="1614"/>
      <c r="I23" s="1614"/>
      <c r="J23" s="1614"/>
      <c r="K23" s="1614"/>
      <c r="L23" s="1614"/>
      <c r="M23" s="1614"/>
      <c r="N23" s="171">
        <f>O205</f>
        <v>370</v>
      </c>
      <c r="O23" s="170"/>
      <c r="P23" s="170">
        <v>0</v>
      </c>
    </row>
    <row r="24" spans="1:16" ht="19.5" thickBot="1" x14ac:dyDescent="0.35">
      <c r="A24" s="170">
        <v>8</v>
      </c>
      <c r="B24" s="1615" t="s">
        <v>509</v>
      </c>
      <c r="C24" s="1615"/>
      <c r="D24" s="1615"/>
      <c r="E24" s="1615"/>
      <c r="F24" s="1615"/>
      <c r="G24" s="1615"/>
      <c r="H24" s="1615"/>
      <c r="I24" s="1615"/>
      <c r="J24" s="1615"/>
      <c r="K24" s="1615"/>
      <c r="L24" s="1615"/>
      <c r="M24" s="1615"/>
      <c r="N24" s="462">
        <v>0</v>
      </c>
      <c r="O24" s="462"/>
      <c r="P24" s="462">
        <f>P240</f>
        <v>0</v>
      </c>
    </row>
    <row r="25" spans="1:16" ht="19.5" thickBot="1" x14ac:dyDescent="0.35">
      <c r="A25" s="169"/>
      <c r="B25" s="1624" t="s">
        <v>15</v>
      </c>
      <c r="C25" s="1624"/>
      <c r="D25" s="1624"/>
      <c r="E25" s="1624"/>
      <c r="F25" s="1624"/>
      <c r="G25" s="1624"/>
      <c r="H25" s="1624"/>
      <c r="I25" s="1624"/>
      <c r="J25" s="1624"/>
      <c r="K25" s="1624"/>
      <c r="L25" s="1624"/>
      <c r="M25" s="1624"/>
      <c r="N25" s="169">
        <f>SUM(N17:N24)</f>
        <v>1000</v>
      </c>
      <c r="O25" s="169"/>
      <c r="P25" s="374">
        <f>P17+P18+P19+P20+P21+P22+P23+P24</f>
        <v>0</v>
      </c>
    </row>
    <row r="26" spans="1:16" s="5" customFormat="1" ht="19.5" thickBot="1" x14ac:dyDescent="0.35">
      <c r="A26" s="25"/>
      <c r="B26" s="24"/>
      <c r="C26" s="24"/>
      <c r="D26" s="24"/>
      <c r="E26" s="24"/>
      <c r="F26" s="24"/>
      <c r="G26" s="24"/>
      <c r="H26" s="24"/>
      <c r="I26" s="24"/>
      <c r="J26" s="24"/>
      <c r="K26" s="24"/>
      <c r="L26" s="24"/>
      <c r="M26" s="24"/>
      <c r="N26" s="24"/>
      <c r="O26" s="25"/>
      <c r="P26" s="448"/>
    </row>
    <row r="27" spans="1:16" ht="45" customHeight="1" thickBot="1" x14ac:dyDescent="0.35">
      <c r="A27" s="182" t="s">
        <v>16</v>
      </c>
      <c r="B27" s="873" t="s">
        <v>284</v>
      </c>
      <c r="C27" s="874"/>
      <c r="D27" s="874"/>
      <c r="E27" s="874"/>
      <c r="F27" s="874"/>
      <c r="G27" s="874"/>
      <c r="H27" s="874"/>
      <c r="I27" s="874"/>
      <c r="J27" s="874"/>
      <c r="K27" s="874"/>
      <c r="L27" s="874"/>
      <c r="M27" s="874"/>
      <c r="N27" s="875"/>
      <c r="O27" s="58" t="s">
        <v>366</v>
      </c>
      <c r="P27" s="58" t="s">
        <v>356</v>
      </c>
    </row>
    <row r="28" spans="1:16" ht="24.75" customHeight="1" thickBot="1" x14ac:dyDescent="0.35">
      <c r="A28" s="891" t="s">
        <v>17</v>
      </c>
      <c r="B28" s="891"/>
      <c r="C28" s="891"/>
      <c r="D28" s="891"/>
      <c r="E28" s="891"/>
      <c r="F28" s="891"/>
      <c r="G28" s="891"/>
      <c r="H28" s="891"/>
      <c r="I28" s="891"/>
      <c r="J28" s="891"/>
      <c r="K28" s="891"/>
      <c r="L28" s="891"/>
      <c r="M28" s="891"/>
      <c r="N28" s="891"/>
      <c r="O28" s="162">
        <f>O29+O33+O47+O59+O63+O68+O74+O80+O86+O93+O101+O106+O116+O119</f>
        <v>200</v>
      </c>
      <c r="P28" s="162"/>
    </row>
    <row r="29" spans="1:16" s="5" customFormat="1" ht="24" customHeight="1" thickBot="1" x14ac:dyDescent="0.35">
      <c r="A29" s="11" t="s">
        <v>314</v>
      </c>
      <c r="B29" s="821" t="s">
        <v>18</v>
      </c>
      <c r="C29" s="822"/>
      <c r="D29" s="822"/>
      <c r="E29" s="822"/>
      <c r="F29" s="822"/>
      <c r="G29" s="822"/>
      <c r="H29" s="822"/>
      <c r="I29" s="822"/>
      <c r="J29" s="822"/>
      <c r="K29" s="822"/>
      <c r="L29" s="822"/>
      <c r="M29" s="822"/>
      <c r="N29" s="823"/>
      <c r="O29" s="11">
        <v>25</v>
      </c>
      <c r="P29" s="11">
        <f>P31</f>
        <v>0</v>
      </c>
    </row>
    <row r="30" spans="1:16" s="5" customFormat="1" ht="24" customHeight="1" thickBot="1" x14ac:dyDescent="0.35">
      <c r="A30" s="835" t="s">
        <v>894</v>
      </c>
      <c r="B30" s="836"/>
      <c r="C30" s="836"/>
      <c r="D30" s="836"/>
      <c r="E30" s="836"/>
      <c r="F30" s="836"/>
      <c r="G30" s="836"/>
      <c r="H30" s="836"/>
      <c r="I30" s="836"/>
      <c r="J30" s="836"/>
      <c r="K30" s="836"/>
      <c r="L30" s="836"/>
      <c r="M30" s="836"/>
      <c r="N30" s="837"/>
      <c r="O30" s="481" t="s">
        <v>19</v>
      </c>
      <c r="P30" s="590" t="s">
        <v>20</v>
      </c>
    </row>
    <row r="31" spans="1:16" ht="35.25" customHeight="1" thickBot="1" x14ac:dyDescent="0.35">
      <c r="A31" s="591" t="s">
        <v>21</v>
      </c>
      <c r="B31" s="838" t="s">
        <v>836</v>
      </c>
      <c r="C31" s="839"/>
      <c r="D31" s="839"/>
      <c r="E31" s="839"/>
      <c r="F31" s="839"/>
      <c r="G31" s="839"/>
      <c r="H31" s="839"/>
      <c r="I31" s="839"/>
      <c r="J31" s="839"/>
      <c r="K31" s="839"/>
      <c r="L31" s="839"/>
      <c r="M31" s="839"/>
      <c r="N31" s="840"/>
      <c r="O31" s="482"/>
      <c r="P31" s="893"/>
    </row>
    <row r="32" spans="1:16" ht="19.5" thickBot="1" x14ac:dyDescent="0.35">
      <c r="A32" s="591" t="s">
        <v>23</v>
      </c>
      <c r="B32" s="841" t="s">
        <v>359</v>
      </c>
      <c r="C32" s="842"/>
      <c r="D32" s="842"/>
      <c r="E32" s="842"/>
      <c r="F32" s="842"/>
      <c r="G32" s="842"/>
      <c r="H32" s="842"/>
      <c r="I32" s="842"/>
      <c r="J32" s="842"/>
      <c r="K32" s="842"/>
      <c r="L32" s="842"/>
      <c r="M32" s="842"/>
      <c r="N32" s="837"/>
      <c r="O32" s="482"/>
      <c r="P32" s="893"/>
    </row>
    <row r="33" spans="1:16" ht="20.25" customHeight="1" thickBot="1" x14ac:dyDescent="0.35">
      <c r="A33" s="11" t="s">
        <v>315</v>
      </c>
      <c r="B33" s="821" t="s">
        <v>25</v>
      </c>
      <c r="C33" s="822"/>
      <c r="D33" s="822"/>
      <c r="E33" s="822"/>
      <c r="F33" s="822"/>
      <c r="G33" s="822"/>
      <c r="H33" s="822"/>
      <c r="I33" s="822"/>
      <c r="J33" s="822"/>
      <c r="K33" s="822"/>
      <c r="L33" s="822"/>
      <c r="M33" s="822"/>
      <c r="N33" s="823"/>
      <c r="O33" s="11">
        <v>9</v>
      </c>
      <c r="P33" s="11">
        <f>P36</f>
        <v>0</v>
      </c>
    </row>
    <row r="34" spans="1:16" ht="21" customHeight="1" thickBot="1" x14ac:dyDescent="0.35">
      <c r="A34" s="746" t="s">
        <v>879</v>
      </c>
      <c r="B34" s="747"/>
      <c r="C34" s="747"/>
      <c r="D34" s="747"/>
      <c r="E34" s="747"/>
      <c r="F34" s="747"/>
      <c r="G34" s="747"/>
      <c r="H34" s="747"/>
      <c r="I34" s="748"/>
      <c r="J34" s="894" t="s">
        <v>26</v>
      </c>
      <c r="K34" s="894"/>
      <c r="L34" s="894" t="s">
        <v>27</v>
      </c>
      <c r="M34" s="894"/>
      <c r="N34" s="894" t="s">
        <v>285</v>
      </c>
      <c r="O34" s="894"/>
      <c r="P34" s="896" t="s">
        <v>20</v>
      </c>
    </row>
    <row r="35" spans="1:16" ht="27.75" customHeight="1" thickBot="1" x14ac:dyDescent="0.35">
      <c r="A35" s="752"/>
      <c r="B35" s="753"/>
      <c r="C35" s="753"/>
      <c r="D35" s="753"/>
      <c r="E35" s="753"/>
      <c r="F35" s="753"/>
      <c r="G35" s="753"/>
      <c r="H35" s="753"/>
      <c r="I35" s="754"/>
      <c r="J35" s="42" t="s">
        <v>28</v>
      </c>
      <c r="K35" s="42" t="s">
        <v>29</v>
      </c>
      <c r="L35" s="42" t="s">
        <v>28</v>
      </c>
      <c r="M35" s="42" t="s">
        <v>29</v>
      </c>
      <c r="N35" s="42" t="s">
        <v>28</v>
      </c>
      <c r="O35" s="177" t="s">
        <v>29</v>
      </c>
      <c r="P35" s="896"/>
    </row>
    <row r="36" spans="1:16" ht="19.5" thickBot="1" x14ac:dyDescent="0.35">
      <c r="A36" s="176" t="s">
        <v>30</v>
      </c>
      <c r="B36" s="892" t="s">
        <v>31</v>
      </c>
      <c r="C36" s="892"/>
      <c r="D36" s="892"/>
      <c r="E36" s="892"/>
      <c r="F36" s="892"/>
      <c r="G36" s="892"/>
      <c r="H36" s="892"/>
      <c r="I36" s="892"/>
      <c r="J36" s="27"/>
      <c r="K36" s="893">
        <v>0</v>
      </c>
      <c r="L36" s="189"/>
      <c r="M36" s="893">
        <v>0</v>
      </c>
      <c r="N36" s="189"/>
      <c r="O36" s="893">
        <v>0</v>
      </c>
      <c r="P36" s="893">
        <f>O36+M36+K36</f>
        <v>0</v>
      </c>
    </row>
    <row r="37" spans="1:16" ht="19.5" thickBot="1" x14ac:dyDescent="0.35">
      <c r="A37" s="176" t="s">
        <v>32</v>
      </c>
      <c r="B37" s="892" t="s">
        <v>33</v>
      </c>
      <c r="C37" s="892"/>
      <c r="D37" s="892"/>
      <c r="E37" s="892"/>
      <c r="F37" s="892"/>
      <c r="G37" s="892"/>
      <c r="H37" s="892"/>
      <c r="I37" s="892"/>
      <c r="J37" s="27"/>
      <c r="K37" s="893"/>
      <c r="L37" s="189"/>
      <c r="M37" s="893"/>
      <c r="N37" s="189"/>
      <c r="O37" s="893"/>
      <c r="P37" s="893"/>
    </row>
    <row r="38" spans="1:16" ht="19.5" thickBot="1" x14ac:dyDescent="0.35">
      <c r="A38" s="176" t="s">
        <v>34</v>
      </c>
      <c r="B38" s="892" t="s">
        <v>35</v>
      </c>
      <c r="C38" s="892"/>
      <c r="D38" s="892"/>
      <c r="E38" s="892"/>
      <c r="F38" s="892"/>
      <c r="G38" s="892"/>
      <c r="H38" s="892"/>
      <c r="I38" s="892"/>
      <c r="J38" s="27"/>
      <c r="K38" s="893"/>
      <c r="L38" s="189"/>
      <c r="M38" s="893"/>
      <c r="N38" s="189"/>
      <c r="O38" s="893"/>
      <c r="P38" s="893"/>
    </row>
    <row r="39" spans="1:16" ht="19.5" thickBot="1" x14ac:dyDescent="0.35">
      <c r="A39" s="176" t="s">
        <v>36</v>
      </c>
      <c r="B39" s="892" t="s">
        <v>311</v>
      </c>
      <c r="C39" s="892"/>
      <c r="D39" s="892"/>
      <c r="E39" s="892"/>
      <c r="F39" s="892"/>
      <c r="G39" s="892"/>
      <c r="H39" s="892"/>
      <c r="I39" s="892"/>
      <c r="J39" s="27"/>
      <c r="K39" s="893"/>
      <c r="L39" s="189"/>
      <c r="M39" s="893"/>
      <c r="N39" s="189"/>
      <c r="O39" s="893"/>
      <c r="P39" s="893"/>
    </row>
    <row r="40" spans="1:16" ht="19.5" thickBot="1" x14ac:dyDescent="0.35">
      <c r="A40" s="176" t="s">
        <v>38</v>
      </c>
      <c r="B40" s="892" t="s">
        <v>39</v>
      </c>
      <c r="C40" s="892"/>
      <c r="D40" s="892"/>
      <c r="E40" s="892"/>
      <c r="F40" s="892"/>
      <c r="G40" s="892"/>
      <c r="H40" s="892"/>
      <c r="I40" s="892"/>
      <c r="J40" s="27"/>
      <c r="K40" s="893"/>
      <c r="L40" s="189"/>
      <c r="M40" s="893"/>
      <c r="N40" s="189"/>
      <c r="O40" s="893"/>
      <c r="P40" s="893"/>
    </row>
    <row r="41" spans="1:16" ht="19.5" thickBot="1" x14ac:dyDescent="0.35">
      <c r="A41" s="176" t="s">
        <v>40</v>
      </c>
      <c r="B41" s="892" t="s">
        <v>41</v>
      </c>
      <c r="C41" s="892"/>
      <c r="D41" s="892"/>
      <c r="E41" s="892"/>
      <c r="F41" s="892"/>
      <c r="G41" s="892"/>
      <c r="H41" s="892"/>
      <c r="I41" s="892"/>
      <c r="J41" s="27"/>
      <c r="K41" s="893"/>
      <c r="L41" s="189"/>
      <c r="M41" s="893"/>
      <c r="N41" s="189"/>
      <c r="O41" s="893"/>
      <c r="P41" s="893"/>
    </row>
    <row r="42" spans="1:16" ht="19.5" thickBot="1" x14ac:dyDescent="0.35">
      <c r="A42" s="176" t="s">
        <v>42</v>
      </c>
      <c r="B42" s="892" t="s">
        <v>43</v>
      </c>
      <c r="C42" s="892"/>
      <c r="D42" s="892"/>
      <c r="E42" s="892"/>
      <c r="F42" s="892"/>
      <c r="G42" s="892"/>
      <c r="H42" s="892"/>
      <c r="I42" s="892"/>
      <c r="J42" s="27"/>
      <c r="K42" s="893"/>
      <c r="L42" s="189"/>
      <c r="M42" s="893"/>
      <c r="N42" s="189"/>
      <c r="O42" s="893"/>
      <c r="P42" s="893"/>
    </row>
    <row r="43" spans="1:16" ht="19.5" thickBot="1" x14ac:dyDescent="0.35">
      <c r="A43" s="176" t="s">
        <v>44</v>
      </c>
      <c r="B43" s="892" t="s">
        <v>45</v>
      </c>
      <c r="C43" s="892"/>
      <c r="D43" s="892"/>
      <c r="E43" s="892"/>
      <c r="F43" s="892"/>
      <c r="G43" s="892"/>
      <c r="H43" s="892"/>
      <c r="I43" s="892"/>
      <c r="J43" s="27"/>
      <c r="K43" s="893"/>
      <c r="L43" s="189"/>
      <c r="M43" s="893"/>
      <c r="N43" s="189"/>
      <c r="O43" s="893"/>
      <c r="P43" s="893"/>
    </row>
    <row r="44" spans="1:16" ht="26.25" customHeight="1" thickBot="1" x14ac:dyDescent="0.35">
      <c r="A44" s="176" t="s">
        <v>46</v>
      </c>
      <c r="B44" s="892" t="s">
        <v>47</v>
      </c>
      <c r="C44" s="892"/>
      <c r="D44" s="892"/>
      <c r="E44" s="892"/>
      <c r="F44" s="892"/>
      <c r="G44" s="892"/>
      <c r="H44" s="892"/>
      <c r="I44" s="892"/>
      <c r="J44" s="27"/>
      <c r="K44" s="893"/>
      <c r="L44" s="189"/>
      <c r="M44" s="893"/>
      <c r="N44" s="189"/>
      <c r="O44" s="893"/>
      <c r="P44" s="893"/>
    </row>
    <row r="45" spans="1:16" ht="24" customHeight="1" thickBot="1" x14ac:dyDescent="0.35">
      <c r="A45" s="176" t="s">
        <v>48</v>
      </c>
      <c r="B45" s="892" t="s">
        <v>49</v>
      </c>
      <c r="C45" s="892"/>
      <c r="D45" s="892"/>
      <c r="E45" s="892"/>
      <c r="F45" s="892"/>
      <c r="G45" s="892"/>
      <c r="H45" s="892"/>
      <c r="I45" s="892"/>
      <c r="J45" s="27"/>
      <c r="K45" s="893"/>
      <c r="L45" s="189"/>
      <c r="M45" s="893"/>
      <c r="N45" s="189"/>
      <c r="O45" s="893"/>
      <c r="P45" s="893"/>
    </row>
    <row r="46" spans="1:16" ht="24.75" customHeight="1" thickBot="1" x14ac:dyDescent="0.35">
      <c r="A46" s="176" t="s">
        <v>50</v>
      </c>
      <c r="B46" s="892" t="s">
        <v>51</v>
      </c>
      <c r="C46" s="892"/>
      <c r="D46" s="892"/>
      <c r="E46" s="892"/>
      <c r="F46" s="892"/>
      <c r="G46" s="892"/>
      <c r="H46" s="892"/>
      <c r="I46" s="892"/>
      <c r="J46" s="27"/>
      <c r="K46" s="893"/>
      <c r="L46" s="189"/>
      <c r="M46" s="893"/>
      <c r="N46" s="189"/>
      <c r="O46" s="893"/>
      <c r="P46" s="893"/>
    </row>
    <row r="47" spans="1:16" s="5" customFormat="1" ht="24" customHeight="1" thickBot="1" x14ac:dyDescent="0.35">
      <c r="A47" s="11" t="s">
        <v>316</v>
      </c>
      <c r="B47" s="821" t="s">
        <v>492</v>
      </c>
      <c r="C47" s="822"/>
      <c r="D47" s="822"/>
      <c r="E47" s="822"/>
      <c r="F47" s="822"/>
      <c r="G47" s="822"/>
      <c r="H47" s="822"/>
      <c r="I47" s="822"/>
      <c r="J47" s="822"/>
      <c r="K47" s="822"/>
      <c r="L47" s="822"/>
      <c r="M47" s="822"/>
      <c r="N47" s="823"/>
      <c r="O47" s="11">
        <v>6</v>
      </c>
      <c r="P47" s="11">
        <f>P49</f>
        <v>0</v>
      </c>
    </row>
    <row r="48" spans="1:16" s="5" customFormat="1" ht="25.5" customHeight="1" thickBot="1" x14ac:dyDescent="0.35">
      <c r="A48" s="815" t="s">
        <v>880</v>
      </c>
      <c r="B48" s="816"/>
      <c r="C48" s="816"/>
      <c r="D48" s="816"/>
      <c r="E48" s="816"/>
      <c r="F48" s="816"/>
      <c r="G48" s="816"/>
      <c r="H48" s="816"/>
      <c r="I48" s="816"/>
      <c r="J48" s="816"/>
      <c r="K48" s="816"/>
      <c r="L48" s="816"/>
      <c r="M48" s="816"/>
      <c r="N48" s="817"/>
      <c r="O48" s="582" t="s">
        <v>28</v>
      </c>
      <c r="P48" s="583" t="s">
        <v>20</v>
      </c>
    </row>
    <row r="49" spans="1:16" ht="27" customHeight="1" thickBot="1" x14ac:dyDescent="0.35">
      <c r="A49" s="176" t="s">
        <v>53</v>
      </c>
      <c r="B49" s="841" t="s">
        <v>31</v>
      </c>
      <c r="C49" s="842"/>
      <c r="D49" s="842"/>
      <c r="E49" s="842"/>
      <c r="F49" s="842"/>
      <c r="G49" s="842"/>
      <c r="H49" s="842"/>
      <c r="I49" s="842"/>
      <c r="J49" s="842"/>
      <c r="K49" s="842"/>
      <c r="L49" s="842"/>
      <c r="M49" s="842"/>
      <c r="N49" s="897"/>
      <c r="O49" s="28"/>
      <c r="P49" s="893">
        <v>0</v>
      </c>
    </row>
    <row r="50" spans="1:16" ht="26.25" customHeight="1" thickBot="1" x14ac:dyDescent="0.35">
      <c r="A50" s="176" t="s">
        <v>54</v>
      </c>
      <c r="B50" s="841" t="s">
        <v>33</v>
      </c>
      <c r="C50" s="842"/>
      <c r="D50" s="842"/>
      <c r="E50" s="842"/>
      <c r="F50" s="842"/>
      <c r="G50" s="842"/>
      <c r="H50" s="842"/>
      <c r="I50" s="842"/>
      <c r="J50" s="842"/>
      <c r="K50" s="842"/>
      <c r="L50" s="842"/>
      <c r="M50" s="842"/>
      <c r="N50" s="897"/>
      <c r="O50" s="28"/>
      <c r="P50" s="893"/>
    </row>
    <row r="51" spans="1:16" ht="29.25" customHeight="1" thickBot="1" x14ac:dyDescent="0.35">
      <c r="A51" s="176" t="s">
        <v>55</v>
      </c>
      <c r="B51" s="841" t="s">
        <v>35</v>
      </c>
      <c r="C51" s="842"/>
      <c r="D51" s="842"/>
      <c r="E51" s="842"/>
      <c r="F51" s="842"/>
      <c r="G51" s="842"/>
      <c r="H51" s="842"/>
      <c r="I51" s="842"/>
      <c r="J51" s="842"/>
      <c r="K51" s="842"/>
      <c r="L51" s="842"/>
      <c r="M51" s="842"/>
      <c r="N51" s="897"/>
      <c r="O51" s="28"/>
      <c r="P51" s="893"/>
    </row>
    <row r="52" spans="1:16" ht="24.75" customHeight="1" thickBot="1" x14ac:dyDescent="0.35">
      <c r="A52" s="176" t="s">
        <v>56</v>
      </c>
      <c r="B52" s="841" t="s">
        <v>37</v>
      </c>
      <c r="C52" s="842"/>
      <c r="D52" s="842"/>
      <c r="E52" s="842"/>
      <c r="F52" s="842"/>
      <c r="G52" s="842"/>
      <c r="H52" s="842"/>
      <c r="I52" s="842"/>
      <c r="J52" s="842"/>
      <c r="K52" s="842"/>
      <c r="L52" s="842"/>
      <c r="M52" s="842"/>
      <c r="N52" s="897"/>
      <c r="O52" s="28"/>
      <c r="P52" s="893"/>
    </row>
    <row r="53" spans="1:16" ht="27" customHeight="1" thickBot="1" x14ac:dyDescent="0.35">
      <c r="A53" s="176" t="s">
        <v>57</v>
      </c>
      <c r="B53" s="841" t="s">
        <v>39</v>
      </c>
      <c r="C53" s="842"/>
      <c r="D53" s="842"/>
      <c r="E53" s="842"/>
      <c r="F53" s="842"/>
      <c r="G53" s="842"/>
      <c r="H53" s="842"/>
      <c r="I53" s="842"/>
      <c r="J53" s="842"/>
      <c r="K53" s="842"/>
      <c r="L53" s="842"/>
      <c r="M53" s="842"/>
      <c r="N53" s="897"/>
      <c r="O53" s="28"/>
      <c r="P53" s="893"/>
    </row>
    <row r="54" spans="1:16" ht="26.25" customHeight="1" thickBot="1" x14ac:dyDescent="0.35">
      <c r="A54" s="176" t="s">
        <v>58</v>
      </c>
      <c r="B54" s="841" t="s">
        <v>41</v>
      </c>
      <c r="C54" s="842"/>
      <c r="D54" s="842"/>
      <c r="E54" s="842"/>
      <c r="F54" s="842"/>
      <c r="G54" s="842"/>
      <c r="H54" s="842"/>
      <c r="I54" s="842"/>
      <c r="J54" s="842"/>
      <c r="K54" s="842"/>
      <c r="L54" s="842"/>
      <c r="M54" s="842"/>
      <c r="N54" s="897"/>
      <c r="O54" s="28"/>
      <c r="P54" s="893"/>
    </row>
    <row r="55" spans="1:16" ht="27.75" customHeight="1" thickBot="1" x14ac:dyDescent="0.35">
      <c r="A55" s="176" t="s">
        <v>59</v>
      </c>
      <c r="B55" s="841" t="s">
        <v>43</v>
      </c>
      <c r="C55" s="842"/>
      <c r="D55" s="842"/>
      <c r="E55" s="842"/>
      <c r="F55" s="842"/>
      <c r="G55" s="842"/>
      <c r="H55" s="842"/>
      <c r="I55" s="842"/>
      <c r="J55" s="842"/>
      <c r="K55" s="842"/>
      <c r="L55" s="842"/>
      <c r="M55" s="842"/>
      <c r="N55" s="897"/>
      <c r="O55" s="28"/>
      <c r="P55" s="893"/>
    </row>
    <row r="56" spans="1:16" ht="29.25" customHeight="1" thickBot="1" x14ac:dyDescent="0.35">
      <c r="A56" s="176" t="s">
        <v>60</v>
      </c>
      <c r="B56" s="841" t="s">
        <v>45</v>
      </c>
      <c r="C56" s="842"/>
      <c r="D56" s="842"/>
      <c r="E56" s="842"/>
      <c r="F56" s="842"/>
      <c r="G56" s="842"/>
      <c r="H56" s="842"/>
      <c r="I56" s="842"/>
      <c r="J56" s="842"/>
      <c r="K56" s="842"/>
      <c r="L56" s="842"/>
      <c r="M56" s="842"/>
      <c r="N56" s="897"/>
      <c r="O56" s="28"/>
      <c r="P56" s="893"/>
    </row>
    <row r="57" spans="1:16" ht="27" customHeight="1" thickBot="1" x14ac:dyDescent="0.35">
      <c r="A57" s="176" t="s">
        <v>61</v>
      </c>
      <c r="B57" s="841" t="s">
        <v>47</v>
      </c>
      <c r="C57" s="842"/>
      <c r="D57" s="842"/>
      <c r="E57" s="842"/>
      <c r="F57" s="842"/>
      <c r="G57" s="842"/>
      <c r="H57" s="842"/>
      <c r="I57" s="842"/>
      <c r="J57" s="842"/>
      <c r="K57" s="842"/>
      <c r="L57" s="842"/>
      <c r="M57" s="842"/>
      <c r="N57" s="897"/>
      <c r="O57" s="28"/>
      <c r="P57" s="893"/>
    </row>
    <row r="58" spans="1:16" s="5" customFormat="1" ht="29.25" customHeight="1" thickBot="1" x14ac:dyDescent="0.35">
      <c r="A58" s="176" t="s">
        <v>62</v>
      </c>
      <c r="B58" s="841" t="s">
        <v>51</v>
      </c>
      <c r="C58" s="842"/>
      <c r="D58" s="842"/>
      <c r="E58" s="842"/>
      <c r="F58" s="842"/>
      <c r="G58" s="842"/>
      <c r="H58" s="842"/>
      <c r="I58" s="842"/>
      <c r="J58" s="842"/>
      <c r="K58" s="842"/>
      <c r="L58" s="842"/>
      <c r="M58" s="842"/>
      <c r="N58" s="897"/>
      <c r="O58" s="28"/>
      <c r="P58" s="893"/>
    </row>
    <row r="59" spans="1:16" s="5" customFormat="1" ht="20.25" customHeight="1" thickBot="1" x14ac:dyDescent="0.35">
      <c r="A59" s="11" t="s">
        <v>317</v>
      </c>
      <c r="B59" s="821" t="s">
        <v>426</v>
      </c>
      <c r="C59" s="822"/>
      <c r="D59" s="822"/>
      <c r="E59" s="822"/>
      <c r="F59" s="822"/>
      <c r="G59" s="822"/>
      <c r="H59" s="822"/>
      <c r="I59" s="822"/>
      <c r="J59" s="822"/>
      <c r="K59" s="822"/>
      <c r="L59" s="822"/>
      <c r="M59" s="822"/>
      <c r="N59" s="823"/>
      <c r="O59" s="11">
        <v>10</v>
      </c>
      <c r="P59" s="11">
        <f>P61</f>
        <v>0</v>
      </c>
    </row>
    <row r="60" spans="1:16" s="5" customFormat="1" ht="22.5" customHeight="1" thickBot="1" x14ac:dyDescent="0.35">
      <c r="A60" s="917" t="s">
        <v>881</v>
      </c>
      <c r="B60" s="918"/>
      <c r="C60" s="918"/>
      <c r="D60" s="918"/>
      <c r="E60" s="918"/>
      <c r="F60" s="918"/>
      <c r="G60" s="918"/>
      <c r="H60" s="918"/>
      <c r="I60" s="918"/>
      <c r="J60" s="918"/>
      <c r="K60" s="918"/>
      <c r="L60" s="918"/>
      <c r="M60" s="918"/>
      <c r="N60" s="919"/>
      <c r="O60" s="584" t="s">
        <v>28</v>
      </c>
      <c r="P60" s="581" t="s">
        <v>20</v>
      </c>
    </row>
    <row r="61" spans="1:16" ht="41.25" customHeight="1" thickBot="1" x14ac:dyDescent="0.35">
      <c r="A61" s="677" t="s">
        <v>64</v>
      </c>
      <c r="B61" s="900" t="s">
        <v>973</v>
      </c>
      <c r="C61" s="901"/>
      <c r="D61" s="901"/>
      <c r="E61" s="901"/>
      <c r="F61" s="901"/>
      <c r="G61" s="901"/>
      <c r="H61" s="901"/>
      <c r="I61" s="901"/>
      <c r="J61" s="901"/>
      <c r="K61" s="901"/>
      <c r="L61" s="901"/>
      <c r="M61" s="901"/>
      <c r="N61" s="913"/>
      <c r="O61" s="664"/>
      <c r="P61" s="898"/>
    </row>
    <row r="62" spans="1:16" s="5" customFormat="1" ht="24.75" customHeight="1" thickBot="1" x14ac:dyDescent="0.35">
      <c r="A62" s="677" t="s">
        <v>782</v>
      </c>
      <c r="B62" s="914" t="s">
        <v>992</v>
      </c>
      <c r="C62" s="915"/>
      <c r="D62" s="915"/>
      <c r="E62" s="915"/>
      <c r="F62" s="915"/>
      <c r="G62" s="915"/>
      <c r="H62" s="915"/>
      <c r="I62" s="915"/>
      <c r="J62" s="915"/>
      <c r="K62" s="915"/>
      <c r="L62" s="915"/>
      <c r="M62" s="915"/>
      <c r="N62" s="916"/>
      <c r="O62" s="664"/>
      <c r="P62" s="898"/>
    </row>
    <row r="63" spans="1:16" s="5" customFormat="1" ht="22.5" customHeight="1" thickBot="1" x14ac:dyDescent="0.35">
      <c r="A63" s="18" t="s">
        <v>318</v>
      </c>
      <c r="B63" s="821" t="s">
        <v>69</v>
      </c>
      <c r="C63" s="822"/>
      <c r="D63" s="822"/>
      <c r="E63" s="822"/>
      <c r="F63" s="822"/>
      <c r="G63" s="822"/>
      <c r="H63" s="822"/>
      <c r="I63" s="822"/>
      <c r="J63" s="822"/>
      <c r="K63" s="822"/>
      <c r="L63" s="822"/>
      <c r="M63" s="822"/>
      <c r="N63" s="823"/>
      <c r="O63" s="11">
        <v>25</v>
      </c>
      <c r="P63" s="11"/>
    </row>
    <row r="64" spans="1:16" s="5" customFormat="1" ht="24.75" customHeight="1" thickBot="1" x14ac:dyDescent="0.35">
      <c r="A64" s="917" t="s">
        <v>882</v>
      </c>
      <c r="B64" s="918"/>
      <c r="C64" s="918"/>
      <c r="D64" s="918"/>
      <c r="E64" s="918"/>
      <c r="F64" s="918"/>
      <c r="G64" s="918"/>
      <c r="H64" s="918"/>
      <c r="I64" s="918"/>
      <c r="J64" s="918"/>
      <c r="K64" s="918"/>
      <c r="L64" s="918"/>
      <c r="M64" s="918"/>
      <c r="N64" s="919"/>
      <c r="O64" s="578" t="s">
        <v>28</v>
      </c>
      <c r="P64" s="581" t="s">
        <v>20</v>
      </c>
    </row>
    <row r="65" spans="1:16" ht="19.5" thickBot="1" x14ac:dyDescent="0.35">
      <c r="A65" s="661" t="s">
        <v>72</v>
      </c>
      <c r="B65" s="696" t="s">
        <v>73</v>
      </c>
      <c r="C65" s="697"/>
      <c r="D65" s="697"/>
      <c r="E65" s="697"/>
      <c r="F65" s="697"/>
      <c r="G65" s="697"/>
      <c r="H65" s="697"/>
      <c r="I65" s="697"/>
      <c r="J65" s="697"/>
      <c r="K65" s="697"/>
      <c r="L65" s="697"/>
      <c r="M65" s="697"/>
      <c r="N65" s="698"/>
      <c r="O65" s="661"/>
      <c r="P65" s="893"/>
    </row>
    <row r="66" spans="1:16" ht="61.5" customHeight="1" thickBot="1" x14ac:dyDescent="0.35">
      <c r="A66" s="661" t="s">
        <v>74</v>
      </c>
      <c r="B66" s="900" t="s">
        <v>991</v>
      </c>
      <c r="C66" s="901"/>
      <c r="D66" s="901"/>
      <c r="E66" s="901"/>
      <c r="F66" s="901"/>
      <c r="G66" s="901"/>
      <c r="H66" s="901"/>
      <c r="I66" s="901"/>
      <c r="J66" s="901"/>
      <c r="K66" s="901"/>
      <c r="L66" s="901"/>
      <c r="M66" s="901"/>
      <c r="N66" s="921"/>
      <c r="O66" s="661"/>
      <c r="P66" s="893"/>
    </row>
    <row r="67" spans="1:16" ht="21" customHeight="1" thickBot="1" x14ac:dyDescent="0.35">
      <c r="A67" s="661" t="s">
        <v>75</v>
      </c>
      <c r="B67" s="900" t="s">
        <v>975</v>
      </c>
      <c r="C67" s="901"/>
      <c r="D67" s="901"/>
      <c r="E67" s="901"/>
      <c r="F67" s="901"/>
      <c r="G67" s="901"/>
      <c r="H67" s="901"/>
      <c r="I67" s="901"/>
      <c r="J67" s="901"/>
      <c r="K67" s="901"/>
      <c r="L67" s="901"/>
      <c r="M67" s="901"/>
      <c r="N67" s="901"/>
      <c r="O67" s="17"/>
      <c r="P67" s="893"/>
    </row>
    <row r="68" spans="1:16" s="5" customFormat="1" ht="24" customHeight="1" thickBot="1" x14ac:dyDescent="0.35">
      <c r="A68" s="11" t="s">
        <v>319</v>
      </c>
      <c r="B68" s="899" t="s">
        <v>76</v>
      </c>
      <c r="C68" s="795"/>
      <c r="D68" s="795"/>
      <c r="E68" s="795"/>
      <c r="F68" s="795"/>
      <c r="G68" s="795"/>
      <c r="H68" s="795"/>
      <c r="I68" s="795"/>
      <c r="J68" s="795"/>
      <c r="K68" s="795"/>
      <c r="L68" s="795"/>
      <c r="M68" s="795"/>
      <c r="N68" s="796"/>
      <c r="O68" s="11">
        <v>25</v>
      </c>
      <c r="P68" s="11">
        <f>P70+P71+P72+P73</f>
        <v>0</v>
      </c>
    </row>
    <row r="69" spans="1:16" s="5" customFormat="1" ht="37.5" customHeight="1" thickBot="1" x14ac:dyDescent="0.35">
      <c r="A69" s="818" t="s">
        <v>884</v>
      </c>
      <c r="B69" s="819"/>
      <c r="C69" s="819"/>
      <c r="D69" s="819"/>
      <c r="E69" s="819"/>
      <c r="F69" s="819"/>
      <c r="G69" s="819"/>
      <c r="H69" s="819"/>
      <c r="I69" s="819"/>
      <c r="J69" s="819"/>
      <c r="K69" s="819"/>
      <c r="L69" s="819"/>
      <c r="M69" s="820"/>
      <c r="N69" s="578" t="s">
        <v>28</v>
      </c>
      <c r="O69" s="578" t="s">
        <v>10</v>
      </c>
      <c r="P69" s="581" t="s">
        <v>20</v>
      </c>
    </row>
    <row r="70" spans="1:16" ht="36" customHeight="1" thickBot="1" x14ac:dyDescent="0.35">
      <c r="A70" s="657" t="s">
        <v>77</v>
      </c>
      <c r="B70" s="905" t="s">
        <v>1098</v>
      </c>
      <c r="C70" s="906"/>
      <c r="D70" s="906"/>
      <c r="E70" s="906"/>
      <c r="F70" s="906"/>
      <c r="G70" s="906"/>
      <c r="H70" s="906"/>
      <c r="I70" s="906"/>
      <c r="J70" s="906"/>
      <c r="K70" s="906"/>
      <c r="L70" s="906"/>
      <c r="M70" s="907"/>
      <c r="N70" s="37"/>
      <c r="O70" s="664">
        <v>0</v>
      </c>
      <c r="P70" s="663"/>
    </row>
    <row r="71" spans="1:16" ht="40.5" customHeight="1" thickBot="1" x14ac:dyDescent="0.35">
      <c r="A71" s="657" t="s">
        <v>78</v>
      </c>
      <c r="B71" s="908" t="s">
        <v>745</v>
      </c>
      <c r="C71" s="909"/>
      <c r="D71" s="909"/>
      <c r="E71" s="909"/>
      <c r="F71" s="909"/>
      <c r="G71" s="909"/>
      <c r="H71" s="909"/>
      <c r="I71" s="909"/>
      <c r="J71" s="909"/>
      <c r="K71" s="909"/>
      <c r="L71" s="909"/>
      <c r="M71" s="1608"/>
      <c r="N71" s="37"/>
      <c r="O71" s="664">
        <v>0</v>
      </c>
      <c r="P71" s="663"/>
    </row>
    <row r="72" spans="1:16" ht="26.25" customHeight="1" thickBot="1" x14ac:dyDescent="0.35">
      <c r="A72" s="657" t="s">
        <v>80</v>
      </c>
      <c r="B72" s="911" t="s">
        <v>976</v>
      </c>
      <c r="C72" s="912"/>
      <c r="D72" s="912"/>
      <c r="E72" s="912"/>
      <c r="F72" s="912"/>
      <c r="G72" s="912"/>
      <c r="H72" s="912"/>
      <c r="I72" s="912"/>
      <c r="J72" s="912"/>
      <c r="K72" s="912"/>
      <c r="L72" s="912"/>
      <c r="M72" s="904"/>
      <c r="N72" s="37"/>
      <c r="O72" s="664">
        <v>0</v>
      </c>
      <c r="P72" s="663"/>
    </row>
    <row r="73" spans="1:16" ht="45" customHeight="1" thickBot="1" x14ac:dyDescent="0.35">
      <c r="A73" s="163" t="s">
        <v>81</v>
      </c>
      <c r="B73" s="1609" t="s">
        <v>957</v>
      </c>
      <c r="C73" s="1610"/>
      <c r="D73" s="1610"/>
      <c r="E73" s="1610"/>
      <c r="F73" s="1610"/>
      <c r="G73" s="1610"/>
      <c r="H73" s="1610"/>
      <c r="I73" s="1610"/>
      <c r="J73" s="1610"/>
      <c r="K73" s="1610"/>
      <c r="L73" s="1610"/>
      <c r="M73" s="1611"/>
      <c r="N73" s="9"/>
      <c r="O73" s="178">
        <v>0</v>
      </c>
      <c r="P73" s="664"/>
    </row>
    <row r="74" spans="1:16" ht="22.5" customHeight="1" thickBot="1" x14ac:dyDescent="0.35">
      <c r="A74" s="11" t="s">
        <v>320</v>
      </c>
      <c r="B74" s="821" t="s">
        <v>801</v>
      </c>
      <c r="C74" s="822"/>
      <c r="D74" s="822"/>
      <c r="E74" s="822"/>
      <c r="F74" s="822"/>
      <c r="G74" s="822"/>
      <c r="H74" s="822"/>
      <c r="I74" s="822"/>
      <c r="J74" s="822"/>
      <c r="K74" s="822"/>
      <c r="L74" s="822"/>
      <c r="M74" s="822"/>
      <c r="N74" s="823"/>
      <c r="O74" s="11">
        <v>10</v>
      </c>
      <c r="P74" s="11">
        <f>P76</f>
        <v>0</v>
      </c>
    </row>
    <row r="75" spans="1:16" s="5" customFormat="1" ht="22.5" customHeight="1" thickBot="1" x14ac:dyDescent="0.35">
      <c r="A75" s="1243" t="s">
        <v>883</v>
      </c>
      <c r="B75" s="1243"/>
      <c r="C75" s="1243"/>
      <c r="D75" s="1243"/>
      <c r="E75" s="1243"/>
      <c r="F75" s="1243"/>
      <c r="G75" s="1243"/>
      <c r="H75" s="1243"/>
      <c r="I75" s="1243"/>
      <c r="J75" s="1243"/>
      <c r="K75" s="1243"/>
      <c r="L75" s="1243"/>
      <c r="M75" s="1243"/>
      <c r="N75" s="1243"/>
      <c r="O75" s="578" t="s">
        <v>28</v>
      </c>
      <c r="P75" s="581" t="s">
        <v>20</v>
      </c>
    </row>
    <row r="76" spans="1:16" ht="25.5" customHeight="1" thickBot="1" x14ac:dyDescent="0.35">
      <c r="A76" s="661" t="s">
        <v>83</v>
      </c>
      <c r="B76" s="828" t="s">
        <v>84</v>
      </c>
      <c r="C76" s="829"/>
      <c r="D76" s="829"/>
      <c r="E76" s="829"/>
      <c r="F76" s="829"/>
      <c r="G76" s="829"/>
      <c r="H76" s="829"/>
      <c r="I76" s="829"/>
      <c r="J76" s="829"/>
      <c r="K76" s="829"/>
      <c r="L76" s="829"/>
      <c r="M76" s="829"/>
      <c r="N76" s="830"/>
      <c r="O76" s="664"/>
      <c r="P76" s="922">
        <v>0</v>
      </c>
    </row>
    <row r="77" spans="1:16" ht="26.25" customHeight="1" thickBot="1" x14ac:dyDescent="0.35">
      <c r="A77" s="661" t="s">
        <v>85</v>
      </c>
      <c r="B77" s="828" t="s">
        <v>86</v>
      </c>
      <c r="C77" s="829"/>
      <c r="D77" s="829"/>
      <c r="E77" s="829"/>
      <c r="F77" s="829"/>
      <c r="G77" s="829"/>
      <c r="H77" s="829"/>
      <c r="I77" s="829"/>
      <c r="J77" s="829"/>
      <c r="K77" s="829"/>
      <c r="L77" s="829"/>
      <c r="M77" s="829"/>
      <c r="N77" s="830"/>
      <c r="O77" s="664"/>
      <c r="P77" s="923"/>
    </row>
    <row r="78" spans="1:16" ht="27" customHeight="1" thickBot="1" x14ac:dyDescent="0.35">
      <c r="A78" s="661" t="s">
        <v>87</v>
      </c>
      <c r="B78" s="740" t="s">
        <v>784</v>
      </c>
      <c r="C78" s="741"/>
      <c r="D78" s="741"/>
      <c r="E78" s="741"/>
      <c r="F78" s="741"/>
      <c r="G78" s="741"/>
      <c r="H78" s="741"/>
      <c r="I78" s="741"/>
      <c r="J78" s="741"/>
      <c r="K78" s="741"/>
      <c r="L78" s="741"/>
      <c r="M78" s="741"/>
      <c r="N78" s="742"/>
      <c r="O78" s="664"/>
      <c r="P78" s="923"/>
    </row>
    <row r="79" spans="1:16" ht="23.25" customHeight="1" thickBot="1" x14ac:dyDescent="0.35">
      <c r="A79" s="661" t="s">
        <v>88</v>
      </c>
      <c r="B79" s="828" t="s">
        <v>1099</v>
      </c>
      <c r="C79" s="829"/>
      <c r="D79" s="829"/>
      <c r="E79" s="829"/>
      <c r="F79" s="829"/>
      <c r="G79" s="829"/>
      <c r="H79" s="829"/>
      <c r="I79" s="829"/>
      <c r="J79" s="829"/>
      <c r="K79" s="829"/>
      <c r="L79" s="829"/>
      <c r="M79" s="829"/>
      <c r="N79" s="830"/>
      <c r="O79" s="664"/>
      <c r="P79" s="924"/>
    </row>
    <row r="80" spans="1:16" ht="21" customHeight="1" thickBot="1" x14ac:dyDescent="0.35">
      <c r="A80" s="504" t="s">
        <v>321</v>
      </c>
      <c r="B80" s="821" t="s">
        <v>99</v>
      </c>
      <c r="C80" s="822"/>
      <c r="D80" s="822"/>
      <c r="E80" s="822"/>
      <c r="F80" s="822"/>
      <c r="G80" s="822"/>
      <c r="H80" s="822"/>
      <c r="I80" s="822"/>
      <c r="J80" s="822"/>
      <c r="K80" s="822"/>
      <c r="L80" s="822"/>
      <c r="M80" s="822"/>
      <c r="N80" s="823"/>
      <c r="O80" s="11">
        <v>10</v>
      </c>
      <c r="P80" s="11">
        <f>P82</f>
        <v>0</v>
      </c>
    </row>
    <row r="81" spans="1:16" s="5" customFormat="1" ht="27" customHeight="1" thickBot="1" x14ac:dyDescent="0.35">
      <c r="A81" s="835" t="s">
        <v>899</v>
      </c>
      <c r="B81" s="836"/>
      <c r="C81" s="836"/>
      <c r="D81" s="836"/>
      <c r="E81" s="836"/>
      <c r="F81" s="836"/>
      <c r="G81" s="836"/>
      <c r="H81" s="836"/>
      <c r="I81" s="836"/>
      <c r="J81" s="836"/>
      <c r="K81" s="836"/>
      <c r="L81" s="836"/>
      <c r="M81" s="836"/>
      <c r="N81" s="837"/>
      <c r="O81" s="654" t="s">
        <v>28</v>
      </c>
      <c r="P81" s="663" t="s">
        <v>20</v>
      </c>
    </row>
    <row r="82" spans="1:16" ht="24" customHeight="1" thickBot="1" x14ac:dyDescent="0.35">
      <c r="A82" s="655" t="s">
        <v>92</v>
      </c>
      <c r="B82" s="841" t="s">
        <v>978</v>
      </c>
      <c r="C82" s="842"/>
      <c r="D82" s="842"/>
      <c r="E82" s="842"/>
      <c r="F82" s="842"/>
      <c r="G82" s="842"/>
      <c r="H82" s="842"/>
      <c r="I82" s="842"/>
      <c r="J82" s="842"/>
      <c r="K82" s="842"/>
      <c r="L82" s="842"/>
      <c r="M82" s="842"/>
      <c r="N82" s="837"/>
      <c r="O82" s="661"/>
      <c r="P82" s="893">
        <v>0</v>
      </c>
    </row>
    <row r="83" spans="1:16" ht="24" customHeight="1" thickBot="1" x14ac:dyDescent="0.35">
      <c r="A83" s="655" t="s">
        <v>94</v>
      </c>
      <c r="B83" s="841" t="s">
        <v>104</v>
      </c>
      <c r="C83" s="842"/>
      <c r="D83" s="842"/>
      <c r="E83" s="842"/>
      <c r="F83" s="842"/>
      <c r="G83" s="842"/>
      <c r="H83" s="842"/>
      <c r="I83" s="842"/>
      <c r="J83" s="842"/>
      <c r="K83" s="842"/>
      <c r="L83" s="842"/>
      <c r="M83" s="842"/>
      <c r="N83" s="837"/>
      <c r="O83" s="664"/>
      <c r="P83" s="893"/>
    </row>
    <row r="84" spans="1:16" ht="24" customHeight="1" thickBot="1" x14ac:dyDescent="0.35">
      <c r="A84" s="655" t="s">
        <v>95</v>
      </c>
      <c r="B84" s="659" t="s">
        <v>968</v>
      </c>
      <c r="C84" s="660"/>
      <c r="D84" s="660"/>
      <c r="E84" s="660"/>
      <c r="F84" s="660"/>
      <c r="G84" s="660"/>
      <c r="H84" s="660"/>
      <c r="I84" s="660"/>
      <c r="J84" s="660"/>
      <c r="K84" s="660"/>
      <c r="L84" s="660"/>
      <c r="M84" s="660"/>
      <c r="N84" s="658"/>
      <c r="O84" s="664"/>
      <c r="P84" s="893"/>
    </row>
    <row r="85" spans="1:16" ht="22.5" customHeight="1" thickBot="1" x14ac:dyDescent="0.35">
      <c r="A85" s="655" t="s">
        <v>97</v>
      </c>
      <c r="B85" s="841" t="s">
        <v>896</v>
      </c>
      <c r="C85" s="842"/>
      <c r="D85" s="842"/>
      <c r="E85" s="842"/>
      <c r="F85" s="842"/>
      <c r="G85" s="842"/>
      <c r="H85" s="842"/>
      <c r="I85" s="842"/>
      <c r="J85" s="842"/>
      <c r="K85" s="842"/>
      <c r="L85" s="842"/>
      <c r="M85" s="842"/>
      <c r="N85" s="925"/>
      <c r="O85" s="664"/>
      <c r="P85" s="893"/>
    </row>
    <row r="86" spans="1:16" ht="24" customHeight="1" thickBot="1" x14ac:dyDescent="0.35">
      <c r="A86" s="504" t="s">
        <v>289</v>
      </c>
      <c r="B86" s="927" t="s">
        <v>106</v>
      </c>
      <c r="C86" s="927"/>
      <c r="D86" s="927"/>
      <c r="E86" s="927"/>
      <c r="F86" s="927"/>
      <c r="G86" s="927"/>
      <c r="H86" s="927"/>
      <c r="I86" s="927"/>
      <c r="J86" s="927"/>
      <c r="K86" s="927"/>
      <c r="L86" s="927"/>
      <c r="M86" s="927"/>
      <c r="N86" s="927"/>
      <c r="O86" s="190">
        <v>5</v>
      </c>
      <c r="P86" s="359">
        <f>P88</f>
        <v>0</v>
      </c>
    </row>
    <row r="87" spans="1:16" s="5" customFormat="1" ht="46.5" customHeight="1" thickBot="1" x14ac:dyDescent="0.35">
      <c r="A87" s="928" t="s">
        <v>948</v>
      </c>
      <c r="B87" s="929"/>
      <c r="C87" s="929"/>
      <c r="D87" s="929"/>
      <c r="E87" s="929"/>
      <c r="F87" s="929"/>
      <c r="G87" s="929"/>
      <c r="H87" s="929"/>
      <c r="I87" s="929"/>
      <c r="J87" s="929"/>
      <c r="K87" s="929"/>
      <c r="L87" s="929"/>
      <c r="M87" s="929"/>
      <c r="N87" s="930"/>
      <c r="O87" s="654" t="s">
        <v>28</v>
      </c>
      <c r="P87" s="663" t="s">
        <v>20</v>
      </c>
    </row>
    <row r="88" spans="1:16" ht="26.25" customHeight="1" thickBot="1" x14ac:dyDescent="0.35">
      <c r="A88" s="655" t="s">
        <v>101</v>
      </c>
      <c r="B88" s="740" t="s">
        <v>108</v>
      </c>
      <c r="C88" s="741"/>
      <c r="D88" s="741"/>
      <c r="E88" s="741"/>
      <c r="F88" s="741"/>
      <c r="G88" s="741"/>
      <c r="H88" s="741"/>
      <c r="I88" s="741"/>
      <c r="J88" s="741"/>
      <c r="K88" s="741"/>
      <c r="L88" s="741"/>
      <c r="M88" s="741"/>
      <c r="N88" s="931"/>
      <c r="O88" s="661"/>
      <c r="P88" s="926">
        <v>0</v>
      </c>
    </row>
    <row r="89" spans="1:16" ht="39.75" customHeight="1" thickBot="1" x14ac:dyDescent="0.35">
      <c r="A89" s="655" t="s">
        <v>103</v>
      </c>
      <c r="B89" s="740" t="s">
        <v>110</v>
      </c>
      <c r="C89" s="741"/>
      <c r="D89" s="741"/>
      <c r="E89" s="741"/>
      <c r="F89" s="741"/>
      <c r="G89" s="741"/>
      <c r="H89" s="741"/>
      <c r="I89" s="741"/>
      <c r="J89" s="741"/>
      <c r="K89" s="741"/>
      <c r="L89" s="741"/>
      <c r="M89" s="741"/>
      <c r="N89" s="931"/>
      <c r="O89" s="661"/>
      <c r="P89" s="926"/>
    </row>
    <row r="90" spans="1:16" ht="19.5" thickBot="1" x14ac:dyDescent="0.35">
      <c r="A90" s="655" t="s">
        <v>105</v>
      </c>
      <c r="B90" s="740" t="s">
        <v>112</v>
      </c>
      <c r="C90" s="741"/>
      <c r="D90" s="741"/>
      <c r="E90" s="741"/>
      <c r="F90" s="741"/>
      <c r="G90" s="741"/>
      <c r="H90" s="741"/>
      <c r="I90" s="741"/>
      <c r="J90" s="741"/>
      <c r="K90" s="741"/>
      <c r="L90" s="741"/>
      <c r="M90" s="741"/>
      <c r="N90" s="931"/>
      <c r="O90" s="661"/>
      <c r="P90" s="926"/>
    </row>
    <row r="91" spans="1:16" ht="19.5" thickBot="1" x14ac:dyDescent="0.35">
      <c r="A91" s="655" t="s">
        <v>788</v>
      </c>
      <c r="B91" s="740" t="s">
        <v>1029</v>
      </c>
      <c r="C91" s="741"/>
      <c r="D91" s="741"/>
      <c r="E91" s="741"/>
      <c r="F91" s="741"/>
      <c r="G91" s="741"/>
      <c r="H91" s="741"/>
      <c r="I91" s="741"/>
      <c r="J91" s="741"/>
      <c r="K91" s="741"/>
      <c r="L91" s="741"/>
      <c r="M91" s="741"/>
      <c r="N91" s="931"/>
      <c r="O91" s="664"/>
      <c r="P91" s="926"/>
    </row>
    <row r="92" spans="1:16" ht="19.5" thickBot="1" x14ac:dyDescent="0.35">
      <c r="A92" s="655" t="s">
        <v>789</v>
      </c>
      <c r="B92" s="740" t="s">
        <v>116</v>
      </c>
      <c r="C92" s="741"/>
      <c r="D92" s="741"/>
      <c r="E92" s="741"/>
      <c r="F92" s="741"/>
      <c r="G92" s="741"/>
      <c r="H92" s="741"/>
      <c r="I92" s="741"/>
      <c r="J92" s="741"/>
      <c r="K92" s="741"/>
      <c r="L92" s="741"/>
      <c r="M92" s="741"/>
      <c r="N92" s="931"/>
      <c r="O92" s="664"/>
      <c r="P92" s="926"/>
    </row>
    <row r="93" spans="1:16" ht="19.5" customHeight="1" thickBot="1" x14ac:dyDescent="0.35">
      <c r="A93" s="502" t="s">
        <v>322</v>
      </c>
      <c r="B93" s="821" t="s">
        <v>117</v>
      </c>
      <c r="C93" s="822"/>
      <c r="D93" s="822"/>
      <c r="E93" s="822"/>
      <c r="F93" s="822"/>
      <c r="G93" s="822"/>
      <c r="H93" s="822"/>
      <c r="I93" s="822"/>
      <c r="J93" s="822"/>
      <c r="K93" s="822"/>
      <c r="L93" s="822"/>
      <c r="M93" s="822"/>
      <c r="N93" s="823"/>
      <c r="O93" s="11">
        <v>40</v>
      </c>
      <c r="P93" s="11">
        <f>P96</f>
        <v>0</v>
      </c>
    </row>
    <row r="94" spans="1:16" s="5" customFormat="1" ht="42" customHeight="1" thickBot="1" x14ac:dyDescent="0.35">
      <c r="A94" s="858" t="s">
        <v>898</v>
      </c>
      <c r="B94" s="859"/>
      <c r="C94" s="859"/>
      <c r="D94" s="859"/>
      <c r="E94" s="859"/>
      <c r="F94" s="859"/>
      <c r="G94" s="859"/>
      <c r="H94" s="859"/>
      <c r="I94" s="860"/>
      <c r="J94" s="62" t="s">
        <v>842</v>
      </c>
      <c r="K94" s="62" t="s">
        <v>842</v>
      </c>
      <c r="L94" s="62" t="s">
        <v>842</v>
      </c>
      <c r="M94" s="62" t="s">
        <v>842</v>
      </c>
      <c r="N94" s="62" t="s">
        <v>842</v>
      </c>
      <c r="O94" s="932" t="s">
        <v>10</v>
      </c>
      <c r="P94" s="896" t="s">
        <v>20</v>
      </c>
    </row>
    <row r="95" spans="1:16" ht="26.25" customHeight="1" thickBot="1" x14ac:dyDescent="0.35">
      <c r="A95" s="861"/>
      <c r="B95" s="862"/>
      <c r="C95" s="862"/>
      <c r="D95" s="862"/>
      <c r="E95" s="862"/>
      <c r="F95" s="862"/>
      <c r="G95" s="862"/>
      <c r="H95" s="862"/>
      <c r="I95" s="863"/>
      <c r="J95" s="662" t="s">
        <v>28</v>
      </c>
      <c r="K95" s="662" t="s">
        <v>28</v>
      </c>
      <c r="L95" s="662" t="s">
        <v>28</v>
      </c>
      <c r="M95" s="662" t="s">
        <v>28</v>
      </c>
      <c r="N95" s="662" t="s">
        <v>28</v>
      </c>
      <c r="O95" s="932"/>
      <c r="P95" s="896"/>
    </row>
    <row r="96" spans="1:16" ht="39.75" customHeight="1" thickBot="1" x14ac:dyDescent="0.35">
      <c r="A96" s="165" t="s">
        <v>107</v>
      </c>
      <c r="B96" s="933" t="s">
        <v>1026</v>
      </c>
      <c r="C96" s="933"/>
      <c r="D96" s="933"/>
      <c r="E96" s="933"/>
      <c r="F96" s="933"/>
      <c r="G96" s="933"/>
      <c r="H96" s="933"/>
      <c r="I96" s="933"/>
      <c r="J96" s="37"/>
      <c r="K96" s="37"/>
      <c r="L96" s="37"/>
      <c r="M96" s="37"/>
      <c r="N96" s="37"/>
      <c r="O96" s="664">
        <v>0</v>
      </c>
      <c r="P96" s="898">
        <f>O96+O97+O98+O99+O100</f>
        <v>0</v>
      </c>
    </row>
    <row r="97" spans="1:16" ht="98.25" customHeight="1" thickBot="1" x14ac:dyDescent="0.35">
      <c r="A97" s="165" t="s">
        <v>109</v>
      </c>
      <c r="B97" s="933" t="s">
        <v>1100</v>
      </c>
      <c r="C97" s="933"/>
      <c r="D97" s="933"/>
      <c r="E97" s="933"/>
      <c r="F97" s="933"/>
      <c r="G97" s="933"/>
      <c r="H97" s="933"/>
      <c r="I97" s="933"/>
      <c r="J97" s="37"/>
      <c r="K97" s="37"/>
      <c r="L97" s="37"/>
      <c r="M97" s="37"/>
      <c r="N97" s="664"/>
      <c r="O97" s="664">
        <v>0</v>
      </c>
      <c r="P97" s="898"/>
    </row>
    <row r="98" spans="1:16" ht="57.75" customHeight="1" thickBot="1" x14ac:dyDescent="0.35">
      <c r="A98" s="165" t="s">
        <v>111</v>
      </c>
      <c r="B98" s="933" t="s">
        <v>493</v>
      </c>
      <c r="C98" s="933"/>
      <c r="D98" s="933"/>
      <c r="E98" s="933"/>
      <c r="F98" s="933"/>
      <c r="G98" s="933"/>
      <c r="H98" s="933"/>
      <c r="I98" s="933"/>
      <c r="J98" s="37"/>
      <c r="K98" s="37"/>
      <c r="L98" s="37"/>
      <c r="M98" s="37"/>
      <c r="N98" s="37"/>
      <c r="O98" s="664">
        <v>0</v>
      </c>
      <c r="P98" s="898"/>
    </row>
    <row r="99" spans="1:16" ht="27.75" customHeight="1" thickBot="1" x14ac:dyDescent="0.35">
      <c r="A99" s="165" t="s">
        <v>113</v>
      </c>
      <c r="B99" s="826" t="s">
        <v>494</v>
      </c>
      <c r="C99" s="826"/>
      <c r="D99" s="826"/>
      <c r="E99" s="826"/>
      <c r="F99" s="826"/>
      <c r="G99" s="826"/>
      <c r="H99" s="826"/>
      <c r="I99" s="826"/>
      <c r="J99" s="29"/>
      <c r="K99" s="29"/>
      <c r="L99" s="29"/>
      <c r="M99" s="29"/>
      <c r="N99" s="29"/>
      <c r="O99" s="664">
        <v>0</v>
      </c>
      <c r="P99" s="898"/>
    </row>
    <row r="100" spans="1:16" ht="21.75" customHeight="1" thickBot="1" x14ac:dyDescent="0.35">
      <c r="A100" s="165" t="s">
        <v>115</v>
      </c>
      <c r="B100" s="826" t="s">
        <v>495</v>
      </c>
      <c r="C100" s="826"/>
      <c r="D100" s="826"/>
      <c r="E100" s="826"/>
      <c r="F100" s="826"/>
      <c r="G100" s="826"/>
      <c r="H100" s="826"/>
      <c r="I100" s="826"/>
      <c r="J100" s="29"/>
      <c r="K100" s="29"/>
      <c r="L100" s="29"/>
      <c r="M100" s="29"/>
      <c r="N100" s="29"/>
      <c r="O100" s="664">
        <v>0</v>
      </c>
      <c r="P100" s="898"/>
    </row>
    <row r="101" spans="1:16" ht="20.25" customHeight="1" thickBot="1" x14ac:dyDescent="0.35">
      <c r="A101" s="502" t="s">
        <v>324</v>
      </c>
      <c r="B101" s="821" t="s">
        <v>128</v>
      </c>
      <c r="C101" s="822"/>
      <c r="D101" s="822"/>
      <c r="E101" s="822"/>
      <c r="F101" s="822"/>
      <c r="G101" s="822"/>
      <c r="H101" s="822"/>
      <c r="I101" s="822"/>
      <c r="J101" s="822"/>
      <c r="K101" s="822"/>
      <c r="L101" s="822"/>
      <c r="M101" s="822"/>
      <c r="N101" s="823"/>
      <c r="O101" s="11">
        <v>20</v>
      </c>
      <c r="P101" s="11"/>
    </row>
    <row r="102" spans="1:16" s="5" customFormat="1" ht="42" customHeight="1" thickBot="1" x14ac:dyDescent="0.35">
      <c r="A102" s="858" t="s">
        <v>950</v>
      </c>
      <c r="B102" s="859"/>
      <c r="C102" s="859"/>
      <c r="D102" s="859"/>
      <c r="E102" s="859"/>
      <c r="F102" s="859"/>
      <c r="G102" s="859"/>
      <c r="H102" s="859"/>
      <c r="I102" s="860"/>
      <c r="J102" s="62" t="s">
        <v>842</v>
      </c>
      <c r="K102" s="62" t="s">
        <v>842</v>
      </c>
      <c r="L102" s="62" t="s">
        <v>842</v>
      </c>
      <c r="M102" s="62" t="s">
        <v>842</v>
      </c>
      <c r="N102" s="62" t="s">
        <v>842</v>
      </c>
      <c r="O102" s="932" t="s">
        <v>10</v>
      </c>
      <c r="P102" s="896" t="s">
        <v>20</v>
      </c>
    </row>
    <row r="103" spans="1:16" ht="38.25" customHeight="1" thickBot="1" x14ac:dyDescent="0.35">
      <c r="A103" s="861"/>
      <c r="B103" s="862"/>
      <c r="C103" s="862"/>
      <c r="D103" s="862"/>
      <c r="E103" s="862"/>
      <c r="F103" s="862"/>
      <c r="G103" s="862"/>
      <c r="H103" s="862"/>
      <c r="I103" s="863"/>
      <c r="J103" s="627" t="s">
        <v>28</v>
      </c>
      <c r="K103" s="627" t="s">
        <v>28</v>
      </c>
      <c r="L103" s="627" t="s">
        <v>28</v>
      </c>
      <c r="M103" s="627" t="s">
        <v>28</v>
      </c>
      <c r="N103" s="627" t="s">
        <v>28</v>
      </c>
      <c r="O103" s="932"/>
      <c r="P103" s="896"/>
    </row>
    <row r="104" spans="1:16" ht="59.25" customHeight="1" thickBot="1" x14ac:dyDescent="0.35">
      <c r="A104" s="618" t="s">
        <v>123</v>
      </c>
      <c r="B104" s="838" t="s">
        <v>1009</v>
      </c>
      <c r="C104" s="839"/>
      <c r="D104" s="839"/>
      <c r="E104" s="839"/>
      <c r="F104" s="839"/>
      <c r="G104" s="839"/>
      <c r="H104" s="839"/>
      <c r="I104" s="934"/>
      <c r="J104" s="29"/>
      <c r="K104" s="29"/>
      <c r="L104" s="29"/>
      <c r="M104" s="644"/>
      <c r="N104" s="37"/>
      <c r="O104" s="626">
        <v>0</v>
      </c>
      <c r="P104" s="898">
        <f>O104+O105</f>
        <v>0</v>
      </c>
    </row>
    <row r="105" spans="1:16" ht="25.5" customHeight="1" thickBot="1" x14ac:dyDescent="0.35">
      <c r="A105" s="618" t="s">
        <v>124</v>
      </c>
      <c r="B105" s="838" t="s">
        <v>1010</v>
      </c>
      <c r="C105" s="839"/>
      <c r="D105" s="839"/>
      <c r="E105" s="839"/>
      <c r="F105" s="839"/>
      <c r="G105" s="839"/>
      <c r="H105" s="839"/>
      <c r="I105" s="839"/>
      <c r="J105" s="839"/>
      <c r="K105" s="839"/>
      <c r="L105" s="839"/>
      <c r="M105" s="839"/>
      <c r="N105" s="934"/>
      <c r="O105" s="626">
        <v>0</v>
      </c>
      <c r="P105" s="898"/>
    </row>
    <row r="106" spans="1:16" ht="24" customHeight="1" thickBot="1" x14ac:dyDescent="0.35">
      <c r="A106" s="502" t="s">
        <v>325</v>
      </c>
      <c r="B106" s="821" t="s">
        <v>131</v>
      </c>
      <c r="C106" s="822"/>
      <c r="D106" s="822"/>
      <c r="E106" s="822"/>
      <c r="F106" s="822"/>
      <c r="G106" s="822"/>
      <c r="H106" s="822"/>
      <c r="I106" s="822"/>
      <c r="J106" s="822"/>
      <c r="K106" s="822"/>
      <c r="L106" s="822"/>
      <c r="M106" s="822"/>
      <c r="N106" s="823"/>
      <c r="O106" s="11">
        <v>5</v>
      </c>
      <c r="P106" s="11">
        <f>P108</f>
        <v>0</v>
      </c>
    </row>
    <row r="107" spans="1:16" s="5" customFormat="1" ht="19.5" thickBot="1" x14ac:dyDescent="0.35">
      <c r="A107" s="935" t="s">
        <v>367</v>
      </c>
      <c r="B107" s="936"/>
      <c r="C107" s="936"/>
      <c r="D107" s="936"/>
      <c r="E107" s="936"/>
      <c r="F107" s="936"/>
      <c r="G107" s="936"/>
      <c r="H107" s="936"/>
      <c r="I107" s="936"/>
      <c r="J107" s="936"/>
      <c r="K107" s="936"/>
      <c r="L107" s="936"/>
      <c r="M107" s="936"/>
      <c r="N107" s="837"/>
      <c r="O107" s="654" t="s">
        <v>28</v>
      </c>
      <c r="P107" s="670" t="s">
        <v>20</v>
      </c>
    </row>
    <row r="108" spans="1:16" ht="19.5" thickBot="1" x14ac:dyDescent="0.35">
      <c r="A108" s="655" t="s">
        <v>129</v>
      </c>
      <c r="B108" s="841" t="s">
        <v>133</v>
      </c>
      <c r="C108" s="842"/>
      <c r="D108" s="842"/>
      <c r="E108" s="842"/>
      <c r="F108" s="842"/>
      <c r="G108" s="842"/>
      <c r="H108" s="842"/>
      <c r="I108" s="842"/>
      <c r="J108" s="842"/>
      <c r="K108" s="842"/>
      <c r="L108" s="842"/>
      <c r="M108" s="842"/>
      <c r="N108" s="837"/>
      <c r="O108" s="661"/>
      <c r="P108" s="893"/>
    </row>
    <row r="109" spans="1:16" ht="19.5" thickBot="1" x14ac:dyDescent="0.35">
      <c r="A109" s="655" t="s">
        <v>130</v>
      </c>
      <c r="B109" s="841" t="s">
        <v>135</v>
      </c>
      <c r="C109" s="842"/>
      <c r="D109" s="842"/>
      <c r="E109" s="842"/>
      <c r="F109" s="842"/>
      <c r="G109" s="842"/>
      <c r="H109" s="842"/>
      <c r="I109" s="842"/>
      <c r="J109" s="842"/>
      <c r="K109" s="842"/>
      <c r="L109" s="842"/>
      <c r="M109" s="842"/>
      <c r="N109" s="837"/>
      <c r="O109" s="661"/>
      <c r="P109" s="893"/>
    </row>
    <row r="110" spans="1:16" ht="19.5" thickBot="1" x14ac:dyDescent="0.35">
      <c r="A110" s="655" t="s">
        <v>790</v>
      </c>
      <c r="B110" s="841" t="s">
        <v>137</v>
      </c>
      <c r="C110" s="842"/>
      <c r="D110" s="842"/>
      <c r="E110" s="842"/>
      <c r="F110" s="842"/>
      <c r="G110" s="842"/>
      <c r="H110" s="842"/>
      <c r="I110" s="842"/>
      <c r="J110" s="842"/>
      <c r="K110" s="842"/>
      <c r="L110" s="842"/>
      <c r="M110" s="842"/>
      <c r="N110" s="837"/>
      <c r="O110" s="661"/>
      <c r="P110" s="893"/>
    </row>
    <row r="111" spans="1:16" ht="19.5" thickBot="1" x14ac:dyDescent="0.35">
      <c r="A111" s="655" t="s">
        <v>791</v>
      </c>
      <c r="B111" s="841" t="s">
        <v>139</v>
      </c>
      <c r="C111" s="842"/>
      <c r="D111" s="842"/>
      <c r="E111" s="842"/>
      <c r="F111" s="842"/>
      <c r="G111" s="842"/>
      <c r="H111" s="842"/>
      <c r="I111" s="842"/>
      <c r="J111" s="842"/>
      <c r="K111" s="842"/>
      <c r="L111" s="842"/>
      <c r="M111" s="842"/>
      <c r="N111" s="837"/>
      <c r="O111" s="661"/>
      <c r="P111" s="893"/>
    </row>
    <row r="112" spans="1:16" ht="40.5" customHeight="1" thickBot="1" x14ac:dyDescent="0.35">
      <c r="A112" s="717" t="s">
        <v>792</v>
      </c>
      <c r="B112" s="937" t="s">
        <v>1058</v>
      </c>
      <c r="C112" s="938"/>
      <c r="D112" s="938"/>
      <c r="E112" s="938"/>
      <c r="F112" s="938"/>
      <c r="G112" s="938"/>
      <c r="H112" s="938"/>
      <c r="I112" s="938"/>
      <c r="J112" s="938"/>
      <c r="K112" s="938"/>
      <c r="L112" s="938"/>
      <c r="M112" s="938"/>
      <c r="N112" s="939"/>
      <c r="O112" s="714"/>
      <c r="P112" s="893"/>
    </row>
    <row r="113" spans="1:16" ht="19.5" thickBot="1" x14ac:dyDescent="0.35">
      <c r="A113" s="717" t="s">
        <v>793</v>
      </c>
      <c r="B113" s="841" t="s">
        <v>1056</v>
      </c>
      <c r="C113" s="842"/>
      <c r="D113" s="842"/>
      <c r="E113" s="842"/>
      <c r="F113" s="842"/>
      <c r="G113" s="842"/>
      <c r="H113" s="842"/>
      <c r="I113" s="842"/>
      <c r="J113" s="842"/>
      <c r="K113" s="842"/>
      <c r="L113" s="842"/>
      <c r="M113" s="842"/>
      <c r="N113" s="897"/>
      <c r="O113" s="714"/>
      <c r="P113" s="893"/>
    </row>
    <row r="114" spans="1:16" ht="18.75" customHeight="1" thickBot="1" x14ac:dyDescent="0.35">
      <c r="A114" s="717" t="s">
        <v>1032</v>
      </c>
      <c r="B114" s="838" t="s">
        <v>1054</v>
      </c>
      <c r="C114" s="839"/>
      <c r="D114" s="839"/>
      <c r="E114" s="839"/>
      <c r="F114" s="839"/>
      <c r="G114" s="839"/>
      <c r="H114" s="839"/>
      <c r="I114" s="839"/>
      <c r="J114" s="839"/>
      <c r="K114" s="839"/>
      <c r="L114" s="839"/>
      <c r="M114" s="839"/>
      <c r="N114" s="934"/>
      <c r="O114" s="714"/>
      <c r="P114" s="893"/>
    </row>
    <row r="115" spans="1:16" ht="19.5" thickBot="1" x14ac:dyDescent="0.35">
      <c r="A115" s="717" t="s">
        <v>1057</v>
      </c>
      <c r="B115" s="841" t="s">
        <v>1055</v>
      </c>
      <c r="C115" s="842"/>
      <c r="D115" s="842"/>
      <c r="E115" s="842"/>
      <c r="F115" s="842"/>
      <c r="G115" s="842"/>
      <c r="H115" s="842"/>
      <c r="I115" s="842"/>
      <c r="J115" s="842"/>
      <c r="K115" s="842"/>
      <c r="L115" s="842"/>
      <c r="M115" s="842"/>
      <c r="N115" s="897"/>
      <c r="O115" s="714"/>
      <c r="P115" s="714"/>
    </row>
    <row r="116" spans="1:16" ht="19.5" thickBot="1" x14ac:dyDescent="0.35">
      <c r="A116" s="502" t="s">
        <v>326</v>
      </c>
      <c r="B116" s="827" t="s">
        <v>144</v>
      </c>
      <c r="C116" s="827"/>
      <c r="D116" s="827"/>
      <c r="E116" s="827"/>
      <c r="F116" s="827"/>
      <c r="G116" s="827"/>
      <c r="H116" s="827"/>
      <c r="I116" s="827"/>
      <c r="J116" s="827"/>
      <c r="K116" s="827"/>
      <c r="L116" s="827"/>
      <c r="M116" s="827"/>
      <c r="N116" s="827"/>
      <c r="O116" s="11">
        <v>5</v>
      </c>
      <c r="P116" s="11">
        <f>P118</f>
        <v>0</v>
      </c>
    </row>
    <row r="117" spans="1:16" ht="19.5" thickBot="1" x14ac:dyDescent="0.35">
      <c r="A117" s="1243" t="s">
        <v>874</v>
      </c>
      <c r="B117" s="1243"/>
      <c r="C117" s="1243"/>
      <c r="D117" s="1243"/>
      <c r="E117" s="1243"/>
      <c r="F117" s="1243"/>
      <c r="G117" s="1243"/>
      <c r="H117" s="1243"/>
      <c r="I117" s="1243"/>
      <c r="J117" s="1243"/>
      <c r="K117" s="1243"/>
      <c r="L117" s="1243"/>
      <c r="M117" s="1243"/>
      <c r="N117" s="1243"/>
      <c r="O117" s="578" t="s">
        <v>28</v>
      </c>
      <c r="P117" s="572" t="s">
        <v>20</v>
      </c>
    </row>
    <row r="118" spans="1:16" s="5" customFormat="1" ht="19.5" thickBot="1" x14ac:dyDescent="0.35">
      <c r="A118" s="165" t="s">
        <v>132</v>
      </c>
      <c r="B118" s="826" t="s">
        <v>1011</v>
      </c>
      <c r="C118" s="826"/>
      <c r="D118" s="826"/>
      <c r="E118" s="826"/>
      <c r="F118" s="826"/>
      <c r="G118" s="826"/>
      <c r="H118" s="826"/>
      <c r="I118" s="826"/>
      <c r="J118" s="826"/>
      <c r="K118" s="826"/>
      <c r="L118" s="826"/>
      <c r="M118" s="826"/>
      <c r="N118" s="826"/>
      <c r="O118" s="176"/>
      <c r="P118" s="366">
        <v>0</v>
      </c>
    </row>
    <row r="119" spans="1:16" ht="19.5" thickBot="1" x14ac:dyDescent="0.35">
      <c r="A119" s="502" t="s">
        <v>327</v>
      </c>
      <c r="B119" s="827" t="s">
        <v>328</v>
      </c>
      <c r="C119" s="827"/>
      <c r="D119" s="827"/>
      <c r="E119" s="827"/>
      <c r="F119" s="827"/>
      <c r="G119" s="827"/>
      <c r="H119" s="827"/>
      <c r="I119" s="827"/>
      <c r="J119" s="827"/>
      <c r="K119" s="827"/>
      <c r="L119" s="827"/>
      <c r="M119" s="827"/>
      <c r="N119" s="827"/>
      <c r="O119" s="11">
        <v>5</v>
      </c>
      <c r="P119" s="11"/>
    </row>
    <row r="120" spans="1:16" ht="19.5" customHeight="1" thickBot="1" x14ac:dyDescent="0.35">
      <c r="A120" s="1240" t="s">
        <v>885</v>
      </c>
      <c r="B120" s="1240"/>
      <c r="C120" s="1240"/>
      <c r="D120" s="1240"/>
      <c r="E120" s="1240"/>
      <c r="F120" s="1240"/>
      <c r="G120" s="1240"/>
      <c r="H120" s="1240"/>
      <c r="I120" s="1240"/>
      <c r="J120" s="1240"/>
      <c r="K120" s="1240"/>
      <c r="L120" s="1240"/>
      <c r="M120" s="1240"/>
      <c r="N120" s="1240"/>
      <c r="O120" s="578" t="s">
        <v>28</v>
      </c>
      <c r="P120" s="579" t="s">
        <v>20</v>
      </c>
    </row>
    <row r="121" spans="1:16" s="5" customFormat="1" ht="19.5" customHeight="1" thickBot="1" x14ac:dyDescent="0.35">
      <c r="A121" s="555" t="s">
        <v>145</v>
      </c>
      <c r="B121" s="831" t="s">
        <v>816</v>
      </c>
      <c r="C121" s="831"/>
      <c r="D121" s="831"/>
      <c r="E121" s="831"/>
      <c r="F121" s="831"/>
      <c r="G121" s="831"/>
      <c r="H121" s="831"/>
      <c r="I121" s="831"/>
      <c r="J121" s="831"/>
      <c r="K121" s="831"/>
      <c r="L121" s="831"/>
      <c r="M121" s="831"/>
      <c r="N121" s="831"/>
      <c r="O121" s="555"/>
      <c r="P121" s="940">
        <v>0</v>
      </c>
    </row>
    <row r="122" spans="1:16" ht="19.5" thickBot="1" x14ac:dyDescent="0.35">
      <c r="A122" s="580" t="s">
        <v>794</v>
      </c>
      <c r="B122" s="941" t="s">
        <v>895</v>
      </c>
      <c r="C122" s="941"/>
      <c r="D122" s="941"/>
      <c r="E122" s="941"/>
      <c r="F122" s="941"/>
      <c r="G122" s="941"/>
      <c r="H122" s="941"/>
      <c r="I122" s="941"/>
      <c r="J122" s="941"/>
      <c r="K122" s="941"/>
      <c r="L122" s="941"/>
      <c r="M122" s="941"/>
      <c r="N122" s="941"/>
      <c r="O122" s="555"/>
      <c r="P122" s="940"/>
    </row>
    <row r="123" spans="1:16" ht="19.5" thickBot="1" x14ac:dyDescent="0.35">
      <c r="A123" s="832" t="s">
        <v>148</v>
      </c>
      <c r="B123" s="833"/>
      <c r="C123" s="833"/>
      <c r="D123" s="833"/>
      <c r="E123" s="833"/>
      <c r="F123" s="833"/>
      <c r="G123" s="833"/>
      <c r="H123" s="833"/>
      <c r="I123" s="833"/>
      <c r="J123" s="833"/>
      <c r="K123" s="833"/>
      <c r="L123" s="833"/>
      <c r="M123" s="833"/>
      <c r="N123" s="834"/>
      <c r="O123" s="14">
        <f>O124+O136</f>
        <v>45</v>
      </c>
      <c r="P123" s="14">
        <f>P124+P136</f>
        <v>0</v>
      </c>
    </row>
    <row r="124" spans="1:16" ht="19.5" customHeight="1" thickBot="1" x14ac:dyDescent="0.35">
      <c r="A124" s="8" t="s">
        <v>329</v>
      </c>
      <c r="B124" s="801" t="s">
        <v>149</v>
      </c>
      <c r="C124" s="802"/>
      <c r="D124" s="802"/>
      <c r="E124" s="802"/>
      <c r="F124" s="802"/>
      <c r="G124" s="802"/>
      <c r="H124" s="802"/>
      <c r="I124" s="802"/>
      <c r="J124" s="802"/>
      <c r="K124" s="802"/>
      <c r="L124" s="802"/>
      <c r="M124" s="802"/>
      <c r="N124" s="803"/>
      <c r="O124" s="8">
        <v>36</v>
      </c>
      <c r="P124" s="8">
        <f>P128</f>
        <v>0</v>
      </c>
    </row>
    <row r="125" spans="1:16" s="5" customFormat="1" ht="59.25" customHeight="1" thickBot="1" x14ac:dyDescent="0.35">
      <c r="A125" s="943" t="s">
        <v>981</v>
      </c>
      <c r="B125" s="943"/>
      <c r="C125" s="943"/>
      <c r="D125" s="943"/>
      <c r="E125" s="943"/>
      <c r="F125" s="943"/>
      <c r="G125" s="943"/>
      <c r="H125" s="943"/>
      <c r="I125" s="943"/>
      <c r="J125" s="943"/>
      <c r="K125" s="943"/>
      <c r="L125" s="943"/>
      <c r="M125" s="943"/>
      <c r="N125" s="943"/>
      <c r="O125" s="943"/>
      <c r="P125" s="843" t="s">
        <v>20</v>
      </c>
    </row>
    <row r="126" spans="1:16" ht="39.75" customHeight="1" thickBot="1" x14ac:dyDescent="0.35">
      <c r="A126" s="926" t="s">
        <v>150</v>
      </c>
      <c r="B126" s="826" t="s">
        <v>1033</v>
      </c>
      <c r="C126" s="826"/>
      <c r="D126" s="826"/>
      <c r="E126" s="826"/>
      <c r="F126" s="826"/>
      <c r="G126" s="826"/>
      <c r="H126" s="826"/>
      <c r="I126" s="825" t="s">
        <v>798</v>
      </c>
      <c r="J126" s="825"/>
      <c r="K126" s="825" t="s">
        <v>798</v>
      </c>
      <c r="L126" s="825"/>
      <c r="M126" s="825" t="s">
        <v>798</v>
      </c>
      <c r="N126" s="825"/>
      <c r="O126" s="949" t="s">
        <v>10</v>
      </c>
      <c r="P126" s="844"/>
    </row>
    <row r="127" spans="1:16" ht="19.5" thickBot="1" x14ac:dyDescent="0.35">
      <c r="A127" s="926"/>
      <c r="B127" s="826"/>
      <c r="C127" s="826"/>
      <c r="D127" s="826"/>
      <c r="E127" s="826"/>
      <c r="F127" s="826"/>
      <c r="G127" s="826"/>
      <c r="H127" s="826"/>
      <c r="I127" s="950" t="s">
        <v>28</v>
      </c>
      <c r="J127" s="950"/>
      <c r="K127" s="950" t="s">
        <v>28</v>
      </c>
      <c r="L127" s="950"/>
      <c r="M127" s="950" t="s">
        <v>28</v>
      </c>
      <c r="N127" s="950"/>
      <c r="O127" s="949"/>
      <c r="P127" s="942"/>
    </row>
    <row r="128" spans="1:16" ht="21.75" customHeight="1" thickBot="1" x14ac:dyDescent="0.35">
      <c r="A128" s="926"/>
      <c r="B128" s="826"/>
      <c r="C128" s="826"/>
      <c r="D128" s="826"/>
      <c r="E128" s="826"/>
      <c r="F128" s="826"/>
      <c r="G128" s="826"/>
      <c r="H128" s="826"/>
      <c r="I128" s="798">
        <v>0</v>
      </c>
      <c r="J128" s="798"/>
      <c r="K128" s="798">
        <v>0</v>
      </c>
      <c r="L128" s="798"/>
      <c r="M128" s="798">
        <v>0</v>
      </c>
      <c r="N128" s="798"/>
      <c r="O128" s="656">
        <f>N128+K128+M128</f>
        <v>0</v>
      </c>
      <c r="P128" s="1031">
        <f>O128+O131</f>
        <v>0</v>
      </c>
    </row>
    <row r="129" spans="1:16" ht="49.5" customHeight="1" thickBot="1" x14ac:dyDescent="0.35">
      <c r="A129" s="944" t="s">
        <v>153</v>
      </c>
      <c r="B129" s="945" t="s">
        <v>1031</v>
      </c>
      <c r="C129" s="945"/>
      <c r="D129" s="945"/>
      <c r="E129" s="945"/>
      <c r="F129" s="945"/>
      <c r="G129" s="945"/>
      <c r="H129" s="945"/>
      <c r="I129" s="946" t="s">
        <v>943</v>
      </c>
      <c r="J129" s="946"/>
      <c r="K129" s="946" t="s">
        <v>943</v>
      </c>
      <c r="L129" s="946"/>
      <c r="M129" s="946" t="s">
        <v>943</v>
      </c>
      <c r="N129" s="946"/>
      <c r="O129" s="947" t="s">
        <v>10</v>
      </c>
      <c r="P129" s="1032"/>
    </row>
    <row r="130" spans="1:16" ht="18" customHeight="1" thickBot="1" x14ac:dyDescent="0.35">
      <c r="A130" s="944"/>
      <c r="B130" s="945"/>
      <c r="C130" s="945"/>
      <c r="D130" s="945"/>
      <c r="E130" s="945"/>
      <c r="F130" s="945"/>
      <c r="G130" s="945"/>
      <c r="H130" s="945"/>
      <c r="I130" s="75" t="s">
        <v>28</v>
      </c>
      <c r="J130" s="75" t="s">
        <v>10</v>
      </c>
      <c r="K130" s="75" t="s">
        <v>28</v>
      </c>
      <c r="L130" s="75" t="s">
        <v>10</v>
      </c>
      <c r="M130" s="75" t="s">
        <v>28</v>
      </c>
      <c r="N130" s="75" t="s">
        <v>10</v>
      </c>
      <c r="O130" s="948"/>
      <c r="P130" s="1032"/>
    </row>
    <row r="131" spans="1:16" ht="19.5" thickBot="1" x14ac:dyDescent="0.35">
      <c r="A131" s="666" t="s">
        <v>155</v>
      </c>
      <c r="B131" s="797" t="s">
        <v>986</v>
      </c>
      <c r="C131" s="797"/>
      <c r="D131" s="797"/>
      <c r="E131" s="797"/>
      <c r="F131" s="797"/>
      <c r="G131" s="797"/>
      <c r="H131" s="797"/>
      <c r="I131" s="12"/>
      <c r="J131" s="1119">
        <v>0</v>
      </c>
      <c r="K131" s="674"/>
      <c r="L131" s="1119">
        <v>0</v>
      </c>
      <c r="M131" s="674"/>
      <c r="N131" s="1025">
        <v>0</v>
      </c>
      <c r="O131" s="1028">
        <f>J131+L131+N131</f>
        <v>0</v>
      </c>
      <c r="P131" s="1032"/>
    </row>
    <row r="132" spans="1:16" ht="19.5" thickBot="1" x14ac:dyDescent="0.35">
      <c r="A132" s="666" t="s">
        <v>157</v>
      </c>
      <c r="B132" s="797" t="s">
        <v>982</v>
      </c>
      <c r="C132" s="797"/>
      <c r="D132" s="797"/>
      <c r="E132" s="797"/>
      <c r="F132" s="797"/>
      <c r="G132" s="797"/>
      <c r="H132" s="797"/>
      <c r="I132" s="12"/>
      <c r="J132" s="1120"/>
      <c r="K132" s="674"/>
      <c r="L132" s="1120"/>
      <c r="M132" s="674"/>
      <c r="N132" s="1026"/>
      <c r="O132" s="1029"/>
      <c r="P132" s="1032"/>
    </row>
    <row r="133" spans="1:16" ht="19.5" thickBot="1" x14ac:dyDescent="0.35">
      <c r="A133" s="666" t="s">
        <v>158</v>
      </c>
      <c r="B133" s="797" t="s">
        <v>983</v>
      </c>
      <c r="C133" s="797"/>
      <c r="D133" s="797"/>
      <c r="E133" s="797"/>
      <c r="F133" s="797"/>
      <c r="G133" s="797"/>
      <c r="H133" s="797"/>
      <c r="I133" s="12"/>
      <c r="J133" s="1120"/>
      <c r="K133" s="674"/>
      <c r="L133" s="1120"/>
      <c r="M133" s="674"/>
      <c r="N133" s="1026"/>
      <c r="O133" s="1029"/>
      <c r="P133" s="1032"/>
    </row>
    <row r="134" spans="1:16" s="5" customFormat="1" ht="19.5" thickBot="1" x14ac:dyDescent="0.35">
      <c r="A134" s="666" t="s">
        <v>159</v>
      </c>
      <c r="B134" s="797" t="s">
        <v>984</v>
      </c>
      <c r="C134" s="797"/>
      <c r="D134" s="797"/>
      <c r="E134" s="797"/>
      <c r="F134" s="797"/>
      <c r="G134" s="797"/>
      <c r="H134" s="797"/>
      <c r="I134" s="12"/>
      <c r="J134" s="1120"/>
      <c r="K134" s="674"/>
      <c r="L134" s="1120"/>
      <c r="M134" s="674"/>
      <c r="N134" s="1026"/>
      <c r="O134" s="1029"/>
      <c r="P134" s="1032"/>
    </row>
    <row r="135" spans="1:16" s="5" customFormat="1" ht="20.25" customHeight="1" thickBot="1" x14ac:dyDescent="0.35">
      <c r="A135" s="490" t="s">
        <v>786</v>
      </c>
      <c r="B135" s="1116" t="s">
        <v>985</v>
      </c>
      <c r="C135" s="1116"/>
      <c r="D135" s="1116"/>
      <c r="E135" s="1116"/>
      <c r="F135" s="1116"/>
      <c r="G135" s="1116"/>
      <c r="H135" s="1575"/>
      <c r="I135" s="12"/>
      <c r="J135" s="1121"/>
      <c r="K135" s="674"/>
      <c r="L135" s="1121"/>
      <c r="M135" s="674"/>
      <c r="N135" s="1027"/>
      <c r="O135" s="1030"/>
      <c r="P135" s="1033"/>
    </row>
    <row r="136" spans="1:16" s="5" customFormat="1" ht="19.5" thickBot="1" x14ac:dyDescent="0.35">
      <c r="A136" s="16" t="s">
        <v>344</v>
      </c>
      <c r="B136" s="801" t="s">
        <v>161</v>
      </c>
      <c r="C136" s="802"/>
      <c r="D136" s="802"/>
      <c r="E136" s="802"/>
      <c r="F136" s="802"/>
      <c r="G136" s="802"/>
      <c r="H136" s="802"/>
      <c r="I136" s="802"/>
      <c r="J136" s="802"/>
      <c r="K136" s="802"/>
      <c r="L136" s="802"/>
      <c r="M136" s="802"/>
      <c r="N136" s="803"/>
      <c r="O136" s="8">
        <v>9</v>
      </c>
      <c r="P136" s="8">
        <f>P138</f>
        <v>0</v>
      </c>
    </row>
    <row r="137" spans="1:16" ht="37.5" customHeight="1" thickBot="1" x14ac:dyDescent="0.35">
      <c r="A137" s="804" t="s">
        <v>987</v>
      </c>
      <c r="B137" s="804"/>
      <c r="C137" s="804"/>
      <c r="D137" s="804"/>
      <c r="E137" s="804"/>
      <c r="F137" s="804"/>
      <c r="G137" s="804"/>
      <c r="H137" s="804"/>
      <c r="I137" s="804"/>
      <c r="J137" s="804"/>
      <c r="K137" s="804"/>
      <c r="L137" s="804"/>
      <c r="M137" s="804"/>
      <c r="N137" s="654" t="s">
        <v>28</v>
      </c>
      <c r="O137" s="665" t="s">
        <v>10</v>
      </c>
      <c r="P137" s="670" t="s">
        <v>20</v>
      </c>
    </row>
    <row r="138" spans="1:16" ht="36.75" customHeight="1" thickBot="1" x14ac:dyDescent="0.35">
      <c r="A138" s="666" t="s">
        <v>162</v>
      </c>
      <c r="B138" s="799" t="s">
        <v>751</v>
      </c>
      <c r="C138" s="799"/>
      <c r="D138" s="799"/>
      <c r="E138" s="799"/>
      <c r="F138" s="799"/>
      <c r="G138" s="799"/>
      <c r="H138" s="799"/>
      <c r="I138" s="799"/>
      <c r="J138" s="799"/>
      <c r="K138" s="799"/>
      <c r="L138" s="799"/>
      <c r="M138" s="799"/>
      <c r="N138" s="10"/>
      <c r="O138" s="656">
        <v>0</v>
      </c>
      <c r="P138" s="798">
        <f>O138+O139+O140</f>
        <v>0</v>
      </c>
    </row>
    <row r="139" spans="1:16" s="20" customFormat="1" ht="37.5" customHeight="1" thickBot="1" x14ac:dyDescent="0.35">
      <c r="A139" s="666" t="s">
        <v>163</v>
      </c>
      <c r="B139" s="951" t="s">
        <v>988</v>
      </c>
      <c r="C139" s="951"/>
      <c r="D139" s="951"/>
      <c r="E139" s="951"/>
      <c r="F139" s="951"/>
      <c r="G139" s="951"/>
      <c r="H139" s="951"/>
      <c r="I139" s="951"/>
      <c r="J139" s="951"/>
      <c r="K139" s="951"/>
      <c r="L139" s="951"/>
      <c r="M139" s="951"/>
      <c r="N139" s="10"/>
      <c r="O139" s="656">
        <v>0</v>
      </c>
      <c r="P139" s="798"/>
    </row>
    <row r="140" spans="1:16" ht="19.5" thickBot="1" x14ac:dyDescent="0.35">
      <c r="A140" s="666" t="s">
        <v>164</v>
      </c>
      <c r="B140" s="941" t="s">
        <v>989</v>
      </c>
      <c r="C140" s="941"/>
      <c r="D140" s="941"/>
      <c r="E140" s="941"/>
      <c r="F140" s="941"/>
      <c r="G140" s="941"/>
      <c r="H140" s="941"/>
      <c r="I140" s="941"/>
      <c r="J140" s="941"/>
      <c r="K140" s="941"/>
      <c r="L140" s="941"/>
      <c r="M140" s="941"/>
      <c r="N140" s="10"/>
      <c r="O140" s="656">
        <v>0</v>
      </c>
      <c r="P140" s="798"/>
    </row>
    <row r="141" spans="1:16" s="20" customFormat="1" ht="22.5" customHeight="1" thickBot="1" x14ac:dyDescent="0.35">
      <c r="A141" s="832" t="s">
        <v>165</v>
      </c>
      <c r="B141" s="833"/>
      <c r="C141" s="833"/>
      <c r="D141" s="833"/>
      <c r="E141" s="833"/>
      <c r="F141" s="833"/>
      <c r="G141" s="833"/>
      <c r="H141" s="833"/>
      <c r="I141" s="833"/>
      <c r="J141" s="833"/>
      <c r="K141" s="833"/>
      <c r="L141" s="833"/>
      <c r="M141" s="833"/>
      <c r="N141" s="834"/>
      <c r="O141" s="14">
        <f>O142</f>
        <v>100</v>
      </c>
      <c r="P141" s="14">
        <f>P142</f>
        <v>0</v>
      </c>
    </row>
    <row r="142" spans="1:16" ht="19.5" customHeight="1" thickBot="1" x14ac:dyDescent="0.35">
      <c r="A142" s="16" t="s">
        <v>345</v>
      </c>
      <c r="B142" s="952" t="s">
        <v>166</v>
      </c>
      <c r="C142" s="952"/>
      <c r="D142" s="952"/>
      <c r="E142" s="952"/>
      <c r="F142" s="952"/>
      <c r="G142" s="952"/>
      <c r="H142" s="952"/>
      <c r="I142" s="952"/>
      <c r="J142" s="952"/>
      <c r="K142" s="952"/>
      <c r="L142" s="952"/>
      <c r="M142" s="952"/>
      <c r="N142" s="952"/>
      <c r="O142" s="8">
        <v>100</v>
      </c>
      <c r="P142" s="8">
        <f>P145</f>
        <v>0</v>
      </c>
    </row>
    <row r="143" spans="1:16" ht="78.75" customHeight="1" thickBot="1" x14ac:dyDescent="0.35">
      <c r="A143" s="746" t="s">
        <v>1012</v>
      </c>
      <c r="B143" s="747"/>
      <c r="C143" s="747"/>
      <c r="D143" s="747"/>
      <c r="E143" s="747"/>
      <c r="F143" s="747"/>
      <c r="G143" s="747"/>
      <c r="H143" s="748"/>
      <c r="I143" s="894" t="s">
        <v>550</v>
      </c>
      <c r="J143" s="894" t="s">
        <v>551</v>
      </c>
      <c r="K143" s="894" t="s">
        <v>167</v>
      </c>
      <c r="L143" s="894" t="s">
        <v>921</v>
      </c>
      <c r="M143" s="894" t="s">
        <v>476</v>
      </c>
      <c r="N143" s="1236" t="s">
        <v>28</v>
      </c>
      <c r="O143" s="1194" t="s">
        <v>10</v>
      </c>
      <c r="P143" s="1062" t="s">
        <v>20</v>
      </c>
    </row>
    <row r="144" spans="1:16" s="5" customFormat="1" ht="18" customHeight="1" thickBot="1" x14ac:dyDescent="0.35">
      <c r="A144" s="752"/>
      <c r="B144" s="753"/>
      <c r="C144" s="753"/>
      <c r="D144" s="753"/>
      <c r="E144" s="753"/>
      <c r="F144" s="753"/>
      <c r="G144" s="753"/>
      <c r="H144" s="754"/>
      <c r="I144" s="894"/>
      <c r="J144" s="894"/>
      <c r="K144" s="894"/>
      <c r="L144" s="894"/>
      <c r="M144" s="894"/>
      <c r="N144" s="1236"/>
      <c r="O144" s="1194"/>
      <c r="P144" s="1062"/>
    </row>
    <row r="145" spans="1:16" s="5" customFormat="1" ht="19.5" thickBot="1" x14ac:dyDescent="0.35">
      <c r="A145" s="183" t="s">
        <v>169</v>
      </c>
      <c r="B145" s="1230" t="s">
        <v>475</v>
      </c>
      <c r="C145" s="1231"/>
      <c r="D145" s="1231"/>
      <c r="E145" s="1231"/>
      <c r="F145" s="1231"/>
      <c r="G145" s="1231"/>
      <c r="H145" s="1232"/>
      <c r="I145" s="12"/>
      <c r="J145" s="12"/>
      <c r="K145" s="12"/>
      <c r="L145" s="12"/>
      <c r="M145" s="12"/>
      <c r="N145" s="12"/>
      <c r="O145" s="183">
        <v>0</v>
      </c>
      <c r="P145" s="1238">
        <f>O145+O146+O147+O148+O149+O150+O151+O152+O153+O154</f>
        <v>0</v>
      </c>
    </row>
    <row r="146" spans="1:16" ht="15.75" customHeight="1" thickBot="1" x14ac:dyDescent="0.35">
      <c r="A146" s="183" t="s">
        <v>170</v>
      </c>
      <c r="B146" s="1230" t="s">
        <v>171</v>
      </c>
      <c r="C146" s="1231"/>
      <c r="D146" s="1231"/>
      <c r="E146" s="1231"/>
      <c r="F146" s="1231"/>
      <c r="G146" s="1231"/>
      <c r="H146" s="1232"/>
      <c r="I146" s="12"/>
      <c r="J146" s="12"/>
      <c r="K146" s="12"/>
      <c r="L146" s="12"/>
      <c r="M146" s="12"/>
      <c r="N146" s="12"/>
      <c r="O146" s="183">
        <v>0</v>
      </c>
      <c r="P146" s="1238"/>
    </row>
    <row r="147" spans="1:16" ht="18" customHeight="1" thickBot="1" x14ac:dyDescent="0.35">
      <c r="A147" s="183" t="s">
        <v>172</v>
      </c>
      <c r="B147" s="1230" t="s">
        <v>173</v>
      </c>
      <c r="C147" s="1231"/>
      <c r="D147" s="1231"/>
      <c r="E147" s="1231"/>
      <c r="F147" s="1231"/>
      <c r="G147" s="1231"/>
      <c r="H147" s="1232"/>
      <c r="I147" s="12"/>
      <c r="J147" s="12"/>
      <c r="K147" s="12"/>
      <c r="L147" s="12"/>
      <c r="M147" s="12"/>
      <c r="N147" s="12"/>
      <c r="O147" s="183">
        <v>0</v>
      </c>
      <c r="P147" s="1238"/>
    </row>
    <row r="148" spans="1:16" ht="19.5" thickBot="1" x14ac:dyDescent="0.35">
      <c r="A148" s="183" t="s">
        <v>174</v>
      </c>
      <c r="B148" s="1230" t="s">
        <v>175</v>
      </c>
      <c r="C148" s="1231"/>
      <c r="D148" s="1231"/>
      <c r="E148" s="1231"/>
      <c r="F148" s="1231"/>
      <c r="G148" s="1231"/>
      <c r="H148" s="1232"/>
      <c r="I148" s="12"/>
      <c r="J148" s="12"/>
      <c r="K148" s="12"/>
      <c r="L148" s="12"/>
      <c r="M148" s="12"/>
      <c r="N148" s="12"/>
      <c r="O148" s="183">
        <v>0</v>
      </c>
      <c r="P148" s="1238"/>
    </row>
    <row r="149" spans="1:16" ht="19.5" thickBot="1" x14ac:dyDescent="0.35">
      <c r="A149" s="183" t="s">
        <v>176</v>
      </c>
      <c r="B149" s="1230" t="s">
        <v>177</v>
      </c>
      <c r="C149" s="1231"/>
      <c r="D149" s="1231"/>
      <c r="E149" s="1231"/>
      <c r="F149" s="1231"/>
      <c r="G149" s="1231"/>
      <c r="H149" s="1232"/>
      <c r="I149" s="12"/>
      <c r="J149" s="12"/>
      <c r="K149" s="12"/>
      <c r="L149" s="12"/>
      <c r="M149" s="12"/>
      <c r="N149" s="12"/>
      <c r="O149" s="183">
        <v>0</v>
      </c>
      <c r="P149" s="1238"/>
    </row>
    <row r="150" spans="1:16" ht="19.5" thickBot="1" x14ac:dyDescent="0.35">
      <c r="A150" s="183" t="s">
        <v>178</v>
      </c>
      <c r="B150" s="1230" t="s">
        <v>179</v>
      </c>
      <c r="C150" s="1231"/>
      <c r="D150" s="1231"/>
      <c r="E150" s="1231"/>
      <c r="F150" s="1231"/>
      <c r="G150" s="1231"/>
      <c r="H150" s="1232"/>
      <c r="I150" s="12"/>
      <c r="J150" s="12"/>
      <c r="K150" s="12"/>
      <c r="L150" s="12"/>
      <c r="M150" s="12"/>
      <c r="N150" s="12"/>
      <c r="O150" s="183">
        <f>I150+J150+K150+L150+M150</f>
        <v>0</v>
      </c>
      <c r="P150" s="1238"/>
    </row>
    <row r="151" spans="1:16" ht="19.5" thickBot="1" x14ac:dyDescent="0.35">
      <c r="A151" s="183" t="s">
        <v>180</v>
      </c>
      <c r="B151" s="1230" t="s">
        <v>181</v>
      </c>
      <c r="C151" s="1231"/>
      <c r="D151" s="1231"/>
      <c r="E151" s="1231"/>
      <c r="F151" s="1231"/>
      <c r="G151" s="1231"/>
      <c r="H151" s="1232"/>
      <c r="I151" s="12"/>
      <c r="J151" s="12"/>
      <c r="K151" s="12"/>
      <c r="L151" s="12"/>
      <c r="M151" s="12"/>
      <c r="N151" s="12"/>
      <c r="O151" s="183">
        <v>0</v>
      </c>
      <c r="P151" s="1238"/>
    </row>
    <row r="152" spans="1:16" ht="19.5" thickBot="1" x14ac:dyDescent="0.35">
      <c r="A152" s="183" t="s">
        <v>182</v>
      </c>
      <c r="B152" s="1230" t="s">
        <v>183</v>
      </c>
      <c r="C152" s="1231"/>
      <c r="D152" s="1231"/>
      <c r="E152" s="1231"/>
      <c r="F152" s="1231"/>
      <c r="G152" s="1231"/>
      <c r="H152" s="1232"/>
      <c r="I152" s="12"/>
      <c r="J152" s="12"/>
      <c r="K152" s="12"/>
      <c r="L152" s="12"/>
      <c r="M152" s="12"/>
      <c r="N152" s="12"/>
      <c r="O152" s="183">
        <f>I152+J152+K152+L152+M152</f>
        <v>0</v>
      </c>
      <c r="P152" s="1238"/>
    </row>
    <row r="153" spans="1:16" ht="19.5" thickBot="1" x14ac:dyDescent="0.35">
      <c r="A153" s="183" t="s">
        <v>184</v>
      </c>
      <c r="B153" s="1230" t="s">
        <v>185</v>
      </c>
      <c r="C153" s="1231"/>
      <c r="D153" s="1231"/>
      <c r="E153" s="1231"/>
      <c r="F153" s="1231"/>
      <c r="G153" s="1231"/>
      <c r="H153" s="1232"/>
      <c r="I153" s="12"/>
      <c r="J153" s="12"/>
      <c r="K153" s="12"/>
      <c r="L153" s="12"/>
      <c r="M153" s="12"/>
      <c r="N153" s="12"/>
      <c r="O153" s="183">
        <f>I153+J153+K153+L153+M153</f>
        <v>0</v>
      </c>
      <c r="P153" s="1238"/>
    </row>
    <row r="154" spans="1:16" ht="19.5" thickBot="1" x14ac:dyDescent="0.35">
      <c r="A154" s="1" t="s">
        <v>186</v>
      </c>
      <c r="B154" s="1233" t="s">
        <v>187</v>
      </c>
      <c r="C154" s="1234"/>
      <c r="D154" s="1234"/>
      <c r="E154" s="1234"/>
      <c r="F154" s="1234"/>
      <c r="G154" s="1234"/>
      <c r="H154" s="1235"/>
      <c r="I154" s="64"/>
      <c r="J154" s="64"/>
      <c r="K154" s="64"/>
      <c r="L154" s="64"/>
      <c r="M154" s="64"/>
      <c r="N154" s="64"/>
      <c r="O154" s="1">
        <f>I154+J154+K154+L154+M154</f>
        <v>0</v>
      </c>
      <c r="P154" s="985"/>
    </row>
    <row r="155" spans="1:16" ht="19.5" thickBot="1" x14ac:dyDescent="0.35">
      <c r="A155" s="812" t="s">
        <v>380</v>
      </c>
      <c r="B155" s="813"/>
      <c r="C155" s="813"/>
      <c r="D155" s="813"/>
      <c r="E155" s="813"/>
      <c r="F155" s="813"/>
      <c r="G155" s="813"/>
      <c r="H155" s="813"/>
      <c r="I155" s="813"/>
      <c r="J155" s="813"/>
      <c r="K155" s="813"/>
      <c r="L155" s="813"/>
      <c r="M155" s="813"/>
      <c r="N155" s="814"/>
      <c r="O155" s="150">
        <f>O156+O164+O172+O177</f>
        <v>95</v>
      </c>
      <c r="P155" s="150">
        <f>P156+P164+P172+P177</f>
        <v>0</v>
      </c>
    </row>
    <row r="156" spans="1:16" ht="19.5" thickBot="1" x14ac:dyDescent="0.35">
      <c r="A156" s="101" t="s">
        <v>330</v>
      </c>
      <c r="B156" s="103" t="s">
        <v>188</v>
      </c>
      <c r="C156" s="104"/>
      <c r="D156" s="104"/>
      <c r="E156" s="104"/>
      <c r="F156" s="104"/>
      <c r="G156" s="104"/>
      <c r="H156" s="805"/>
      <c r="I156" s="805"/>
      <c r="J156" s="805"/>
      <c r="K156" s="805"/>
      <c r="L156" s="805"/>
      <c r="M156" s="104"/>
      <c r="N156" s="105"/>
      <c r="O156" s="102">
        <v>30</v>
      </c>
      <c r="P156" s="100">
        <f>P159</f>
        <v>0</v>
      </c>
    </row>
    <row r="157" spans="1:16" ht="33.75" customHeight="1" thickBot="1" x14ac:dyDescent="0.35">
      <c r="A157" s="864" t="s">
        <v>897</v>
      </c>
      <c r="B157" s="865"/>
      <c r="C157" s="865"/>
      <c r="D157" s="865"/>
      <c r="E157" s="865"/>
      <c r="F157" s="865"/>
      <c r="G157" s="865"/>
      <c r="H157" s="865"/>
      <c r="I157" s="865"/>
      <c r="J157" s="865"/>
      <c r="K157" s="865"/>
      <c r="L157" s="866"/>
      <c r="M157" s="94" t="s">
        <v>189</v>
      </c>
      <c r="N157" s="94" t="s">
        <v>190</v>
      </c>
      <c r="O157" s="94" t="s">
        <v>191</v>
      </c>
      <c r="P157" s="959" t="s">
        <v>20</v>
      </c>
    </row>
    <row r="158" spans="1:16" ht="22.5" customHeight="1" thickBot="1" x14ac:dyDescent="0.35">
      <c r="A158" s="867"/>
      <c r="B158" s="868"/>
      <c r="C158" s="868"/>
      <c r="D158" s="868"/>
      <c r="E158" s="868"/>
      <c r="F158" s="868"/>
      <c r="G158" s="868"/>
      <c r="H158" s="868"/>
      <c r="I158" s="868"/>
      <c r="J158" s="868"/>
      <c r="K158" s="868"/>
      <c r="L158" s="869"/>
      <c r="M158" s="95" t="s">
        <v>28</v>
      </c>
      <c r="N158" s="95" t="s">
        <v>28</v>
      </c>
      <c r="O158" s="95" t="s">
        <v>28</v>
      </c>
      <c r="P158" s="960"/>
    </row>
    <row r="159" spans="1:16" ht="19.5" thickBot="1" x14ac:dyDescent="0.35">
      <c r="A159" s="668" t="s">
        <v>192</v>
      </c>
      <c r="B159" s="961" t="s">
        <v>193</v>
      </c>
      <c r="C159" s="961"/>
      <c r="D159" s="961"/>
      <c r="E159" s="961"/>
      <c r="F159" s="961"/>
      <c r="G159" s="961"/>
      <c r="H159" s="961"/>
      <c r="I159" s="961"/>
      <c r="J159" s="961"/>
      <c r="K159" s="961"/>
      <c r="L159" s="961"/>
      <c r="M159" s="96"/>
      <c r="N159" s="97"/>
      <c r="O159" s="96"/>
      <c r="P159" s="962">
        <f>O163+N163+M163</f>
        <v>0</v>
      </c>
    </row>
    <row r="160" spans="1:16" ht="57" customHeight="1" thickBot="1" x14ac:dyDescent="0.35">
      <c r="A160" s="668" t="s">
        <v>194</v>
      </c>
      <c r="B160" s="965" t="s">
        <v>769</v>
      </c>
      <c r="C160" s="965"/>
      <c r="D160" s="965"/>
      <c r="E160" s="965"/>
      <c r="F160" s="965"/>
      <c r="G160" s="965"/>
      <c r="H160" s="965"/>
      <c r="I160" s="965"/>
      <c r="J160" s="965"/>
      <c r="K160" s="965"/>
      <c r="L160" s="965"/>
      <c r="M160" s="96"/>
      <c r="N160" s="97"/>
      <c r="O160" s="96"/>
      <c r="P160" s="963"/>
    </row>
    <row r="161" spans="1:16" ht="19.5" thickBot="1" x14ac:dyDescent="0.35">
      <c r="A161" s="668" t="s">
        <v>195</v>
      </c>
      <c r="B161" s="966" t="s">
        <v>993</v>
      </c>
      <c r="C161" s="966"/>
      <c r="D161" s="966"/>
      <c r="E161" s="966"/>
      <c r="F161" s="966"/>
      <c r="G161" s="966"/>
      <c r="H161" s="966"/>
      <c r="I161" s="966"/>
      <c r="J161" s="966"/>
      <c r="K161" s="966"/>
      <c r="L161" s="966"/>
      <c r="M161" s="96"/>
      <c r="N161" s="97"/>
      <c r="O161" s="96"/>
      <c r="P161" s="963"/>
    </row>
    <row r="162" spans="1:16" ht="42" customHeight="1" thickBot="1" x14ac:dyDescent="0.35">
      <c r="A162" s="668" t="s">
        <v>196</v>
      </c>
      <c r="B162" s="968" t="s">
        <v>197</v>
      </c>
      <c r="C162" s="968"/>
      <c r="D162" s="968"/>
      <c r="E162" s="968"/>
      <c r="F162" s="968"/>
      <c r="G162" s="968"/>
      <c r="H162" s="968"/>
      <c r="I162" s="968"/>
      <c r="J162" s="968"/>
      <c r="K162" s="968"/>
      <c r="L162" s="968"/>
      <c r="M162" s="96"/>
      <c r="N162" s="96"/>
      <c r="O162" s="96"/>
      <c r="P162" s="963"/>
    </row>
    <row r="163" spans="1:16" ht="19.5" thickBot="1" x14ac:dyDescent="0.35">
      <c r="A163" s="93"/>
      <c r="B163" s="969" t="s">
        <v>781</v>
      </c>
      <c r="C163" s="969"/>
      <c r="D163" s="969"/>
      <c r="E163" s="969"/>
      <c r="F163" s="969"/>
      <c r="G163" s="969"/>
      <c r="H163" s="969"/>
      <c r="I163" s="969"/>
      <c r="J163" s="969"/>
      <c r="K163" s="969"/>
      <c r="L163" s="969"/>
      <c r="M163" s="98">
        <v>0</v>
      </c>
      <c r="N163" s="98">
        <v>0</v>
      </c>
      <c r="O163" s="98">
        <v>0</v>
      </c>
      <c r="P163" s="964"/>
    </row>
    <row r="164" spans="1:16" ht="19.5" thickBot="1" x14ac:dyDescent="0.35">
      <c r="A164" s="100" t="s">
        <v>331</v>
      </c>
      <c r="B164" s="108" t="s">
        <v>198</v>
      </c>
      <c r="C164" s="99"/>
      <c r="D164" s="99"/>
      <c r="E164" s="99"/>
      <c r="F164" s="99"/>
      <c r="G164" s="99"/>
      <c r="H164" s="800"/>
      <c r="I164" s="800"/>
      <c r="J164" s="800"/>
      <c r="K164" s="800"/>
      <c r="L164" s="99"/>
      <c r="M164" s="99"/>
      <c r="N164" s="99"/>
      <c r="O164" s="116">
        <v>60</v>
      </c>
      <c r="P164" s="604">
        <f>P167</f>
        <v>0</v>
      </c>
    </row>
    <row r="165" spans="1:16" ht="31.5" customHeight="1" thickBot="1" x14ac:dyDescent="0.35">
      <c r="A165" s="864" t="s">
        <v>844</v>
      </c>
      <c r="B165" s="865"/>
      <c r="C165" s="865"/>
      <c r="D165" s="865"/>
      <c r="E165" s="865"/>
      <c r="F165" s="865"/>
      <c r="G165" s="865"/>
      <c r="H165" s="865"/>
      <c r="I165" s="865"/>
      <c r="J165" s="865"/>
      <c r="K165" s="866"/>
      <c r="L165" s="109" t="s">
        <v>925</v>
      </c>
      <c r="M165" s="109" t="s">
        <v>925</v>
      </c>
      <c r="N165" s="109" t="s">
        <v>925</v>
      </c>
      <c r="O165" s="109" t="s">
        <v>925</v>
      </c>
      <c r="P165" s="959" t="s">
        <v>20</v>
      </c>
    </row>
    <row r="166" spans="1:16" ht="28.5" customHeight="1" thickBot="1" x14ac:dyDescent="0.35">
      <c r="A166" s="867"/>
      <c r="B166" s="868"/>
      <c r="C166" s="868"/>
      <c r="D166" s="868"/>
      <c r="E166" s="868"/>
      <c r="F166" s="868"/>
      <c r="G166" s="868"/>
      <c r="H166" s="868"/>
      <c r="I166" s="868"/>
      <c r="J166" s="868"/>
      <c r="K166" s="869"/>
      <c r="L166" s="107" t="s">
        <v>28</v>
      </c>
      <c r="M166" s="107" t="s">
        <v>28</v>
      </c>
      <c r="N166" s="107" t="s">
        <v>845</v>
      </c>
      <c r="O166" s="107" t="s">
        <v>845</v>
      </c>
      <c r="P166" s="960"/>
    </row>
    <row r="167" spans="1:16" ht="21.75" customHeight="1" thickBot="1" x14ac:dyDescent="0.35">
      <c r="A167" s="669" t="s">
        <v>199</v>
      </c>
      <c r="B167" s="984" t="s">
        <v>200</v>
      </c>
      <c r="C167" s="984"/>
      <c r="D167" s="984"/>
      <c r="E167" s="984"/>
      <c r="F167" s="984"/>
      <c r="G167" s="984"/>
      <c r="H167" s="984"/>
      <c r="I167" s="984"/>
      <c r="J167" s="984"/>
      <c r="K167" s="984"/>
      <c r="L167" s="96"/>
      <c r="M167" s="106"/>
      <c r="N167" s="12"/>
      <c r="O167" s="666"/>
      <c r="P167" s="985">
        <f>O171+N171+M171+L171</f>
        <v>0</v>
      </c>
    </row>
    <row r="168" spans="1:16" ht="22.5" customHeight="1" thickBot="1" x14ac:dyDescent="0.35">
      <c r="A168" s="669" t="s">
        <v>201</v>
      </c>
      <c r="B168" s="988" t="s">
        <v>202</v>
      </c>
      <c r="C168" s="988"/>
      <c r="D168" s="988"/>
      <c r="E168" s="988"/>
      <c r="F168" s="988"/>
      <c r="G168" s="988"/>
      <c r="H168" s="988"/>
      <c r="I168" s="988"/>
      <c r="J168" s="988"/>
      <c r="K168" s="988"/>
      <c r="L168" s="97"/>
      <c r="M168" s="106"/>
      <c r="N168" s="12"/>
      <c r="O168" s="666"/>
      <c r="P168" s="986"/>
    </row>
    <row r="169" spans="1:16" ht="41.25" customHeight="1" thickBot="1" x14ac:dyDescent="0.35">
      <c r="A169" s="669" t="s">
        <v>203</v>
      </c>
      <c r="B169" s="989" t="s">
        <v>759</v>
      </c>
      <c r="C169" s="989"/>
      <c r="D169" s="989"/>
      <c r="E169" s="989"/>
      <c r="F169" s="989"/>
      <c r="G169" s="989"/>
      <c r="H169" s="989"/>
      <c r="I169" s="989"/>
      <c r="J169" s="989"/>
      <c r="K169" s="989"/>
      <c r="L169" s="97"/>
      <c r="M169" s="106"/>
      <c r="N169" s="12"/>
      <c r="O169" s="666"/>
      <c r="P169" s="986"/>
    </row>
    <row r="170" spans="1:16" ht="27.75" customHeight="1" thickBot="1" x14ac:dyDescent="0.35">
      <c r="A170" s="669" t="s">
        <v>204</v>
      </c>
      <c r="B170" s="984" t="s">
        <v>994</v>
      </c>
      <c r="C170" s="984"/>
      <c r="D170" s="984"/>
      <c r="E170" s="984"/>
      <c r="F170" s="984"/>
      <c r="G170" s="984"/>
      <c r="H170" s="984"/>
      <c r="I170" s="984"/>
      <c r="J170" s="984"/>
      <c r="K170" s="984"/>
      <c r="L170" s="96"/>
      <c r="M170" s="106"/>
      <c r="N170" s="12"/>
      <c r="O170" s="666"/>
      <c r="P170" s="986"/>
    </row>
    <row r="171" spans="1:16" ht="19.5" thickBot="1" x14ac:dyDescent="0.35">
      <c r="A171" s="140"/>
      <c r="B171" s="990" t="s">
        <v>781</v>
      </c>
      <c r="C171" s="991"/>
      <c r="D171" s="991"/>
      <c r="E171" s="991"/>
      <c r="F171" s="991"/>
      <c r="G171" s="991"/>
      <c r="H171" s="991"/>
      <c r="I171" s="991"/>
      <c r="J171" s="991"/>
      <c r="K171" s="991"/>
      <c r="L171" s="146">
        <v>0</v>
      </c>
      <c r="M171" s="147">
        <v>0</v>
      </c>
      <c r="N171" s="148">
        <v>0</v>
      </c>
      <c r="O171" s="149">
        <v>0</v>
      </c>
      <c r="P171" s="987"/>
    </row>
    <row r="172" spans="1:16" ht="19.5" thickBot="1" x14ac:dyDescent="0.35">
      <c r="A172" s="141" t="s">
        <v>332</v>
      </c>
      <c r="B172" s="142" t="s">
        <v>205</v>
      </c>
      <c r="C172" s="143"/>
      <c r="D172" s="143"/>
      <c r="E172" s="143"/>
      <c r="F172" s="992"/>
      <c r="G172" s="992"/>
      <c r="H172" s="992"/>
      <c r="I172" s="992"/>
      <c r="J172" s="143"/>
      <c r="K172" s="143"/>
      <c r="L172" s="143"/>
      <c r="M172" s="143"/>
      <c r="N172" s="143"/>
      <c r="O172" s="145">
        <v>3</v>
      </c>
      <c r="P172" s="144">
        <f>P175</f>
        <v>0</v>
      </c>
    </row>
    <row r="173" spans="1:16" ht="24" customHeight="1" thickBot="1" x14ac:dyDescent="0.35">
      <c r="A173" s="864" t="s">
        <v>846</v>
      </c>
      <c r="B173" s="865"/>
      <c r="C173" s="865"/>
      <c r="D173" s="865"/>
      <c r="E173" s="865"/>
      <c r="F173" s="865"/>
      <c r="G173" s="865"/>
      <c r="H173" s="865"/>
      <c r="I173" s="866"/>
      <c r="J173" s="110" t="s">
        <v>959</v>
      </c>
      <c r="K173" s="110" t="s">
        <v>959</v>
      </c>
      <c r="L173" s="110" t="s">
        <v>959</v>
      </c>
      <c r="M173" s="110" t="s">
        <v>959</v>
      </c>
      <c r="N173" s="110" t="s">
        <v>959</v>
      </c>
      <c r="O173" s="1005" t="s">
        <v>206</v>
      </c>
      <c r="P173" s="959" t="s">
        <v>20</v>
      </c>
    </row>
    <row r="174" spans="1:16" ht="22.5" customHeight="1" thickBot="1" x14ac:dyDescent="0.35">
      <c r="A174" s="867"/>
      <c r="B174" s="868"/>
      <c r="C174" s="868"/>
      <c r="D174" s="868"/>
      <c r="E174" s="868"/>
      <c r="F174" s="868"/>
      <c r="G174" s="868"/>
      <c r="H174" s="868"/>
      <c r="I174" s="869"/>
      <c r="J174" s="95" t="s">
        <v>207</v>
      </c>
      <c r="K174" s="95" t="s">
        <v>207</v>
      </c>
      <c r="L174" s="95" t="s">
        <v>207</v>
      </c>
      <c r="M174" s="95" t="s">
        <v>207</v>
      </c>
      <c r="N174" s="95" t="s">
        <v>207</v>
      </c>
      <c r="O174" s="1006"/>
      <c r="P174" s="960"/>
    </row>
    <row r="175" spans="1:16" ht="39.75" customHeight="1" thickBot="1" x14ac:dyDescent="0.35">
      <c r="A175" s="669" t="s">
        <v>208</v>
      </c>
      <c r="B175" s="999" t="s">
        <v>771</v>
      </c>
      <c r="C175" s="1000"/>
      <c r="D175" s="1000"/>
      <c r="E175" s="1000"/>
      <c r="F175" s="1000"/>
      <c r="G175" s="1000"/>
      <c r="H175" s="1000"/>
      <c r="I175" s="1001"/>
      <c r="J175" s="106"/>
      <c r="K175" s="106"/>
      <c r="L175" s="106"/>
      <c r="M175" s="106"/>
      <c r="N175" s="106"/>
      <c r="O175" s="112">
        <v>0</v>
      </c>
      <c r="P175" s="970">
        <f>O175+O176</f>
        <v>0</v>
      </c>
    </row>
    <row r="176" spans="1:16" ht="46.5" customHeight="1" thickBot="1" x14ac:dyDescent="0.35">
      <c r="A176" s="669" t="s">
        <v>209</v>
      </c>
      <c r="B176" s="999" t="s">
        <v>772</v>
      </c>
      <c r="C176" s="1000"/>
      <c r="D176" s="1000"/>
      <c r="E176" s="1000"/>
      <c r="F176" s="1000"/>
      <c r="G176" s="1000"/>
      <c r="H176" s="1000"/>
      <c r="I176" s="1001"/>
      <c r="J176" s="113"/>
      <c r="K176" s="113"/>
      <c r="L176" s="113"/>
      <c r="M176" s="113"/>
      <c r="N176" s="113"/>
      <c r="O176" s="112">
        <v>0</v>
      </c>
      <c r="P176" s="1052"/>
    </row>
    <row r="177" spans="1:19" ht="19.5" thickBot="1" x14ac:dyDescent="0.35">
      <c r="A177" s="116" t="s">
        <v>346</v>
      </c>
      <c r="B177" s="1040" t="s">
        <v>922</v>
      </c>
      <c r="C177" s="1041"/>
      <c r="D177" s="1041"/>
      <c r="E177" s="1041"/>
      <c r="F177" s="1041"/>
      <c r="G177" s="1041"/>
      <c r="H177" s="1041"/>
      <c r="I177" s="1041"/>
      <c r="J177" s="1041"/>
      <c r="K177" s="1041"/>
      <c r="L177" s="1041"/>
      <c r="M177" s="1041"/>
      <c r="N177" s="1042"/>
      <c r="O177" s="111">
        <v>2</v>
      </c>
      <c r="P177" s="111">
        <f>P180</f>
        <v>0</v>
      </c>
    </row>
    <row r="178" spans="1:19" ht="36.75" customHeight="1" thickBot="1" x14ac:dyDescent="0.35">
      <c r="A178" s="993" t="s">
        <v>995</v>
      </c>
      <c r="B178" s="994"/>
      <c r="C178" s="994"/>
      <c r="D178" s="994"/>
      <c r="E178" s="994"/>
      <c r="F178" s="994"/>
      <c r="G178" s="994"/>
      <c r="H178" s="994"/>
      <c r="I178" s="994"/>
      <c r="J178" s="995"/>
      <c r="K178" s="646" t="s">
        <v>958</v>
      </c>
      <c r="L178" s="646" t="s">
        <v>958</v>
      </c>
      <c r="M178" s="646" t="s">
        <v>958</v>
      </c>
      <c r="N178" s="646" t="s">
        <v>958</v>
      </c>
      <c r="O178" s="646" t="s">
        <v>958</v>
      </c>
      <c r="P178" s="959" t="s">
        <v>20</v>
      </c>
    </row>
    <row r="179" spans="1:19" ht="23.25" customHeight="1" thickBot="1" x14ac:dyDescent="0.35">
      <c r="A179" s="996"/>
      <c r="B179" s="997"/>
      <c r="C179" s="997"/>
      <c r="D179" s="997"/>
      <c r="E179" s="997"/>
      <c r="F179" s="997"/>
      <c r="G179" s="997"/>
      <c r="H179" s="997"/>
      <c r="I179" s="997"/>
      <c r="J179" s="998"/>
      <c r="K179" s="114" t="s">
        <v>28</v>
      </c>
      <c r="L179" s="114" t="s">
        <v>28</v>
      </c>
      <c r="M179" s="114" t="s">
        <v>28</v>
      </c>
      <c r="N179" s="114" t="s">
        <v>28</v>
      </c>
      <c r="O179" s="114" t="s">
        <v>28</v>
      </c>
      <c r="P179" s="960"/>
    </row>
    <row r="180" spans="1:19" ht="21.75" customHeight="1" thickBot="1" x14ac:dyDescent="0.35">
      <c r="A180" s="669" t="s">
        <v>211</v>
      </c>
      <c r="B180" s="1043" t="s">
        <v>996</v>
      </c>
      <c r="C180" s="1044"/>
      <c r="D180" s="1044"/>
      <c r="E180" s="1044"/>
      <c r="F180" s="1044"/>
      <c r="G180" s="1044"/>
      <c r="H180" s="1044"/>
      <c r="I180" s="1044"/>
      <c r="J180" s="1045"/>
      <c r="K180" s="96"/>
      <c r="L180" s="96"/>
      <c r="M180" s="96"/>
      <c r="N180" s="96"/>
      <c r="O180" s="112"/>
      <c r="P180" s="970">
        <v>0</v>
      </c>
    </row>
    <row r="181" spans="1:19" ht="22.5" customHeight="1" thickBot="1" x14ac:dyDescent="0.35">
      <c r="A181" s="669" t="s">
        <v>212</v>
      </c>
      <c r="B181" s="1217" t="s">
        <v>382</v>
      </c>
      <c r="C181" s="1218"/>
      <c r="D181" s="1218"/>
      <c r="E181" s="1218"/>
      <c r="F181" s="1218"/>
      <c r="G181" s="1218"/>
      <c r="H181" s="1218"/>
      <c r="I181" s="1218"/>
      <c r="J181" s="1219"/>
      <c r="K181" s="97"/>
      <c r="L181" s="97"/>
      <c r="M181" s="97"/>
      <c r="N181" s="97"/>
      <c r="O181" s="115"/>
      <c r="P181" s="971"/>
    </row>
    <row r="182" spans="1:19" ht="24" customHeight="1" thickBot="1" x14ac:dyDescent="0.35">
      <c r="A182" s="470" t="s">
        <v>213</v>
      </c>
      <c r="B182" s="1570" t="s">
        <v>383</v>
      </c>
      <c r="C182" s="1571"/>
      <c r="D182" s="1571"/>
      <c r="E182" s="1571"/>
      <c r="F182" s="1571"/>
      <c r="G182" s="1571"/>
      <c r="H182" s="1571"/>
      <c r="I182" s="1571"/>
      <c r="J182" s="1572"/>
      <c r="K182" s="377"/>
      <c r="L182" s="377"/>
      <c r="M182" s="377"/>
      <c r="N182" s="377"/>
      <c r="O182" s="115"/>
      <c r="P182" s="971"/>
    </row>
    <row r="183" spans="1:19" s="5" customFormat="1" ht="21.75" customHeight="1" thickBot="1" x14ac:dyDescent="0.35">
      <c r="A183" s="832" t="s">
        <v>479</v>
      </c>
      <c r="B183" s="833"/>
      <c r="C183" s="833"/>
      <c r="D183" s="833"/>
      <c r="E183" s="833"/>
      <c r="F183" s="833"/>
      <c r="G183" s="833"/>
      <c r="H183" s="833"/>
      <c r="I183" s="833"/>
      <c r="J183" s="833"/>
      <c r="K183" s="833"/>
      <c r="L183" s="833"/>
      <c r="M183" s="833"/>
      <c r="N183" s="834"/>
      <c r="O183" s="14">
        <f>O184+O201</f>
        <v>190</v>
      </c>
      <c r="P183" s="138"/>
      <c r="R183" s="70"/>
      <c r="S183" s="70"/>
    </row>
    <row r="184" spans="1:19" ht="19.5" thickBot="1" x14ac:dyDescent="0.35">
      <c r="A184" s="18" t="s">
        <v>334</v>
      </c>
      <c r="B184" s="956" t="s">
        <v>675</v>
      </c>
      <c r="C184" s="957"/>
      <c r="D184" s="957"/>
      <c r="E184" s="957"/>
      <c r="F184" s="957"/>
      <c r="G184" s="957"/>
      <c r="H184" s="957"/>
      <c r="I184" s="957"/>
      <c r="J184" s="957"/>
      <c r="K184" s="957"/>
      <c r="L184" s="957"/>
      <c r="M184" s="957"/>
      <c r="N184" s="958"/>
      <c r="O184" s="11">
        <v>140</v>
      </c>
      <c r="P184" s="139"/>
      <c r="R184" s="71"/>
      <c r="S184" s="71"/>
    </row>
    <row r="185" spans="1:19" ht="19.5" customHeight="1" thickBot="1" x14ac:dyDescent="0.35">
      <c r="A185" s="1204" t="s">
        <v>960</v>
      </c>
      <c r="B185" s="1205"/>
      <c r="C185" s="1205"/>
      <c r="D185" s="1205"/>
      <c r="E185" s="1206"/>
      <c r="F185" s="972" t="s">
        <v>429</v>
      </c>
      <c r="G185" s="973"/>
      <c r="H185" s="973"/>
      <c r="I185" s="973"/>
      <c r="J185" s="973"/>
      <c r="K185" s="973"/>
      <c r="L185" s="973"/>
      <c r="M185" s="973"/>
      <c r="N185" s="973"/>
      <c r="O185" s="974"/>
      <c r="P185" s="1007" t="s">
        <v>20</v>
      </c>
      <c r="R185" s="71"/>
      <c r="S185" s="71"/>
    </row>
    <row r="186" spans="1:19" ht="51" customHeight="1" thickBot="1" x14ac:dyDescent="0.35">
      <c r="A186" s="1629"/>
      <c r="B186" s="1630"/>
      <c r="C186" s="1630"/>
      <c r="D186" s="1630"/>
      <c r="E186" s="1631"/>
      <c r="F186" s="66" t="s">
        <v>924</v>
      </c>
      <c r="G186" s="66" t="s">
        <v>924</v>
      </c>
      <c r="H186" s="66" t="s">
        <v>942</v>
      </c>
      <c r="I186" s="66" t="s">
        <v>924</v>
      </c>
      <c r="J186" s="66" t="s">
        <v>924</v>
      </c>
      <c r="K186" s="66" t="s">
        <v>924</v>
      </c>
      <c r="L186" s="66" t="s">
        <v>924</v>
      </c>
      <c r="M186" s="66" t="s">
        <v>924</v>
      </c>
      <c r="N186" s="66" t="s">
        <v>924</v>
      </c>
      <c r="O186" s="66" t="s">
        <v>924</v>
      </c>
      <c r="P186" s="793"/>
      <c r="R186" s="71"/>
      <c r="S186" s="71"/>
    </row>
    <row r="187" spans="1:19" ht="30.75" customHeight="1" thickBot="1" x14ac:dyDescent="0.35">
      <c r="A187" s="1207"/>
      <c r="B187" s="1208"/>
      <c r="C187" s="1208"/>
      <c r="D187" s="1208"/>
      <c r="E187" s="1209"/>
      <c r="F187" s="74" t="s">
        <v>28</v>
      </c>
      <c r="G187" s="74" t="s">
        <v>28</v>
      </c>
      <c r="H187" s="74" t="s">
        <v>28</v>
      </c>
      <c r="I187" s="74" t="s">
        <v>28</v>
      </c>
      <c r="J187" s="74" t="s">
        <v>28</v>
      </c>
      <c r="K187" s="74" t="s">
        <v>28</v>
      </c>
      <c r="L187" s="74" t="s">
        <v>28</v>
      </c>
      <c r="M187" s="74" t="s">
        <v>28</v>
      </c>
      <c r="N187" s="74" t="s">
        <v>28</v>
      </c>
      <c r="O187" s="74" t="s">
        <v>28</v>
      </c>
      <c r="P187" s="1039"/>
      <c r="R187" s="71"/>
      <c r="S187" s="71"/>
    </row>
    <row r="188" spans="1:19" ht="105.75" customHeight="1" thickBot="1" x14ac:dyDescent="0.35">
      <c r="A188" s="522" t="s">
        <v>848</v>
      </c>
      <c r="B188" s="740" t="s">
        <v>1101</v>
      </c>
      <c r="C188" s="741"/>
      <c r="D188" s="741"/>
      <c r="E188" s="742"/>
      <c r="F188" s="619"/>
      <c r="G188" s="37"/>
      <c r="H188" s="37"/>
      <c r="I188" s="37"/>
      <c r="J188" s="37"/>
      <c r="K188" s="632"/>
      <c r="L188" s="27"/>
      <c r="M188" s="37"/>
      <c r="N188" s="37"/>
      <c r="O188" s="37"/>
      <c r="P188" s="1007">
        <f>N200+G200+H200+N200+J200+K200+L200+M200+N200+O200</f>
        <v>0</v>
      </c>
    </row>
    <row r="189" spans="1:19" ht="121.5" customHeight="1" thickBot="1" x14ac:dyDescent="0.35">
      <c r="A189" s="518" t="s">
        <v>216</v>
      </c>
      <c r="B189" s="740" t="s">
        <v>1088</v>
      </c>
      <c r="C189" s="741"/>
      <c r="D189" s="741"/>
      <c r="E189" s="742"/>
      <c r="F189" s="619"/>
      <c r="G189" s="37"/>
      <c r="H189" s="37"/>
      <c r="I189" s="37"/>
      <c r="J189" s="37"/>
      <c r="K189" s="632"/>
      <c r="L189" s="37"/>
      <c r="M189" s="37"/>
      <c r="N189" s="37"/>
      <c r="O189" s="37"/>
      <c r="P189" s="793"/>
    </row>
    <row r="190" spans="1:19" ht="60.75" customHeight="1" thickBot="1" x14ac:dyDescent="0.35">
      <c r="A190" s="518" t="s">
        <v>218</v>
      </c>
      <c r="B190" s="740" t="s">
        <v>892</v>
      </c>
      <c r="C190" s="741"/>
      <c r="D190" s="741"/>
      <c r="E190" s="742"/>
      <c r="F190" s="619"/>
      <c r="G190" s="37"/>
      <c r="H190" s="37"/>
      <c r="I190" s="37"/>
      <c r="J190" s="37"/>
      <c r="K190" s="632"/>
      <c r="L190" s="37"/>
      <c r="M190" s="37"/>
      <c r="N190" s="37"/>
      <c r="O190" s="37"/>
      <c r="P190" s="793"/>
    </row>
    <row r="191" spans="1:19" ht="46.5" customHeight="1" thickBot="1" x14ac:dyDescent="0.35">
      <c r="A191" s="518" t="s">
        <v>220</v>
      </c>
      <c r="B191" s="740" t="s">
        <v>923</v>
      </c>
      <c r="C191" s="741"/>
      <c r="D191" s="741"/>
      <c r="E191" s="742"/>
      <c r="F191" s="38"/>
      <c r="G191" s="37"/>
      <c r="H191" s="37"/>
      <c r="I191" s="37"/>
      <c r="J191" s="37"/>
      <c r="K191" s="632"/>
      <c r="L191" s="27"/>
      <c r="M191" s="37"/>
      <c r="N191" s="27"/>
      <c r="O191" s="37"/>
      <c r="P191" s="793"/>
    </row>
    <row r="192" spans="1:19" ht="40.5" customHeight="1" thickBot="1" x14ac:dyDescent="0.35">
      <c r="A192" s="518" t="s">
        <v>222</v>
      </c>
      <c r="B192" s="740" t="s">
        <v>1091</v>
      </c>
      <c r="C192" s="741"/>
      <c r="D192" s="741"/>
      <c r="E192" s="742"/>
      <c r="F192" s="38"/>
      <c r="G192" s="37"/>
      <c r="H192" s="37"/>
      <c r="I192" s="37"/>
      <c r="J192" s="37"/>
      <c r="K192" s="632"/>
      <c r="L192" s="27"/>
      <c r="M192" s="37"/>
      <c r="N192" s="27"/>
      <c r="O192" s="37"/>
      <c r="P192" s="793"/>
    </row>
    <row r="193" spans="1:16" ht="41.25" customHeight="1" thickBot="1" x14ac:dyDescent="0.35">
      <c r="A193" s="518" t="s">
        <v>224</v>
      </c>
      <c r="B193" s="740" t="s">
        <v>1051</v>
      </c>
      <c r="C193" s="741"/>
      <c r="D193" s="741"/>
      <c r="E193" s="742"/>
      <c r="F193" s="619"/>
      <c r="G193" s="37"/>
      <c r="H193" s="37"/>
      <c r="I193" s="37"/>
      <c r="J193" s="37"/>
      <c r="K193" s="632"/>
      <c r="L193" s="37"/>
      <c r="M193" s="37"/>
      <c r="N193" s="37"/>
      <c r="O193" s="37"/>
      <c r="P193" s="793"/>
    </row>
    <row r="194" spans="1:16" ht="40.5" customHeight="1" thickBot="1" x14ac:dyDescent="0.35">
      <c r="A194" s="518" t="s">
        <v>226</v>
      </c>
      <c r="B194" s="740" t="s">
        <v>806</v>
      </c>
      <c r="C194" s="741"/>
      <c r="D194" s="741"/>
      <c r="E194" s="742"/>
      <c r="F194" s="536"/>
      <c r="G194" s="536"/>
      <c r="H194" s="536"/>
      <c r="I194" s="536"/>
      <c r="J194" s="491"/>
      <c r="K194" s="37"/>
      <c r="L194" s="37"/>
      <c r="M194" s="37"/>
      <c r="N194" s="37"/>
      <c r="O194" s="378"/>
      <c r="P194" s="793"/>
    </row>
    <row r="195" spans="1:16" ht="42" customHeight="1" thickBot="1" x14ac:dyDescent="0.35">
      <c r="A195" s="518" t="s">
        <v>228</v>
      </c>
      <c r="B195" s="740" t="s">
        <v>815</v>
      </c>
      <c r="C195" s="741"/>
      <c r="D195" s="741"/>
      <c r="E195" s="742"/>
      <c r="F195" s="619"/>
      <c r="G195" s="37"/>
      <c r="H195" s="37"/>
      <c r="I195" s="37"/>
      <c r="J195" s="37"/>
      <c r="K195" s="632"/>
      <c r="L195" s="37"/>
      <c r="M195" s="37"/>
      <c r="N195" s="37"/>
      <c r="O195" s="37"/>
      <c r="P195" s="793"/>
    </row>
    <row r="196" spans="1:16" ht="40.5" customHeight="1" thickBot="1" x14ac:dyDescent="0.35">
      <c r="A196" s="518" t="s">
        <v>230</v>
      </c>
      <c r="B196" s="740" t="s">
        <v>828</v>
      </c>
      <c r="C196" s="741"/>
      <c r="D196" s="741"/>
      <c r="E196" s="742"/>
      <c r="F196" s="637"/>
      <c r="G196" s="37"/>
      <c r="H196" s="37"/>
      <c r="I196" s="37"/>
      <c r="J196" s="37"/>
      <c r="K196" s="632"/>
      <c r="L196" s="37"/>
      <c r="M196" s="37"/>
      <c r="N196" s="37"/>
      <c r="O196" s="37"/>
      <c r="P196" s="793"/>
    </row>
    <row r="197" spans="1:16" ht="57.75" customHeight="1" thickBot="1" x14ac:dyDescent="0.35">
      <c r="A197" s="518" t="s">
        <v>231</v>
      </c>
      <c r="B197" s="740" t="s">
        <v>1039</v>
      </c>
      <c r="C197" s="741"/>
      <c r="D197" s="741"/>
      <c r="E197" s="742"/>
      <c r="F197" s="619"/>
      <c r="G197" s="37"/>
      <c r="H197" s="37"/>
      <c r="I197" s="37"/>
      <c r="J197" s="37"/>
      <c r="K197" s="632"/>
      <c r="L197" s="37"/>
      <c r="M197" s="37"/>
      <c r="N197" s="37"/>
      <c r="O197" s="37"/>
      <c r="P197" s="793"/>
    </row>
    <row r="198" spans="1:16" ht="24.75" customHeight="1" thickBot="1" x14ac:dyDescent="0.35">
      <c r="A198" s="518" t="s">
        <v>233</v>
      </c>
      <c r="B198" s="740" t="s">
        <v>829</v>
      </c>
      <c r="C198" s="741"/>
      <c r="D198" s="741"/>
      <c r="E198" s="742"/>
      <c r="F198" s="619"/>
      <c r="G198" s="37"/>
      <c r="H198" s="37"/>
      <c r="I198" s="37"/>
      <c r="J198" s="37"/>
      <c r="K198" s="632"/>
      <c r="L198" s="27"/>
      <c r="M198" s="37"/>
      <c r="N198" s="27"/>
      <c r="O198" s="37"/>
      <c r="P198" s="793"/>
    </row>
    <row r="199" spans="1:16" ht="24" customHeight="1" thickBot="1" x14ac:dyDescent="0.35">
      <c r="A199" s="518" t="s">
        <v>856</v>
      </c>
      <c r="B199" s="740" t="s">
        <v>830</v>
      </c>
      <c r="C199" s="741"/>
      <c r="D199" s="741"/>
      <c r="E199" s="742"/>
      <c r="F199" s="619"/>
      <c r="G199" s="37"/>
      <c r="H199" s="37"/>
      <c r="I199" s="37"/>
      <c r="J199" s="37"/>
      <c r="K199" s="632"/>
      <c r="L199" s="27"/>
      <c r="M199" s="37"/>
      <c r="N199" s="27"/>
      <c r="O199" s="37"/>
      <c r="P199" s="793"/>
    </row>
    <row r="200" spans="1:16" ht="27" customHeight="1" thickBot="1" x14ac:dyDescent="0.35">
      <c r="A200" s="1621" t="s">
        <v>812</v>
      </c>
      <c r="B200" s="1621"/>
      <c r="C200" s="1621"/>
      <c r="D200" s="1621"/>
      <c r="E200" s="1622"/>
      <c r="F200" s="619"/>
      <c r="G200" s="37"/>
      <c r="H200" s="37"/>
      <c r="I200" s="634"/>
      <c r="J200" s="37"/>
      <c r="K200" s="632"/>
      <c r="L200" s="27"/>
      <c r="M200" s="37"/>
      <c r="N200" s="27"/>
      <c r="O200" s="519"/>
      <c r="P200" s="616"/>
    </row>
    <row r="201" spans="1:16" ht="20.25" customHeight="1" thickBot="1" x14ac:dyDescent="0.35">
      <c r="A201" s="67" t="s">
        <v>235</v>
      </c>
      <c r="B201" s="821" t="s">
        <v>831</v>
      </c>
      <c r="C201" s="822"/>
      <c r="D201" s="822"/>
      <c r="E201" s="822"/>
      <c r="F201" s="822"/>
      <c r="G201" s="822"/>
      <c r="H201" s="822"/>
      <c r="I201" s="822"/>
      <c r="J201" s="822"/>
      <c r="K201" s="822"/>
      <c r="L201" s="822"/>
      <c r="M201" s="822"/>
      <c r="N201" s="823"/>
      <c r="O201" s="68">
        <v>50</v>
      </c>
      <c r="P201" s="136">
        <f>P203</f>
        <v>0</v>
      </c>
    </row>
    <row r="202" spans="1:16" ht="60" customHeight="1" thickBot="1" x14ac:dyDescent="0.35">
      <c r="A202" s="815" t="s">
        <v>1013</v>
      </c>
      <c r="B202" s="816"/>
      <c r="C202" s="816"/>
      <c r="D202" s="816"/>
      <c r="E202" s="816"/>
      <c r="F202" s="816"/>
      <c r="G202" s="816"/>
      <c r="H202" s="816"/>
      <c r="I202" s="816"/>
      <c r="J202" s="816"/>
      <c r="K202" s="816"/>
      <c r="L202" s="816"/>
      <c r="M202" s="816"/>
      <c r="N202" s="817"/>
      <c r="O202" s="484" t="s">
        <v>28</v>
      </c>
      <c r="P202" s="362" t="s">
        <v>20</v>
      </c>
    </row>
    <row r="203" spans="1:16" s="5" customFormat="1" ht="29.25" customHeight="1" thickBot="1" x14ac:dyDescent="0.35">
      <c r="A203" s="166" t="s">
        <v>286</v>
      </c>
      <c r="B203" s="729" t="s">
        <v>969</v>
      </c>
      <c r="C203" s="730"/>
      <c r="D203" s="730"/>
      <c r="E203" s="730"/>
      <c r="F203" s="730"/>
      <c r="G203" s="730"/>
      <c r="H203" s="730"/>
      <c r="I203" s="730"/>
      <c r="J203" s="730"/>
      <c r="K203" s="730"/>
      <c r="L203" s="730"/>
      <c r="M203" s="730"/>
      <c r="N203" s="731"/>
      <c r="O203" s="485"/>
      <c r="P203" s="153">
        <v>0</v>
      </c>
    </row>
    <row r="204" spans="1:16" s="5" customFormat="1" ht="18.75" customHeight="1" thickBot="1" x14ac:dyDescent="0.35">
      <c r="A204" s="1625" t="s">
        <v>802</v>
      </c>
      <c r="B204" s="1625"/>
      <c r="C204" s="1625"/>
      <c r="D204" s="1625"/>
      <c r="E204" s="1625"/>
      <c r="F204" s="1625"/>
      <c r="G204" s="1625"/>
      <c r="H204" s="1625"/>
      <c r="I204" s="1625"/>
      <c r="J204" s="1625"/>
      <c r="K204" s="1625"/>
      <c r="L204" s="1625"/>
      <c r="M204" s="1625"/>
      <c r="N204" s="1625"/>
      <c r="O204" s="467">
        <v>0</v>
      </c>
      <c r="P204" s="465">
        <v>0</v>
      </c>
    </row>
    <row r="205" spans="1:16" ht="19.5" thickBot="1" x14ac:dyDescent="0.35">
      <c r="A205" s="1584" t="s">
        <v>416</v>
      </c>
      <c r="B205" s="1584"/>
      <c r="C205" s="1584"/>
      <c r="D205" s="1584"/>
      <c r="E205" s="1584"/>
      <c r="F205" s="1584"/>
      <c r="G205" s="1584"/>
      <c r="H205" s="1584"/>
      <c r="I205" s="1584"/>
      <c r="J205" s="1584"/>
      <c r="K205" s="1584"/>
      <c r="L205" s="1584"/>
      <c r="M205" s="1584"/>
      <c r="N205" s="1584"/>
      <c r="O205" s="459">
        <f>N206+N209+N222+N236</f>
        <v>370</v>
      </c>
      <c r="P205" s="14"/>
    </row>
    <row r="206" spans="1:16" ht="19.5" thickBot="1" x14ac:dyDescent="0.35">
      <c r="A206" s="11" t="s">
        <v>338</v>
      </c>
      <c r="B206" s="899" t="s">
        <v>490</v>
      </c>
      <c r="C206" s="795"/>
      <c r="D206" s="795"/>
      <c r="E206" s="795"/>
      <c r="F206" s="795"/>
      <c r="G206" s="795"/>
      <c r="H206" s="795"/>
      <c r="I206" s="795"/>
      <c r="J206" s="795"/>
      <c r="K206" s="795"/>
      <c r="L206" s="795"/>
      <c r="M206" s="796"/>
      <c r="N206" s="1137">
        <v>50</v>
      </c>
      <c r="O206" s="1138"/>
      <c r="P206" s="11">
        <f>P208</f>
        <v>0</v>
      </c>
    </row>
    <row r="207" spans="1:16" ht="39.75" customHeight="1" thickBot="1" x14ac:dyDescent="0.35">
      <c r="A207" s="928" t="s">
        <v>886</v>
      </c>
      <c r="B207" s="929"/>
      <c r="C207" s="929"/>
      <c r="D207" s="929"/>
      <c r="E207" s="929"/>
      <c r="F207" s="929"/>
      <c r="G207" s="929"/>
      <c r="H207" s="929"/>
      <c r="I207" s="929"/>
      <c r="J207" s="929"/>
      <c r="K207" s="929"/>
      <c r="L207" s="929"/>
      <c r="M207" s="930"/>
      <c r="N207" s="133" t="s">
        <v>207</v>
      </c>
      <c r="O207" s="576" t="s">
        <v>10</v>
      </c>
      <c r="P207" s="574" t="s">
        <v>20</v>
      </c>
    </row>
    <row r="208" spans="1:16" ht="54.75" customHeight="1" thickBot="1" x14ac:dyDescent="0.35">
      <c r="A208" s="78" t="s">
        <v>282</v>
      </c>
      <c r="B208" s="1626" t="s">
        <v>961</v>
      </c>
      <c r="C208" s="1627"/>
      <c r="D208" s="1627"/>
      <c r="E208" s="1627"/>
      <c r="F208" s="1627"/>
      <c r="G208" s="1627"/>
      <c r="H208" s="1627"/>
      <c r="I208" s="1627"/>
      <c r="J208" s="1627"/>
      <c r="K208" s="1627"/>
      <c r="L208" s="1627"/>
      <c r="M208" s="1628"/>
      <c r="N208" s="675"/>
      <c r="O208" s="217">
        <v>0</v>
      </c>
      <c r="P208" s="222">
        <f>O208</f>
        <v>0</v>
      </c>
    </row>
    <row r="209" spans="1:18" ht="19.5" customHeight="1" thickBot="1" x14ac:dyDescent="0.35">
      <c r="A209" s="8" t="s">
        <v>339</v>
      </c>
      <c r="B209" s="1159" t="s">
        <v>817</v>
      </c>
      <c r="C209" s="1160"/>
      <c r="D209" s="1160"/>
      <c r="E209" s="1160"/>
      <c r="F209" s="1160"/>
      <c r="G209" s="1160"/>
      <c r="H209" s="1160"/>
      <c r="I209" s="1160"/>
      <c r="J209" s="1160"/>
      <c r="K209" s="1160"/>
      <c r="L209" s="1161"/>
      <c r="M209" s="77"/>
      <c r="N209" s="738">
        <v>140</v>
      </c>
      <c r="O209" s="739"/>
      <c r="P209" s="8">
        <f>P213</f>
        <v>0</v>
      </c>
    </row>
    <row r="210" spans="1:18" ht="19.5" customHeight="1" thickBot="1" x14ac:dyDescent="0.35">
      <c r="A210" s="746" t="s">
        <v>1014</v>
      </c>
      <c r="B210" s="747"/>
      <c r="C210" s="747"/>
      <c r="D210" s="747"/>
      <c r="E210" s="748"/>
      <c r="F210" s="785" t="s">
        <v>552</v>
      </c>
      <c r="G210" s="786"/>
      <c r="H210" s="786"/>
      <c r="I210" s="786"/>
      <c r="J210" s="786"/>
      <c r="K210" s="786"/>
      <c r="L210" s="786"/>
      <c r="M210" s="786"/>
      <c r="N210" s="786"/>
      <c r="O210" s="787"/>
      <c r="P210" s="1076" t="s">
        <v>20</v>
      </c>
    </row>
    <row r="211" spans="1:18" ht="23.25" customHeight="1" thickBot="1" x14ac:dyDescent="0.35">
      <c r="A211" s="749"/>
      <c r="B211" s="750"/>
      <c r="C211" s="750"/>
      <c r="D211" s="750"/>
      <c r="E211" s="751"/>
      <c r="F211" s="65" t="s">
        <v>924</v>
      </c>
      <c r="G211" s="65" t="s">
        <v>924</v>
      </c>
      <c r="H211" s="65" t="s">
        <v>924</v>
      </c>
      <c r="I211" s="65" t="s">
        <v>924</v>
      </c>
      <c r="J211" s="65" t="s">
        <v>924</v>
      </c>
      <c r="K211" s="65" t="s">
        <v>924</v>
      </c>
      <c r="L211" s="65" t="s">
        <v>924</v>
      </c>
      <c r="M211" s="65" t="s">
        <v>924</v>
      </c>
      <c r="N211" s="65" t="s">
        <v>924</v>
      </c>
      <c r="O211" s="65" t="s">
        <v>924</v>
      </c>
      <c r="P211" s="1077"/>
    </row>
    <row r="212" spans="1:18" ht="39.75" customHeight="1" thickBot="1" x14ac:dyDescent="0.35">
      <c r="A212" s="752"/>
      <c r="B212" s="753"/>
      <c r="C212" s="753"/>
      <c r="D212" s="753"/>
      <c r="E212" s="754"/>
      <c r="F212" s="82" t="s">
        <v>28</v>
      </c>
      <c r="G212" s="82" t="s">
        <v>28</v>
      </c>
      <c r="H212" s="82" t="s">
        <v>28</v>
      </c>
      <c r="I212" s="82" t="s">
        <v>28</v>
      </c>
      <c r="J212" s="82" t="s">
        <v>28</v>
      </c>
      <c r="K212" s="82" t="s">
        <v>28</v>
      </c>
      <c r="L212" s="82" t="s">
        <v>28</v>
      </c>
      <c r="M212" s="82" t="s">
        <v>28</v>
      </c>
      <c r="N212" s="82" t="s">
        <v>28</v>
      </c>
      <c r="O212" s="82" t="s">
        <v>28</v>
      </c>
      <c r="P212" s="1078"/>
    </row>
    <row r="213" spans="1:18" ht="97.5" customHeight="1" thickBot="1" x14ac:dyDescent="0.35">
      <c r="A213" s="522" t="s">
        <v>566</v>
      </c>
      <c r="B213" s="740" t="s">
        <v>1064</v>
      </c>
      <c r="C213" s="741"/>
      <c r="D213" s="741"/>
      <c r="E213" s="742"/>
      <c r="F213" s="653"/>
      <c r="G213" s="37"/>
      <c r="H213" s="37"/>
      <c r="I213" s="37"/>
      <c r="J213" s="37"/>
      <c r="K213" s="677"/>
      <c r="L213" s="27"/>
      <c r="M213" s="37"/>
      <c r="N213" s="37"/>
      <c r="O213" s="37"/>
      <c r="P213" s="1007">
        <f>F221+G221+H221+I221+J221+K221+L221+M221+N221+O221</f>
        <v>0</v>
      </c>
    </row>
    <row r="214" spans="1:18" ht="115.5" customHeight="1" thickBot="1" x14ac:dyDescent="0.35">
      <c r="A214" s="522" t="s">
        <v>565</v>
      </c>
      <c r="B214" s="740" t="s">
        <v>934</v>
      </c>
      <c r="C214" s="741"/>
      <c r="D214" s="741"/>
      <c r="E214" s="742"/>
      <c r="F214" s="653"/>
      <c r="G214" s="37"/>
      <c r="H214" s="37"/>
      <c r="I214" s="37"/>
      <c r="J214" s="37"/>
      <c r="K214" s="677"/>
      <c r="L214" s="37"/>
      <c r="M214" s="37"/>
      <c r="N214" s="37"/>
      <c r="O214" s="37"/>
      <c r="P214" s="793"/>
    </row>
    <row r="215" spans="1:18" ht="81" customHeight="1" thickBot="1" x14ac:dyDescent="0.35">
      <c r="A215" s="522" t="s">
        <v>563</v>
      </c>
      <c r="B215" s="740" t="s">
        <v>933</v>
      </c>
      <c r="C215" s="741"/>
      <c r="D215" s="741"/>
      <c r="E215" s="742"/>
      <c r="F215" s="653"/>
      <c r="G215" s="37"/>
      <c r="H215" s="37"/>
      <c r="I215" s="37"/>
      <c r="J215" s="37"/>
      <c r="K215" s="677"/>
      <c r="L215" s="37"/>
      <c r="M215" s="37"/>
      <c r="N215" s="37"/>
      <c r="O215" s="37"/>
      <c r="P215" s="793"/>
    </row>
    <row r="216" spans="1:18" ht="44.25" customHeight="1" thickBot="1" x14ac:dyDescent="0.35">
      <c r="A216" s="522" t="s">
        <v>562</v>
      </c>
      <c r="B216" s="740" t="s">
        <v>835</v>
      </c>
      <c r="C216" s="741"/>
      <c r="D216" s="741"/>
      <c r="E216" s="742"/>
      <c r="F216" s="38"/>
      <c r="G216" s="37"/>
      <c r="H216" s="37"/>
      <c r="I216" s="37"/>
      <c r="J216" s="37"/>
      <c r="K216" s="677"/>
      <c r="L216" s="27"/>
      <c r="M216" s="37"/>
      <c r="N216" s="27"/>
      <c r="O216" s="37"/>
      <c r="P216" s="793"/>
    </row>
    <row r="217" spans="1:18" ht="46.5" customHeight="1" thickBot="1" x14ac:dyDescent="0.35">
      <c r="A217" s="522" t="s">
        <v>560</v>
      </c>
      <c r="B217" s="740" t="s">
        <v>1091</v>
      </c>
      <c r="C217" s="741"/>
      <c r="D217" s="741"/>
      <c r="E217" s="742"/>
      <c r="F217" s="653"/>
      <c r="G217" s="37"/>
      <c r="H217" s="37"/>
      <c r="I217" s="37"/>
      <c r="J217" s="37"/>
      <c r="K217" s="677"/>
      <c r="L217" s="37"/>
      <c r="M217" s="37"/>
      <c r="N217" s="37"/>
      <c r="O217" s="37"/>
      <c r="P217" s="793"/>
    </row>
    <row r="218" spans="1:18" ht="27.75" customHeight="1" thickBot="1" x14ac:dyDescent="0.35">
      <c r="A218" s="522" t="s">
        <v>558</v>
      </c>
      <c r="B218" s="740" t="s">
        <v>1051</v>
      </c>
      <c r="C218" s="741"/>
      <c r="D218" s="741"/>
      <c r="E218" s="742"/>
      <c r="F218" s="536"/>
      <c r="G218" s="536"/>
      <c r="H218" s="536"/>
      <c r="I218" s="536"/>
      <c r="J218" s="491"/>
      <c r="K218" s="37"/>
      <c r="L218" s="37"/>
      <c r="M218" s="37"/>
      <c r="N218" s="37"/>
      <c r="O218" s="378"/>
      <c r="P218" s="793"/>
    </row>
    <row r="219" spans="1:18" ht="61.5" customHeight="1" thickBot="1" x14ac:dyDescent="0.35">
      <c r="A219" s="522" t="s">
        <v>859</v>
      </c>
      <c r="B219" s="740" t="s">
        <v>814</v>
      </c>
      <c r="C219" s="741"/>
      <c r="D219" s="741"/>
      <c r="E219" s="742"/>
      <c r="F219" s="653"/>
      <c r="G219" s="37"/>
      <c r="H219" s="37"/>
      <c r="I219" s="37"/>
      <c r="J219" s="37"/>
      <c r="K219" s="677"/>
      <c r="L219" s="37"/>
      <c r="M219" s="37"/>
      <c r="N219" s="37"/>
      <c r="O219" s="37"/>
      <c r="P219" s="793"/>
    </row>
    <row r="220" spans="1:18" ht="63" customHeight="1" thickBot="1" x14ac:dyDescent="0.35">
      <c r="A220" s="522" t="s">
        <v>860</v>
      </c>
      <c r="B220" s="740" t="s">
        <v>908</v>
      </c>
      <c r="C220" s="741"/>
      <c r="D220" s="741"/>
      <c r="E220" s="742"/>
      <c r="F220" s="10"/>
      <c r="G220" s="10"/>
      <c r="H220" s="10"/>
      <c r="I220" s="10"/>
      <c r="J220" s="10"/>
      <c r="K220" s="10"/>
      <c r="L220" s="10"/>
      <c r="M220" s="10"/>
      <c r="N220" s="10"/>
      <c r="O220" s="666"/>
      <c r="P220" s="793"/>
      <c r="Q220" s="724"/>
      <c r="R220" s="725"/>
    </row>
    <row r="221" spans="1:18" ht="21.75" customHeight="1" thickBot="1" x14ac:dyDescent="0.35">
      <c r="A221" s="83"/>
      <c r="B221" s="1092" t="s">
        <v>932</v>
      </c>
      <c r="C221" s="1092"/>
      <c r="D221" s="1092"/>
      <c r="E221" s="1092"/>
      <c r="F221" s="84">
        <v>0</v>
      </c>
      <c r="G221" s="84">
        <v>0</v>
      </c>
      <c r="H221" s="84">
        <v>0</v>
      </c>
      <c r="I221" s="84">
        <v>0</v>
      </c>
      <c r="J221" s="84">
        <v>0</v>
      </c>
      <c r="K221" s="84">
        <v>0</v>
      </c>
      <c r="L221" s="84">
        <v>0</v>
      </c>
      <c r="M221" s="84">
        <v>0</v>
      </c>
      <c r="N221" s="84">
        <v>0</v>
      </c>
      <c r="O221" s="85">
        <v>0</v>
      </c>
      <c r="P221" s="1039"/>
    </row>
    <row r="222" spans="1:18" ht="19.5" customHeight="1" thickBot="1" x14ac:dyDescent="0.35">
      <c r="A222" s="223" t="s">
        <v>340</v>
      </c>
      <c r="B222" s="224" t="s">
        <v>893</v>
      </c>
      <c r="C222" s="225"/>
      <c r="D222" s="225"/>
      <c r="E222" s="225"/>
      <c r="F222" s="225"/>
      <c r="G222" s="225"/>
      <c r="H222" s="225"/>
      <c r="I222" s="225"/>
      <c r="J222" s="225"/>
      <c r="K222" s="225"/>
      <c r="L222" s="225"/>
      <c r="M222" s="226"/>
      <c r="N222" s="739">
        <v>140</v>
      </c>
      <c r="O222" s="1146"/>
      <c r="P222" s="11"/>
    </row>
    <row r="223" spans="1:18" ht="19.5" customHeight="1" thickBot="1" x14ac:dyDescent="0.35">
      <c r="A223" s="1093" t="s">
        <v>1102</v>
      </c>
      <c r="B223" s="1094"/>
      <c r="C223" s="1094"/>
      <c r="D223" s="1094"/>
      <c r="E223" s="1095"/>
      <c r="F223" s="1102" t="s">
        <v>777</v>
      </c>
      <c r="G223" s="1103"/>
      <c r="H223" s="1103"/>
      <c r="I223" s="1103"/>
      <c r="J223" s="1103"/>
      <c r="K223" s="1103"/>
      <c r="L223" s="1103"/>
      <c r="M223" s="1103"/>
      <c r="N223" s="1103"/>
      <c r="O223" s="1104"/>
      <c r="P223" s="788" t="s">
        <v>20</v>
      </c>
    </row>
    <row r="224" spans="1:18" ht="19.5" customHeight="1" thickBot="1" x14ac:dyDescent="0.35">
      <c r="A224" s="1096"/>
      <c r="B224" s="1097"/>
      <c r="C224" s="1097"/>
      <c r="D224" s="1097"/>
      <c r="E224" s="1098"/>
      <c r="F224" s="785" t="s">
        <v>834</v>
      </c>
      <c r="G224" s="786"/>
      <c r="H224" s="786"/>
      <c r="I224" s="786"/>
      <c r="J224" s="787"/>
      <c r="K224" s="785" t="s">
        <v>834</v>
      </c>
      <c r="L224" s="786"/>
      <c r="M224" s="786"/>
      <c r="N224" s="786"/>
      <c r="O224" s="787"/>
      <c r="P224" s="788"/>
    </row>
    <row r="225" spans="1:18" ht="71.25" customHeight="1" thickBot="1" x14ac:dyDescent="0.35">
      <c r="A225" s="1096"/>
      <c r="B225" s="1097"/>
      <c r="C225" s="1097"/>
      <c r="D225" s="1097"/>
      <c r="E225" s="1098"/>
      <c r="F225" s="487" t="s">
        <v>924</v>
      </c>
      <c r="G225" s="487" t="s">
        <v>924</v>
      </c>
      <c r="H225" s="487" t="s">
        <v>942</v>
      </c>
      <c r="I225" s="487" t="s">
        <v>924</v>
      </c>
      <c r="J225" s="487" t="s">
        <v>942</v>
      </c>
      <c r="K225" s="487" t="s">
        <v>924</v>
      </c>
      <c r="L225" s="487" t="s">
        <v>924</v>
      </c>
      <c r="M225" s="487" t="s">
        <v>924</v>
      </c>
      <c r="N225" s="487" t="s">
        <v>942</v>
      </c>
      <c r="O225" s="487" t="s">
        <v>942</v>
      </c>
      <c r="P225" s="788"/>
    </row>
    <row r="226" spans="1:18" ht="43.5" customHeight="1" thickBot="1" x14ac:dyDescent="0.35">
      <c r="A226" s="1099"/>
      <c r="B226" s="1100"/>
      <c r="C226" s="1100"/>
      <c r="D226" s="1100"/>
      <c r="E226" s="1101"/>
      <c r="F226" s="486" t="s">
        <v>28</v>
      </c>
      <c r="G226" s="486" t="s">
        <v>28</v>
      </c>
      <c r="H226" s="486" t="s">
        <v>28</v>
      </c>
      <c r="I226" s="486" t="s">
        <v>28</v>
      </c>
      <c r="J226" s="486" t="s">
        <v>28</v>
      </c>
      <c r="K226" s="486" t="s">
        <v>28</v>
      </c>
      <c r="L226" s="486" t="s">
        <v>28</v>
      </c>
      <c r="M226" s="486" t="s">
        <v>28</v>
      </c>
      <c r="N226" s="486" t="s">
        <v>28</v>
      </c>
      <c r="O226" s="486" t="s">
        <v>28</v>
      </c>
      <c r="P226" s="788"/>
    </row>
    <row r="227" spans="1:18" ht="105.75" customHeight="1" thickBot="1" x14ac:dyDescent="0.35">
      <c r="A227" s="522" t="s">
        <v>909</v>
      </c>
      <c r="B227" s="740" t="s">
        <v>1069</v>
      </c>
      <c r="C227" s="741"/>
      <c r="D227" s="741"/>
      <c r="E227" s="742"/>
      <c r="F227" s="653"/>
      <c r="G227" s="37"/>
      <c r="H227" s="37"/>
      <c r="I227" s="37"/>
      <c r="J227" s="37"/>
      <c r="K227" s="677"/>
      <c r="L227" s="27"/>
      <c r="M227" s="37"/>
      <c r="N227" s="37"/>
      <c r="O227" s="37"/>
      <c r="P227" s="685">
        <f>F235+G235+H235+I235+J235+K235+L235+M235+N235+O235</f>
        <v>0</v>
      </c>
    </row>
    <row r="228" spans="1:18" ht="128.25" customHeight="1" thickBot="1" x14ac:dyDescent="0.35">
      <c r="A228" s="522" t="s">
        <v>910</v>
      </c>
      <c r="B228" s="740" t="s">
        <v>944</v>
      </c>
      <c r="C228" s="741"/>
      <c r="D228" s="741"/>
      <c r="E228" s="742"/>
      <c r="F228" s="653"/>
      <c r="G228" s="37"/>
      <c r="H228" s="37"/>
      <c r="I228" s="37"/>
      <c r="J228" s="37"/>
      <c r="K228" s="677"/>
      <c r="L228" s="37"/>
      <c r="M228" s="37"/>
      <c r="N228" s="37"/>
      <c r="O228" s="37"/>
      <c r="P228" s="686"/>
    </row>
    <row r="229" spans="1:18" ht="81" customHeight="1" thickBot="1" x14ac:dyDescent="0.35">
      <c r="A229" s="522" t="s">
        <v>911</v>
      </c>
      <c r="B229" s="740" t="s">
        <v>906</v>
      </c>
      <c r="C229" s="741"/>
      <c r="D229" s="741"/>
      <c r="E229" s="742"/>
      <c r="F229" s="653"/>
      <c r="G229" s="37"/>
      <c r="H229" s="37"/>
      <c r="I229" s="37"/>
      <c r="J229" s="37"/>
      <c r="K229" s="677"/>
      <c r="L229" s="37"/>
      <c r="M229" s="37"/>
      <c r="N229" s="37"/>
      <c r="O229" s="37"/>
      <c r="P229" s="686"/>
    </row>
    <row r="230" spans="1:18" ht="44.25" customHeight="1" thickBot="1" x14ac:dyDescent="0.35">
      <c r="A230" s="522" t="s">
        <v>912</v>
      </c>
      <c r="B230" s="740" t="s">
        <v>835</v>
      </c>
      <c r="C230" s="741"/>
      <c r="D230" s="741"/>
      <c r="E230" s="742"/>
      <c r="F230" s="38"/>
      <c r="G230" s="37"/>
      <c r="H230" s="37"/>
      <c r="I230" s="37"/>
      <c r="J230" s="37"/>
      <c r="K230" s="677"/>
      <c r="L230" s="27"/>
      <c r="M230" s="37"/>
      <c r="N230" s="27"/>
      <c r="O230" s="37"/>
      <c r="P230" s="686"/>
    </row>
    <row r="231" spans="1:18" ht="47.25" customHeight="1" thickBot="1" x14ac:dyDescent="0.35">
      <c r="A231" s="522" t="s">
        <v>913</v>
      </c>
      <c r="B231" s="740" t="s">
        <v>1093</v>
      </c>
      <c r="C231" s="741"/>
      <c r="D231" s="741"/>
      <c r="E231" s="742"/>
      <c r="F231" s="653"/>
      <c r="G231" s="37"/>
      <c r="H231" s="37"/>
      <c r="I231" s="37"/>
      <c r="J231" s="37"/>
      <c r="K231" s="677"/>
      <c r="L231" s="37"/>
      <c r="M231" s="37"/>
      <c r="N231" s="37"/>
      <c r="O231" s="37"/>
      <c r="P231" s="686"/>
    </row>
    <row r="232" spans="1:18" ht="28.5" customHeight="1" thickBot="1" x14ac:dyDescent="0.35">
      <c r="A232" s="522" t="s">
        <v>914</v>
      </c>
      <c r="B232" s="740" t="s">
        <v>1051</v>
      </c>
      <c r="C232" s="741"/>
      <c r="D232" s="741"/>
      <c r="E232" s="742"/>
      <c r="F232" s="536"/>
      <c r="G232" s="536"/>
      <c r="H232" s="536"/>
      <c r="I232" s="536"/>
      <c r="J232" s="491"/>
      <c r="K232" s="37"/>
      <c r="L232" s="37"/>
      <c r="M232" s="37"/>
      <c r="N232" s="37"/>
      <c r="O232" s="378"/>
      <c r="P232" s="686"/>
    </row>
    <row r="233" spans="1:18" ht="61.5" customHeight="1" thickBot="1" x14ac:dyDescent="0.35">
      <c r="A233" s="522" t="s">
        <v>915</v>
      </c>
      <c r="B233" s="740" t="s">
        <v>814</v>
      </c>
      <c r="C233" s="741"/>
      <c r="D233" s="741"/>
      <c r="E233" s="742"/>
      <c r="F233" s="653"/>
      <c r="G233" s="37"/>
      <c r="H233" s="37"/>
      <c r="I233" s="37"/>
      <c r="J233" s="37"/>
      <c r="K233" s="677"/>
      <c r="L233" s="37"/>
      <c r="M233" s="37"/>
      <c r="N233" s="37"/>
      <c r="O233" s="37"/>
      <c r="P233" s="686"/>
    </row>
    <row r="234" spans="1:18" ht="36" customHeight="1" thickBot="1" x14ac:dyDescent="0.35">
      <c r="A234" s="522" t="s">
        <v>916</v>
      </c>
      <c r="B234" s="740" t="s">
        <v>937</v>
      </c>
      <c r="C234" s="741"/>
      <c r="D234" s="741"/>
      <c r="E234" s="742"/>
      <c r="F234" s="608"/>
      <c r="G234" s="608"/>
      <c r="H234" s="608"/>
      <c r="I234" s="608"/>
      <c r="J234" s="608"/>
      <c r="K234" s="608"/>
      <c r="L234" s="608"/>
      <c r="M234" s="608"/>
      <c r="N234" s="608"/>
      <c r="O234" s="671"/>
      <c r="P234" s="673"/>
      <c r="Q234" s="724"/>
      <c r="R234" s="725"/>
    </row>
    <row r="235" spans="1:18" ht="23.25" customHeight="1" thickBot="1" x14ac:dyDescent="0.35">
      <c r="A235" s="535"/>
      <c r="B235" s="1092" t="s">
        <v>938</v>
      </c>
      <c r="C235" s="1092"/>
      <c r="D235" s="1092"/>
      <c r="E235" s="1105"/>
      <c r="F235" s="84"/>
      <c r="G235" s="84"/>
      <c r="H235" s="84"/>
      <c r="I235" s="84"/>
      <c r="J235" s="84"/>
      <c r="K235" s="84"/>
      <c r="L235" s="84"/>
      <c r="M235" s="84"/>
      <c r="N235" s="84"/>
      <c r="O235" s="687"/>
      <c r="P235" s="607"/>
    </row>
    <row r="236" spans="1:18" ht="22.5" customHeight="1" thickBot="1" x14ac:dyDescent="0.35">
      <c r="A236" s="11" t="s">
        <v>497</v>
      </c>
      <c r="B236" s="899" t="s">
        <v>491</v>
      </c>
      <c r="C236" s="795"/>
      <c r="D236" s="795"/>
      <c r="E236" s="795"/>
      <c r="F236" s="795"/>
      <c r="G236" s="795"/>
      <c r="H236" s="795"/>
      <c r="I236" s="795"/>
      <c r="J236" s="795"/>
      <c r="K236" s="795"/>
      <c r="L236" s="795"/>
      <c r="M236" s="796"/>
      <c r="N236" s="1137">
        <v>40</v>
      </c>
      <c r="O236" s="1138"/>
      <c r="P236" s="11">
        <f>P239</f>
        <v>0</v>
      </c>
    </row>
    <row r="237" spans="1:18" ht="23.25" customHeight="1" thickBot="1" x14ac:dyDescent="0.35">
      <c r="A237" s="746" t="s">
        <v>962</v>
      </c>
      <c r="B237" s="747"/>
      <c r="C237" s="747"/>
      <c r="D237" s="747"/>
      <c r="E237" s="747"/>
      <c r="F237" s="747"/>
      <c r="G237" s="747"/>
      <c r="H237" s="747"/>
      <c r="I237" s="747"/>
      <c r="J237" s="747"/>
      <c r="K237" s="747"/>
      <c r="L237" s="747"/>
      <c r="M237" s="747"/>
      <c r="N237" s="748"/>
      <c r="O237" s="932" t="s">
        <v>207</v>
      </c>
      <c r="P237" s="1062" t="s">
        <v>20</v>
      </c>
    </row>
    <row r="238" spans="1:18" ht="22.5" customHeight="1" thickBot="1" x14ac:dyDescent="0.35">
      <c r="A238" s="752"/>
      <c r="B238" s="753"/>
      <c r="C238" s="753"/>
      <c r="D238" s="753"/>
      <c r="E238" s="753"/>
      <c r="F238" s="753"/>
      <c r="G238" s="753"/>
      <c r="H238" s="753"/>
      <c r="I238" s="753"/>
      <c r="J238" s="753"/>
      <c r="K238" s="753"/>
      <c r="L238" s="753"/>
      <c r="M238" s="753"/>
      <c r="N238" s="754"/>
      <c r="O238" s="932"/>
      <c r="P238" s="1062"/>
    </row>
    <row r="239" spans="1:18" ht="78.75" customHeight="1" thickBot="1" x14ac:dyDescent="0.35">
      <c r="A239" s="78" t="s">
        <v>499</v>
      </c>
      <c r="B239" s="1089" t="s">
        <v>963</v>
      </c>
      <c r="C239" s="1090"/>
      <c r="D239" s="1090"/>
      <c r="E239" s="1090"/>
      <c r="F239" s="1090"/>
      <c r="G239" s="1090"/>
      <c r="H239" s="1090"/>
      <c r="I239" s="1090"/>
      <c r="J239" s="1090"/>
      <c r="K239" s="1090"/>
      <c r="L239" s="1090"/>
      <c r="M239" s="1091"/>
      <c r="N239" s="931"/>
      <c r="O239" s="622">
        <v>0</v>
      </c>
      <c r="P239" s="222">
        <f>O239</f>
        <v>0</v>
      </c>
    </row>
    <row r="240" spans="1:18" ht="19.5" customHeight="1" thickBot="1" x14ac:dyDescent="0.35">
      <c r="A240" s="1625" t="s">
        <v>507</v>
      </c>
      <c r="B240" s="1625"/>
      <c r="C240" s="1625"/>
      <c r="D240" s="1625"/>
      <c r="E240" s="1625"/>
      <c r="F240" s="1625"/>
      <c r="G240" s="1625"/>
      <c r="H240" s="1625"/>
      <c r="I240" s="1625"/>
      <c r="J240" s="1625"/>
      <c r="K240" s="1625"/>
      <c r="L240" s="1625"/>
      <c r="M240" s="1625"/>
      <c r="N240" s="1625"/>
      <c r="O240" s="467">
        <v>0</v>
      </c>
      <c r="P240" s="465"/>
    </row>
    <row r="241" spans="1:16" ht="19.5" customHeight="1" thickBot="1" x14ac:dyDescent="0.35">
      <c r="A241" s="458"/>
      <c r="B241" s="458"/>
      <c r="C241" s="458"/>
      <c r="D241" s="458"/>
      <c r="E241" s="458"/>
      <c r="F241" s="458"/>
      <c r="G241" s="458"/>
      <c r="H241" s="458"/>
      <c r="I241" s="458"/>
      <c r="J241" s="458"/>
      <c r="K241" s="458"/>
      <c r="L241" s="458"/>
      <c r="M241" s="458"/>
      <c r="N241" s="458"/>
      <c r="O241" s="168"/>
      <c r="P241" s="167"/>
    </row>
    <row r="242" spans="1:16" ht="21" thickBot="1" x14ac:dyDescent="0.35">
      <c r="A242" s="1055" t="s">
        <v>283</v>
      </c>
      <c r="B242" s="1056"/>
      <c r="C242" s="1056"/>
      <c r="D242" s="1056"/>
      <c r="E242" s="1056"/>
      <c r="F242" s="1056"/>
      <c r="G242" s="1056"/>
      <c r="H242" s="1056"/>
      <c r="I242" s="1056"/>
      <c r="J242" s="1056"/>
      <c r="K242" s="1056"/>
      <c r="L242" s="1056"/>
      <c r="M242" s="1056"/>
      <c r="N242" s="1056"/>
      <c r="O242" s="1589"/>
      <c r="P242" s="461">
        <f>P205+P183+P155+P141+P123+P28</f>
        <v>0</v>
      </c>
    </row>
    <row r="243" spans="1:16" ht="19.5" thickBot="1" x14ac:dyDescent="0.35">
      <c r="A243" s="1059" t="s">
        <v>420</v>
      </c>
      <c r="B243" s="1060"/>
      <c r="C243" s="1059"/>
      <c r="D243" s="1061"/>
      <c r="E243" s="1061"/>
      <c r="F243" s="1061"/>
      <c r="G243" s="1061"/>
      <c r="H243" s="1061"/>
      <c r="I243" s="1061"/>
      <c r="J243" s="1061"/>
      <c r="K243" s="1061"/>
      <c r="L243" s="1061"/>
      <c r="M243" s="1061"/>
      <c r="N243" s="1061"/>
      <c r="O243" s="1061"/>
      <c r="P243" s="1061"/>
    </row>
    <row r="244" spans="1:16" ht="19.5" thickBot="1" x14ac:dyDescent="0.35">
      <c r="A244" s="1018" t="s">
        <v>421</v>
      </c>
      <c r="B244" s="1019"/>
      <c r="C244" s="1020"/>
      <c r="D244" s="1021"/>
      <c r="E244" s="1021"/>
      <c r="F244" s="1021"/>
      <c r="G244" s="1021"/>
      <c r="H244" s="1021"/>
      <c r="I244" s="1021"/>
      <c r="J244" s="1021"/>
      <c r="K244" s="1021"/>
      <c r="L244" s="1021"/>
      <c r="M244" s="1021"/>
      <c r="N244" s="1022"/>
      <c r="O244" s="1023"/>
      <c r="P244" s="1024"/>
    </row>
    <row r="245" spans="1:16" ht="19.5" thickBot="1" x14ac:dyDescent="0.35">
      <c r="A245" s="1011" t="s">
        <v>3</v>
      </c>
      <c r="B245" s="1012"/>
      <c r="C245" s="1012"/>
      <c r="D245" s="1012"/>
      <c r="E245" s="1012"/>
      <c r="F245" s="1012"/>
      <c r="G245" s="1012"/>
      <c r="H245" s="1012"/>
      <c r="I245" s="1012"/>
      <c r="J245" s="1012"/>
      <c r="K245" s="1012"/>
      <c r="L245" s="1012"/>
      <c r="M245" s="1012"/>
      <c r="N245" s="1012"/>
      <c r="O245" s="1012"/>
      <c r="P245" s="1012"/>
    </row>
    <row r="246" spans="1:16" ht="20.25" thickTop="1" thickBot="1" x14ac:dyDescent="0.35">
      <c r="A246" s="117"/>
      <c r="B246" s="50"/>
      <c r="C246" s="50"/>
      <c r="D246" s="50"/>
      <c r="E246" s="50"/>
      <c r="F246" s="50"/>
      <c r="G246" s="50"/>
      <c r="H246" s="50"/>
      <c r="I246" s="50"/>
      <c r="J246" s="50"/>
      <c r="K246" s="50"/>
      <c r="L246" s="50"/>
      <c r="M246" s="50"/>
      <c r="N246" s="50"/>
      <c r="O246" s="117"/>
      <c r="P246" s="449"/>
    </row>
    <row r="247" spans="1:16" ht="19.5" thickTop="1" x14ac:dyDescent="0.3">
      <c r="A247" s="118" t="s">
        <v>422</v>
      </c>
      <c r="B247" s="119"/>
      <c r="C247" s="119"/>
      <c r="D247" s="119"/>
      <c r="E247" s="119"/>
      <c r="F247" s="119"/>
      <c r="G247" s="119"/>
      <c r="H247" s="119"/>
      <c r="I247" s="119"/>
      <c r="J247" s="119"/>
      <c r="K247" s="119"/>
      <c r="L247" s="119"/>
      <c r="M247" s="119"/>
      <c r="N247" s="119"/>
      <c r="O247" s="119"/>
      <c r="P247" s="450"/>
    </row>
    <row r="248" spans="1:16" ht="19.5" thickBot="1" x14ac:dyDescent="0.35">
      <c r="A248" s="120"/>
      <c r="B248" s="51"/>
      <c r="C248" s="51"/>
      <c r="D248" s="51"/>
      <c r="E248" s="51"/>
      <c r="F248" s="51"/>
      <c r="G248" s="51"/>
      <c r="H248" s="51"/>
      <c r="I248" s="51"/>
      <c r="J248" s="51"/>
      <c r="K248" s="51"/>
      <c r="L248" s="51"/>
      <c r="M248" s="51"/>
      <c r="N248" s="51"/>
      <c r="O248" s="121"/>
      <c r="P248" s="451"/>
    </row>
    <row r="249" spans="1:16" ht="19.5" thickTop="1" x14ac:dyDescent="0.3">
      <c r="A249" s="1013" t="s">
        <v>541</v>
      </c>
      <c r="B249" s="1014"/>
      <c r="C249" s="1014"/>
      <c r="D249" s="1014"/>
      <c r="E249" s="1014"/>
      <c r="F249" s="1014"/>
      <c r="G249" s="1014"/>
      <c r="H249" s="1014"/>
      <c r="I249" s="1014"/>
      <c r="J249" s="1014"/>
      <c r="K249" s="1014"/>
      <c r="L249" s="1014"/>
      <c r="M249" s="1014"/>
      <c r="N249" s="1014"/>
      <c r="O249" s="1014"/>
      <c r="P249" s="1014"/>
    </row>
    <row r="250" spans="1:16" ht="19.5" thickBot="1" x14ac:dyDescent="0.35">
      <c r="A250" s="120"/>
      <c r="B250" s="51"/>
      <c r="C250" s="51"/>
      <c r="D250" s="51"/>
      <c r="E250" s="51"/>
      <c r="F250" s="51"/>
      <c r="G250" s="51"/>
      <c r="H250" s="51"/>
      <c r="I250" s="51"/>
      <c r="J250" s="51"/>
      <c r="K250" s="51"/>
      <c r="L250" s="51"/>
      <c r="M250" s="51"/>
      <c r="N250" s="51"/>
      <c r="O250" s="121"/>
      <c r="P250" s="121"/>
    </row>
    <row r="251" spans="1:16" ht="19.5" thickTop="1" x14ac:dyDescent="0.3">
      <c r="A251" s="122" t="s">
        <v>542</v>
      </c>
      <c r="B251" s="50"/>
      <c r="C251" s="50"/>
      <c r="D251" s="50"/>
      <c r="E251" s="50"/>
      <c r="F251" s="50"/>
      <c r="G251" s="50"/>
      <c r="H251" s="50"/>
      <c r="I251" s="50"/>
      <c r="J251" s="50"/>
      <c r="K251" s="50"/>
      <c r="L251" s="50"/>
      <c r="M251" s="50"/>
      <c r="N251" s="50"/>
      <c r="O251" s="117"/>
      <c r="P251" s="117"/>
    </row>
    <row r="252" spans="1:16" x14ac:dyDescent="0.3">
      <c r="A252" s="123">
        <v>1</v>
      </c>
      <c r="B252" s="124"/>
      <c r="C252" s="1015"/>
      <c r="D252" s="1016"/>
      <c r="E252" s="1016"/>
      <c r="F252" s="1016"/>
      <c r="G252" s="1016"/>
      <c r="H252" s="1016"/>
      <c r="I252" s="1016"/>
      <c r="J252" s="1016"/>
      <c r="K252" s="1016"/>
      <c r="L252" s="1016"/>
      <c r="M252" s="1016"/>
      <c r="N252" s="1016"/>
      <c r="O252" s="1017"/>
      <c r="P252" s="452"/>
    </row>
    <row r="253" spans="1:16" x14ac:dyDescent="0.3">
      <c r="A253" s="33">
        <v>2</v>
      </c>
      <c r="B253" s="7"/>
      <c r="C253" s="1008"/>
      <c r="D253" s="1009"/>
      <c r="E253" s="1009"/>
      <c r="F253" s="1009"/>
      <c r="G253" s="1009"/>
      <c r="H253" s="1009"/>
      <c r="I253" s="1009"/>
      <c r="J253" s="1009"/>
      <c r="K253" s="1009"/>
      <c r="L253" s="1009"/>
      <c r="M253" s="1009"/>
      <c r="N253" s="1009"/>
      <c r="O253" s="1010"/>
      <c r="P253" s="453"/>
    </row>
    <row r="254" spans="1:16" x14ac:dyDescent="0.3">
      <c r="A254" s="33">
        <v>3</v>
      </c>
      <c r="B254" s="7"/>
      <c r="C254" s="1008"/>
      <c r="D254" s="1009"/>
      <c r="E254" s="1009"/>
      <c r="F254" s="1009"/>
      <c r="G254" s="1009"/>
      <c r="H254" s="1009"/>
      <c r="I254" s="1009"/>
      <c r="J254" s="1009"/>
      <c r="K254" s="1009"/>
      <c r="L254" s="1009"/>
      <c r="M254" s="1009"/>
      <c r="N254" s="1009"/>
      <c r="O254" s="1010"/>
      <c r="P254" s="454"/>
    </row>
    <row r="255" spans="1:16" x14ac:dyDescent="0.3">
      <c r="A255" s="33">
        <v>4</v>
      </c>
      <c r="B255" s="7"/>
      <c r="C255" s="1008"/>
      <c r="D255" s="1009"/>
      <c r="E255" s="1009"/>
      <c r="F255" s="1009"/>
      <c r="G255" s="1009"/>
      <c r="H255" s="1009"/>
      <c r="I255" s="1009"/>
      <c r="J255" s="1009"/>
      <c r="K255" s="1009"/>
      <c r="L255" s="1009"/>
      <c r="M255" s="1009"/>
      <c r="N255" s="1009"/>
      <c r="O255" s="1010"/>
      <c r="P255" s="454"/>
    </row>
    <row r="256" spans="1:16" x14ac:dyDescent="0.3">
      <c r="A256" s="33">
        <v>5</v>
      </c>
      <c r="B256" s="7"/>
      <c r="C256" s="1008"/>
      <c r="D256" s="1009"/>
      <c r="E256" s="1009"/>
      <c r="F256" s="1009"/>
      <c r="G256" s="1009"/>
      <c r="H256" s="1009"/>
      <c r="I256" s="1009"/>
      <c r="J256" s="1009"/>
      <c r="K256" s="1009"/>
      <c r="L256" s="1009"/>
      <c r="M256" s="1009"/>
      <c r="N256" s="1009"/>
      <c r="O256" s="1010"/>
      <c r="P256" s="454"/>
    </row>
    <row r="257" spans="1:16" x14ac:dyDescent="0.3">
      <c r="A257" s="33">
        <v>6</v>
      </c>
      <c r="B257" s="7"/>
      <c r="C257" s="1008"/>
      <c r="D257" s="1009"/>
      <c r="E257" s="1009"/>
      <c r="F257" s="1009"/>
      <c r="G257" s="1009"/>
      <c r="H257" s="1009"/>
      <c r="I257" s="1009"/>
      <c r="J257" s="1009"/>
      <c r="K257" s="1009"/>
      <c r="L257" s="1009"/>
      <c r="M257" s="1009"/>
      <c r="N257" s="1009"/>
      <c r="O257" s="1010"/>
      <c r="P257" s="454"/>
    </row>
    <row r="258" spans="1:16" x14ac:dyDescent="0.3">
      <c r="A258" s="33">
        <v>7</v>
      </c>
      <c r="B258" s="7"/>
      <c r="C258" s="1008"/>
      <c r="D258" s="1009"/>
      <c r="E258" s="1009"/>
      <c r="F258" s="1009"/>
      <c r="G258" s="1009"/>
      <c r="H258" s="1009"/>
      <c r="I258" s="1009"/>
      <c r="J258" s="1009"/>
      <c r="K258" s="1009"/>
      <c r="L258" s="1009"/>
      <c r="M258" s="1009"/>
      <c r="N258" s="1009"/>
      <c r="O258" s="1010"/>
      <c r="P258" s="455"/>
    </row>
    <row r="259" spans="1:16" x14ac:dyDescent="0.3">
      <c r="A259" s="33">
        <v>8</v>
      </c>
      <c r="B259" s="7"/>
      <c r="C259" s="1008"/>
      <c r="D259" s="1009"/>
      <c r="E259" s="1009"/>
      <c r="F259" s="1009"/>
      <c r="G259" s="1009"/>
      <c r="H259" s="1009"/>
      <c r="I259" s="1009"/>
      <c r="J259" s="1009"/>
      <c r="K259" s="1009"/>
      <c r="L259" s="1009"/>
      <c r="M259" s="1009"/>
      <c r="N259" s="1009"/>
      <c r="O259" s="1010"/>
      <c r="P259" s="454"/>
    </row>
    <row r="260" spans="1:16" x14ac:dyDescent="0.3">
      <c r="A260" s="33">
        <v>9</v>
      </c>
      <c r="B260" s="7"/>
      <c r="C260" s="52"/>
      <c r="D260" s="53"/>
      <c r="E260" s="53"/>
      <c r="F260" s="53"/>
      <c r="G260" s="53"/>
      <c r="H260" s="53"/>
      <c r="I260" s="53"/>
      <c r="J260" s="53"/>
      <c r="K260" s="53"/>
      <c r="L260" s="53"/>
      <c r="M260" s="53"/>
      <c r="N260" s="53"/>
      <c r="O260" s="15"/>
      <c r="P260" s="454"/>
    </row>
    <row r="261" spans="1:16" x14ac:dyDescent="0.3">
      <c r="A261" s="33">
        <v>10</v>
      </c>
      <c r="B261" s="7"/>
      <c r="C261" s="54"/>
      <c r="D261" s="73"/>
      <c r="E261" s="73"/>
      <c r="O261" s="15"/>
      <c r="P261" s="454"/>
    </row>
    <row r="262" spans="1:16" x14ac:dyDescent="0.3">
      <c r="A262" s="33">
        <v>11</v>
      </c>
      <c r="B262" s="7"/>
      <c r="C262" s="1008"/>
      <c r="D262" s="1009"/>
      <c r="E262" s="1009"/>
      <c r="F262" s="1009"/>
      <c r="G262" s="1009"/>
      <c r="H262" s="1009"/>
      <c r="I262" s="1009"/>
      <c r="J262" s="1009"/>
      <c r="K262" s="1009"/>
      <c r="L262" s="1009"/>
      <c r="M262" s="1009"/>
      <c r="N262" s="1009"/>
      <c r="O262" s="1010"/>
      <c r="P262" s="456"/>
    </row>
    <row r="263" spans="1:16" x14ac:dyDescent="0.3">
      <c r="A263" s="33">
        <v>12</v>
      </c>
      <c r="B263" s="7"/>
      <c r="C263" s="54"/>
      <c r="D263" s="73"/>
      <c r="E263" s="73"/>
      <c r="O263" s="55"/>
      <c r="P263" s="455"/>
    </row>
    <row r="264" spans="1:16" x14ac:dyDescent="0.3">
      <c r="A264" s="33">
        <v>13</v>
      </c>
      <c r="B264" s="7"/>
      <c r="C264" s="52"/>
      <c r="D264" s="53"/>
      <c r="E264" s="53"/>
      <c r="F264" s="53"/>
      <c r="G264" s="53"/>
      <c r="H264" s="53"/>
      <c r="I264" s="53"/>
      <c r="J264" s="53"/>
      <c r="K264" s="53"/>
      <c r="L264" s="53"/>
      <c r="M264" s="53"/>
      <c r="N264" s="56"/>
      <c r="O264" s="57"/>
      <c r="P264" s="455"/>
    </row>
    <row r="265" spans="1:16" x14ac:dyDescent="0.3">
      <c r="A265" s="33">
        <v>14</v>
      </c>
      <c r="B265" s="7"/>
      <c r="C265" s="54"/>
      <c r="D265" s="73"/>
      <c r="E265" s="73"/>
      <c r="N265" s="56"/>
      <c r="O265" s="57"/>
      <c r="P265" s="455"/>
    </row>
  </sheetData>
  <mergeCells count="319">
    <mergeCell ref="B112:N112"/>
    <mergeCell ref="B113:N113"/>
    <mergeCell ref="B114:N114"/>
    <mergeCell ref="B115:N115"/>
    <mergeCell ref="B154:H154"/>
    <mergeCell ref="A210:E212"/>
    <mergeCell ref="B233:E233"/>
    <mergeCell ref="A223:E226"/>
    <mergeCell ref="F223:O223"/>
    <mergeCell ref="B227:E227"/>
    <mergeCell ref="B228:E228"/>
    <mergeCell ref="B229:E229"/>
    <mergeCell ref="B230:E230"/>
    <mergeCell ref="B231:E231"/>
    <mergeCell ref="B232:E232"/>
    <mergeCell ref="F210:O210"/>
    <mergeCell ref="B213:E213"/>
    <mergeCell ref="B150:H150"/>
    <mergeCell ref="B151:H151"/>
    <mergeCell ref="B152:H152"/>
    <mergeCell ref="B153:H153"/>
    <mergeCell ref="H164:K164"/>
    <mergeCell ref="H156:L156"/>
    <mergeCell ref="A155:N155"/>
    <mergeCell ref="P223:P226"/>
    <mergeCell ref="F224:J224"/>
    <mergeCell ref="K224:O224"/>
    <mergeCell ref="B214:E214"/>
    <mergeCell ref="B215:E215"/>
    <mergeCell ref="B216:E216"/>
    <mergeCell ref="B217:E217"/>
    <mergeCell ref="B218:E218"/>
    <mergeCell ref="B219:E219"/>
    <mergeCell ref="B220:E220"/>
    <mergeCell ref="B221:E221"/>
    <mergeCell ref="C252:O252"/>
    <mergeCell ref="A102:I103"/>
    <mergeCell ref="O102:O103"/>
    <mergeCell ref="P102:P103"/>
    <mergeCell ref="B104:I104"/>
    <mergeCell ref="P104:P105"/>
    <mergeCell ref="B105:N105"/>
    <mergeCell ref="B188:E188"/>
    <mergeCell ref="P188:P199"/>
    <mergeCell ref="B189:E189"/>
    <mergeCell ref="B190:E190"/>
    <mergeCell ref="B191:E191"/>
    <mergeCell ref="B192:E192"/>
    <mergeCell ref="B193:E193"/>
    <mergeCell ref="B194:E194"/>
    <mergeCell ref="B195:E195"/>
    <mergeCell ref="B196:E196"/>
    <mergeCell ref="B197:E197"/>
    <mergeCell ref="B198:E198"/>
    <mergeCell ref="B199:E199"/>
    <mergeCell ref="P185:P187"/>
    <mergeCell ref="A183:N183"/>
    <mergeCell ref="A185:E187"/>
    <mergeCell ref="B145:H145"/>
    <mergeCell ref="P210:P212"/>
    <mergeCell ref="N209:O209"/>
    <mergeCell ref="N222:O222"/>
    <mergeCell ref="B209:L209"/>
    <mergeCell ref="A240:N240"/>
    <mergeCell ref="C262:O262"/>
    <mergeCell ref="C253:O253"/>
    <mergeCell ref="C254:O254"/>
    <mergeCell ref="C255:O255"/>
    <mergeCell ref="C256:O256"/>
    <mergeCell ref="C257:O257"/>
    <mergeCell ref="C259:O259"/>
    <mergeCell ref="A242:O242"/>
    <mergeCell ref="A243:B243"/>
    <mergeCell ref="C243:P243"/>
    <mergeCell ref="C258:O258"/>
    <mergeCell ref="A244:B244"/>
    <mergeCell ref="C244:N244"/>
    <mergeCell ref="O244:P244"/>
    <mergeCell ref="A245:P245"/>
    <mergeCell ref="A249:P249"/>
    <mergeCell ref="P237:P238"/>
    <mergeCell ref="B239:N239"/>
    <mergeCell ref="B234:E234"/>
    <mergeCell ref="B235:E235"/>
    <mergeCell ref="A237:N238"/>
    <mergeCell ref="B236:M236"/>
    <mergeCell ref="N236:O236"/>
    <mergeCell ref="O237:O238"/>
    <mergeCell ref="A165:K166"/>
    <mergeCell ref="B167:K167"/>
    <mergeCell ref="B161:L161"/>
    <mergeCell ref="B162:L162"/>
    <mergeCell ref="B163:L163"/>
    <mergeCell ref="B201:N201"/>
    <mergeCell ref="A204:N204"/>
    <mergeCell ref="B206:M206"/>
    <mergeCell ref="N206:O206"/>
    <mergeCell ref="A205:N205"/>
    <mergeCell ref="A202:N202"/>
    <mergeCell ref="B203:N203"/>
    <mergeCell ref="A207:M207"/>
    <mergeCell ref="B208:M208"/>
    <mergeCell ref="B175:I175"/>
    <mergeCell ref="B176:I176"/>
    <mergeCell ref="B177:N177"/>
    <mergeCell ref="B169:K169"/>
    <mergeCell ref="B170:K170"/>
    <mergeCell ref="A157:L158"/>
    <mergeCell ref="B184:N184"/>
    <mergeCell ref="F185:O185"/>
    <mergeCell ref="A200:E200"/>
    <mergeCell ref="O173:O174"/>
    <mergeCell ref="P34:P35"/>
    <mergeCell ref="A34:I35"/>
    <mergeCell ref="B16:M16"/>
    <mergeCell ref="B17:M17"/>
    <mergeCell ref="B18:M18"/>
    <mergeCell ref="B25:M25"/>
    <mergeCell ref="B24:M24"/>
    <mergeCell ref="B23:M23"/>
    <mergeCell ref="P49:P58"/>
    <mergeCell ref="B45:I45"/>
    <mergeCell ref="O36:O46"/>
    <mergeCell ref="P36:P46"/>
    <mergeCell ref="B37:I37"/>
    <mergeCell ref="B38:I38"/>
    <mergeCell ref="B39:I39"/>
    <mergeCell ref="B42:I42"/>
    <mergeCell ref="B43:I43"/>
    <mergeCell ref="B47:N47"/>
    <mergeCell ref="B36:I36"/>
    <mergeCell ref="K36:K46"/>
    <mergeCell ref="M36:M46"/>
    <mergeCell ref="B40:I40"/>
    <mergeCell ref="B41:I41"/>
    <mergeCell ref="B44:I44"/>
    <mergeCell ref="P31:P32"/>
    <mergeCell ref="B32:N32"/>
    <mergeCell ref="B27:N27"/>
    <mergeCell ref="A28:N28"/>
    <mergeCell ref="B29:N29"/>
    <mergeCell ref="N15:P15"/>
    <mergeCell ref="A2:P2"/>
    <mergeCell ref="A3:P3"/>
    <mergeCell ref="A4:P4"/>
    <mergeCell ref="A5:P5"/>
    <mergeCell ref="A7:K7"/>
    <mergeCell ref="L7:P7"/>
    <mergeCell ref="A8:K8"/>
    <mergeCell ref="L8:P8"/>
    <mergeCell ref="A9:K9"/>
    <mergeCell ref="L9:P9"/>
    <mergeCell ref="P108:P114"/>
    <mergeCell ref="B109:N109"/>
    <mergeCell ref="B110:N110"/>
    <mergeCell ref="B111:N111"/>
    <mergeCell ref="B86:N86"/>
    <mergeCell ref="B93:N93"/>
    <mergeCell ref="A10:K10"/>
    <mergeCell ref="O10:P12"/>
    <mergeCell ref="A11:K11"/>
    <mergeCell ref="A12:K12"/>
    <mergeCell ref="A13:P14"/>
    <mergeCell ref="B19:M19"/>
    <mergeCell ref="B20:M20"/>
    <mergeCell ref="B22:M22"/>
    <mergeCell ref="B33:N33"/>
    <mergeCell ref="J34:K34"/>
    <mergeCell ref="L34:M34"/>
    <mergeCell ref="N34:O34"/>
    <mergeCell ref="B46:I46"/>
    <mergeCell ref="B21:M21"/>
    <mergeCell ref="B31:N31"/>
    <mergeCell ref="A30:N30"/>
    <mergeCell ref="B82:N82"/>
    <mergeCell ref="A15:M15"/>
    <mergeCell ref="P82:P85"/>
    <mergeCell ref="B85:N85"/>
    <mergeCell ref="B76:N76"/>
    <mergeCell ref="B78:N78"/>
    <mergeCell ref="B79:N79"/>
    <mergeCell ref="A81:N81"/>
    <mergeCell ref="P61:P62"/>
    <mergeCell ref="B62:N62"/>
    <mergeCell ref="P65:P67"/>
    <mergeCell ref="B66:N66"/>
    <mergeCell ref="B67:N67"/>
    <mergeCell ref="B80:N80"/>
    <mergeCell ref="B83:N83"/>
    <mergeCell ref="B61:N61"/>
    <mergeCell ref="B63:N63"/>
    <mergeCell ref="B68:N68"/>
    <mergeCell ref="B74:N74"/>
    <mergeCell ref="A75:N75"/>
    <mergeCell ref="P76:P79"/>
    <mergeCell ref="B77:N77"/>
    <mergeCell ref="B98:I98"/>
    <mergeCell ref="B99:I99"/>
    <mergeCell ref="B100:I100"/>
    <mergeCell ref="P96:P100"/>
    <mergeCell ref="B97:I97"/>
    <mergeCell ref="B96:I96"/>
    <mergeCell ref="B101:N101"/>
    <mergeCell ref="I129:J129"/>
    <mergeCell ref="K129:L129"/>
    <mergeCell ref="M129:N129"/>
    <mergeCell ref="O129:O130"/>
    <mergeCell ref="B121:N121"/>
    <mergeCell ref="P121:P122"/>
    <mergeCell ref="B122:N122"/>
    <mergeCell ref="B124:N124"/>
    <mergeCell ref="B106:N106"/>
    <mergeCell ref="B118:N118"/>
    <mergeCell ref="B116:N116"/>
    <mergeCell ref="A117:N117"/>
    <mergeCell ref="B119:N119"/>
    <mergeCell ref="A120:N120"/>
    <mergeCell ref="A123:N123"/>
    <mergeCell ref="B108:N108"/>
    <mergeCell ref="A107:N107"/>
    <mergeCell ref="B148:H148"/>
    <mergeCell ref="B149:H149"/>
    <mergeCell ref="B134:H134"/>
    <mergeCell ref="A125:O125"/>
    <mergeCell ref="P125:P127"/>
    <mergeCell ref="A126:A128"/>
    <mergeCell ref="B126:H128"/>
    <mergeCell ref="I126:J126"/>
    <mergeCell ref="K126:L126"/>
    <mergeCell ref="M126:N126"/>
    <mergeCell ref="O126:O127"/>
    <mergeCell ref="I127:J127"/>
    <mergeCell ref="K127:L127"/>
    <mergeCell ref="M127:N127"/>
    <mergeCell ref="I128:J128"/>
    <mergeCell ref="K128:L128"/>
    <mergeCell ref="M128:N128"/>
    <mergeCell ref="P128:P135"/>
    <mergeCell ref="P173:P174"/>
    <mergeCell ref="P138:P140"/>
    <mergeCell ref="B139:M139"/>
    <mergeCell ref="B140:M140"/>
    <mergeCell ref="B135:H135"/>
    <mergeCell ref="B136:N136"/>
    <mergeCell ref="A137:M137"/>
    <mergeCell ref="B138:M138"/>
    <mergeCell ref="P145:P154"/>
    <mergeCell ref="B146:H146"/>
    <mergeCell ref="B147:H147"/>
    <mergeCell ref="O143:O144"/>
    <mergeCell ref="P143:P144"/>
    <mergeCell ref="A141:N141"/>
    <mergeCell ref="B142:N142"/>
    <mergeCell ref="A143:H144"/>
    <mergeCell ref="A173:I174"/>
    <mergeCell ref="P165:P166"/>
    <mergeCell ref="P157:P158"/>
    <mergeCell ref="B159:L159"/>
    <mergeCell ref="B171:K171"/>
    <mergeCell ref="P167:P171"/>
    <mergeCell ref="B168:K168"/>
    <mergeCell ref="F172:I172"/>
    <mergeCell ref="A48:N48"/>
    <mergeCell ref="B49:N49"/>
    <mergeCell ref="B50:N50"/>
    <mergeCell ref="B51:N51"/>
    <mergeCell ref="B52:N52"/>
    <mergeCell ref="B53:N53"/>
    <mergeCell ref="B54:N54"/>
    <mergeCell ref="B55:N55"/>
    <mergeCell ref="B56:N56"/>
    <mergeCell ref="P159:P163"/>
    <mergeCell ref="B160:L160"/>
    <mergeCell ref="B57:N57"/>
    <mergeCell ref="B58:N58"/>
    <mergeCell ref="A60:N60"/>
    <mergeCell ref="A64:N64"/>
    <mergeCell ref="B70:M70"/>
    <mergeCell ref="B71:M71"/>
    <mergeCell ref="B72:M72"/>
    <mergeCell ref="A69:M69"/>
    <mergeCell ref="B73:M73"/>
    <mergeCell ref="B59:N59"/>
    <mergeCell ref="P88:P92"/>
    <mergeCell ref="B89:N89"/>
    <mergeCell ref="B90:N90"/>
    <mergeCell ref="B91:N91"/>
    <mergeCell ref="B92:N92"/>
    <mergeCell ref="A94:I95"/>
    <mergeCell ref="O94:O95"/>
    <mergeCell ref="P94:P95"/>
    <mergeCell ref="J143:J144"/>
    <mergeCell ref="K143:K144"/>
    <mergeCell ref="L143:L144"/>
    <mergeCell ref="I143:I144"/>
    <mergeCell ref="P175:P176"/>
    <mergeCell ref="K1:P1"/>
    <mergeCell ref="A87:N87"/>
    <mergeCell ref="B88:N88"/>
    <mergeCell ref="M143:M144"/>
    <mergeCell ref="N143:N144"/>
    <mergeCell ref="Q220:R220"/>
    <mergeCell ref="Q234:R234"/>
    <mergeCell ref="P213:P221"/>
    <mergeCell ref="A129:A130"/>
    <mergeCell ref="B129:H130"/>
    <mergeCell ref="B131:H131"/>
    <mergeCell ref="J131:J135"/>
    <mergeCell ref="L131:L135"/>
    <mergeCell ref="N131:N135"/>
    <mergeCell ref="O131:O135"/>
    <mergeCell ref="B132:H132"/>
    <mergeCell ref="B133:H133"/>
    <mergeCell ref="B182:J182"/>
    <mergeCell ref="A178:J179"/>
    <mergeCell ref="P178:P179"/>
    <mergeCell ref="B180:J180"/>
    <mergeCell ref="P180:P182"/>
    <mergeCell ref="B181:J181"/>
  </mergeCells>
  <pageMargins left="0.11811023622047245" right="0.11811023622047245" top="0.15748031496062992" bottom="0.15748031496062992" header="0.11811023622047245" footer="0.11811023622047245"/>
  <pageSetup paperSize="9" scale="53"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247"/>
  <sheetViews>
    <sheetView topLeftCell="A166" zoomScale="70" zoomScaleNormal="70" workbookViewId="0">
      <selection activeCell="V141" sqref="V141"/>
    </sheetView>
  </sheetViews>
  <sheetFormatPr defaultColWidth="9.140625" defaultRowHeight="18.75" x14ac:dyDescent="0.3"/>
  <cols>
    <col min="1" max="1" width="7.28515625" style="13" customWidth="1"/>
    <col min="2" max="2" width="70.5703125" style="6" customWidth="1"/>
    <col min="3" max="4" width="14.140625" style="6" customWidth="1"/>
    <col min="5" max="5" width="5.140625" style="6" customWidth="1"/>
    <col min="6" max="6" width="10.42578125" style="6" customWidth="1"/>
    <col min="7" max="7" width="9.5703125" style="6" customWidth="1"/>
    <col min="8" max="8" width="8.5703125" style="6" customWidth="1"/>
    <col min="9" max="9" width="9.28515625" style="6" customWidth="1"/>
    <col min="10" max="10" width="8.7109375" style="6" customWidth="1"/>
    <col min="11" max="11" width="8.5703125" style="6" customWidth="1"/>
    <col min="12" max="12" width="9.140625" style="6" customWidth="1"/>
    <col min="13" max="13" width="9.85546875" style="6" customWidth="1"/>
    <col min="14" max="14" width="10.140625" style="6" customWidth="1"/>
    <col min="15" max="15" width="11.7109375" style="13" customWidth="1"/>
    <col min="16" max="16" width="19.7109375" style="457" customWidth="1"/>
    <col min="17" max="16384" width="9.140625" style="19"/>
  </cols>
  <sheetData>
    <row r="1" spans="1:16" ht="46.5" customHeight="1" x14ac:dyDescent="0.3">
      <c r="K1" s="1567" t="s">
        <v>1123</v>
      </c>
      <c r="L1" s="1568"/>
      <c r="M1" s="1568"/>
      <c r="N1" s="1568"/>
      <c r="O1" s="1568"/>
      <c r="P1" s="1568"/>
    </row>
    <row r="2" spans="1:16" x14ac:dyDescent="0.3">
      <c r="A2" s="870" t="s">
        <v>0</v>
      </c>
      <c r="B2" s="870"/>
      <c r="C2" s="870"/>
      <c r="D2" s="870"/>
      <c r="E2" s="870"/>
      <c r="F2" s="870"/>
      <c r="G2" s="870"/>
      <c r="H2" s="870"/>
      <c r="I2" s="870"/>
      <c r="J2" s="870"/>
      <c r="K2" s="870"/>
      <c r="L2" s="870"/>
      <c r="M2" s="870"/>
      <c r="N2" s="870"/>
      <c r="O2" s="870"/>
      <c r="P2" s="870"/>
    </row>
    <row r="3" spans="1:16" x14ac:dyDescent="0.3">
      <c r="A3" s="870" t="s">
        <v>1</v>
      </c>
      <c r="B3" s="870"/>
      <c r="C3" s="870"/>
      <c r="D3" s="870"/>
      <c r="E3" s="870"/>
      <c r="F3" s="870"/>
      <c r="G3" s="870"/>
      <c r="H3" s="870"/>
      <c r="I3" s="870"/>
      <c r="J3" s="870"/>
      <c r="K3" s="870"/>
      <c r="L3" s="870"/>
      <c r="M3" s="870"/>
      <c r="N3" s="870"/>
      <c r="O3" s="870"/>
      <c r="P3" s="870"/>
    </row>
    <row r="4" spans="1:16" x14ac:dyDescent="0.3">
      <c r="A4" s="870" t="s">
        <v>1119</v>
      </c>
      <c r="B4" s="870"/>
      <c r="C4" s="870"/>
      <c r="D4" s="870"/>
      <c r="E4" s="870"/>
      <c r="F4" s="870"/>
      <c r="G4" s="870"/>
      <c r="H4" s="870"/>
      <c r="I4" s="870"/>
      <c r="J4" s="870"/>
      <c r="K4" s="870"/>
      <c r="L4" s="870"/>
      <c r="M4" s="870"/>
      <c r="N4" s="870"/>
      <c r="O4" s="870"/>
      <c r="P4" s="870"/>
    </row>
    <row r="5" spans="1:16" x14ac:dyDescent="0.3">
      <c r="A5" s="1620"/>
      <c r="B5" s="1620"/>
      <c r="C5" s="1620"/>
      <c r="D5" s="1620"/>
      <c r="E5" s="1620"/>
      <c r="F5" s="1620"/>
      <c r="G5" s="1620"/>
      <c r="H5" s="1620"/>
      <c r="I5" s="1620"/>
      <c r="J5" s="1620"/>
      <c r="K5" s="1620"/>
      <c r="L5" s="1620"/>
      <c r="M5" s="1620"/>
      <c r="N5" s="1620"/>
      <c r="O5" s="1620"/>
      <c r="P5" s="1620"/>
    </row>
    <row r="6" spans="1:16" ht="1.5" customHeight="1" thickBot="1" x14ac:dyDescent="0.35">
      <c r="A6" s="59"/>
      <c r="B6" s="26"/>
      <c r="C6" s="26"/>
      <c r="D6" s="26"/>
      <c r="E6" s="26"/>
      <c r="F6" s="26"/>
      <c r="G6" s="26"/>
      <c r="H6" s="26"/>
      <c r="I6" s="26"/>
      <c r="J6" s="26"/>
      <c r="K6" s="26"/>
      <c r="L6" s="26"/>
      <c r="M6" s="26"/>
      <c r="N6" s="26"/>
      <c r="O6" s="59"/>
      <c r="P6" s="447"/>
    </row>
    <row r="7" spans="1:16" ht="19.5" thickBot="1" x14ac:dyDescent="0.35">
      <c r="A7" s="873" t="s">
        <v>2</v>
      </c>
      <c r="B7" s="874"/>
      <c r="C7" s="874"/>
      <c r="D7" s="874"/>
      <c r="E7" s="874"/>
      <c r="F7" s="874"/>
      <c r="G7" s="874"/>
      <c r="H7" s="874"/>
      <c r="I7" s="874"/>
      <c r="J7" s="874"/>
      <c r="K7" s="875"/>
      <c r="L7" s="850" t="s">
        <v>3</v>
      </c>
      <c r="M7" s="851"/>
      <c r="N7" s="851"/>
      <c r="O7" s="851"/>
      <c r="P7" s="852"/>
    </row>
    <row r="8" spans="1:16" ht="19.5" thickBot="1" x14ac:dyDescent="0.35">
      <c r="A8" s="878" t="s">
        <v>375</v>
      </c>
      <c r="B8" s="878"/>
      <c r="C8" s="878"/>
      <c r="D8" s="878"/>
      <c r="E8" s="878"/>
      <c r="F8" s="878"/>
      <c r="G8" s="878"/>
      <c r="H8" s="878"/>
      <c r="I8" s="878"/>
      <c r="J8" s="878"/>
      <c r="K8" s="878"/>
      <c r="L8" s="850" t="s">
        <v>463</v>
      </c>
      <c r="M8" s="851"/>
      <c r="N8" s="851"/>
      <c r="O8" s="851"/>
      <c r="P8" s="852"/>
    </row>
    <row r="9" spans="1:16" ht="19.5" thickBot="1" x14ac:dyDescent="0.35">
      <c r="A9" s="878" t="s">
        <v>4</v>
      </c>
      <c r="B9" s="878"/>
      <c r="C9" s="878"/>
      <c r="D9" s="878"/>
      <c r="E9" s="878"/>
      <c r="F9" s="878"/>
      <c r="G9" s="878"/>
      <c r="H9" s="878"/>
      <c r="I9" s="878"/>
      <c r="J9" s="878"/>
      <c r="K9" s="878"/>
      <c r="L9" s="850" t="s">
        <v>5</v>
      </c>
      <c r="M9" s="851"/>
      <c r="N9" s="851"/>
      <c r="O9" s="851"/>
      <c r="P9" s="852"/>
    </row>
    <row r="10" spans="1:16" ht="19.5" thickBot="1" x14ac:dyDescent="0.35">
      <c r="A10" s="873" t="s">
        <v>6</v>
      </c>
      <c r="B10" s="874"/>
      <c r="C10" s="874"/>
      <c r="D10" s="874"/>
      <c r="E10" s="874"/>
      <c r="F10" s="874"/>
      <c r="G10" s="874"/>
      <c r="H10" s="874"/>
      <c r="I10" s="874"/>
      <c r="J10" s="874"/>
      <c r="K10" s="875"/>
      <c r="L10" s="26"/>
      <c r="M10" s="26"/>
      <c r="N10" s="26"/>
      <c r="O10" s="879"/>
      <c r="P10" s="880"/>
    </row>
    <row r="11" spans="1:16" ht="19.5" thickBot="1" x14ac:dyDescent="0.35">
      <c r="A11" s="878" t="s">
        <v>7</v>
      </c>
      <c r="B11" s="878"/>
      <c r="C11" s="878"/>
      <c r="D11" s="878"/>
      <c r="E11" s="878"/>
      <c r="F11" s="878"/>
      <c r="G11" s="878"/>
      <c r="H11" s="878"/>
      <c r="I11" s="878"/>
      <c r="J11" s="878"/>
      <c r="K11" s="878"/>
      <c r="L11" s="26"/>
      <c r="M11" s="26"/>
      <c r="N11" s="26"/>
      <c r="O11" s="879"/>
      <c r="P11" s="880"/>
    </row>
    <row r="12" spans="1:16" ht="19.5" thickBot="1" x14ac:dyDescent="0.35">
      <c r="A12" s="878" t="s">
        <v>8</v>
      </c>
      <c r="B12" s="878"/>
      <c r="C12" s="878"/>
      <c r="D12" s="878"/>
      <c r="E12" s="878"/>
      <c r="F12" s="878"/>
      <c r="G12" s="878"/>
      <c r="H12" s="878"/>
      <c r="I12" s="878"/>
      <c r="J12" s="878"/>
      <c r="K12" s="878"/>
      <c r="L12" s="32"/>
      <c r="M12" s="32"/>
      <c r="N12" s="32"/>
      <c r="O12" s="881"/>
      <c r="P12" s="882"/>
    </row>
    <row r="13" spans="1:16" x14ac:dyDescent="0.3">
      <c r="A13" s="876" t="s">
        <v>427</v>
      </c>
      <c r="B13" s="876"/>
      <c r="C13" s="876"/>
      <c r="D13" s="876"/>
      <c r="E13" s="876"/>
      <c r="F13" s="876"/>
      <c r="G13" s="876"/>
      <c r="H13" s="876"/>
      <c r="I13" s="876"/>
      <c r="J13" s="876"/>
      <c r="K13" s="876"/>
      <c r="L13" s="876"/>
      <c r="M13" s="876"/>
      <c r="N13" s="876"/>
      <c r="O13" s="876"/>
      <c r="P13" s="876"/>
    </row>
    <row r="14" spans="1:16" ht="9.75" customHeight="1" thickBot="1" x14ac:dyDescent="0.35">
      <c r="A14" s="1580"/>
      <c r="B14" s="1580"/>
      <c r="C14" s="1580"/>
      <c r="D14" s="1580"/>
      <c r="E14" s="1580"/>
      <c r="F14" s="1580"/>
      <c r="G14" s="1580"/>
      <c r="H14" s="1580"/>
      <c r="I14" s="1580"/>
      <c r="J14" s="1580"/>
      <c r="K14" s="1580"/>
      <c r="L14" s="1580"/>
      <c r="M14" s="1580"/>
      <c r="N14" s="1580"/>
      <c r="O14" s="1580"/>
      <c r="P14" s="1580"/>
    </row>
    <row r="15" spans="1:16" ht="19.5" thickBot="1" x14ac:dyDescent="0.35">
      <c r="A15" s="877" t="s">
        <v>9</v>
      </c>
      <c r="B15" s="877"/>
      <c r="C15" s="877"/>
      <c r="D15" s="877"/>
      <c r="E15" s="877"/>
      <c r="F15" s="877"/>
      <c r="G15" s="877"/>
      <c r="H15" s="877"/>
      <c r="I15" s="877"/>
      <c r="J15" s="877"/>
      <c r="K15" s="877"/>
      <c r="L15" s="877"/>
      <c r="M15" s="877"/>
      <c r="N15" s="877" t="s">
        <v>10</v>
      </c>
      <c r="O15" s="877"/>
      <c r="P15" s="877"/>
    </row>
    <row r="16" spans="1:16" ht="40.5" customHeight="1" thickBot="1" x14ac:dyDescent="0.35">
      <c r="A16" s="129" t="s">
        <v>11</v>
      </c>
      <c r="B16" s="845" t="s">
        <v>12</v>
      </c>
      <c r="C16" s="845"/>
      <c r="D16" s="845"/>
      <c r="E16" s="845"/>
      <c r="F16" s="845"/>
      <c r="G16" s="845"/>
      <c r="H16" s="845"/>
      <c r="I16" s="845"/>
      <c r="J16" s="845"/>
      <c r="K16" s="845"/>
      <c r="L16" s="845"/>
      <c r="M16" s="845"/>
      <c r="N16" s="131" t="s">
        <v>13</v>
      </c>
      <c r="O16" s="132" t="s">
        <v>335</v>
      </c>
      <c r="P16" s="132" t="s">
        <v>336</v>
      </c>
    </row>
    <row r="17" spans="1:16" ht="19.5" thickBot="1" x14ac:dyDescent="0.35">
      <c r="A17" s="60">
        <v>1</v>
      </c>
      <c r="B17" s="846" t="s">
        <v>287</v>
      </c>
      <c r="C17" s="846"/>
      <c r="D17" s="846"/>
      <c r="E17" s="846"/>
      <c r="F17" s="846"/>
      <c r="G17" s="846"/>
      <c r="H17" s="846"/>
      <c r="I17" s="846"/>
      <c r="J17" s="846"/>
      <c r="K17" s="846"/>
      <c r="L17" s="846"/>
      <c r="M17" s="846"/>
      <c r="N17" s="61">
        <f>O28</f>
        <v>200</v>
      </c>
      <c r="O17" s="60"/>
      <c r="P17" s="60">
        <f>P28</f>
        <v>0</v>
      </c>
    </row>
    <row r="18" spans="1:16" ht="19.5" thickBot="1" x14ac:dyDescent="0.35">
      <c r="A18" s="60">
        <v>2</v>
      </c>
      <c r="B18" s="846" t="s">
        <v>14</v>
      </c>
      <c r="C18" s="846"/>
      <c r="D18" s="846"/>
      <c r="E18" s="846"/>
      <c r="F18" s="846"/>
      <c r="G18" s="846"/>
      <c r="H18" s="846"/>
      <c r="I18" s="846"/>
      <c r="J18" s="846"/>
      <c r="K18" s="846"/>
      <c r="L18" s="846"/>
      <c r="M18" s="846"/>
      <c r="N18" s="61">
        <f>O121</f>
        <v>45</v>
      </c>
      <c r="O18" s="60"/>
      <c r="P18" s="60">
        <f>P121</f>
        <v>0</v>
      </c>
    </row>
    <row r="19" spans="1:16" ht="19.5" thickBot="1" x14ac:dyDescent="0.35">
      <c r="A19" s="60">
        <v>3</v>
      </c>
      <c r="B19" s="846" t="s">
        <v>288</v>
      </c>
      <c r="C19" s="846"/>
      <c r="D19" s="846"/>
      <c r="E19" s="846"/>
      <c r="F19" s="846"/>
      <c r="G19" s="846"/>
      <c r="H19" s="846"/>
      <c r="I19" s="846"/>
      <c r="J19" s="846"/>
      <c r="K19" s="846"/>
      <c r="L19" s="846"/>
      <c r="M19" s="846"/>
      <c r="N19" s="61">
        <f>O139</f>
        <v>100</v>
      </c>
      <c r="O19" s="60"/>
      <c r="P19" s="60">
        <f>P139</f>
        <v>0</v>
      </c>
    </row>
    <row r="20" spans="1:16" ht="19.5" thickBot="1" x14ac:dyDescent="0.35">
      <c r="A20" s="60">
        <v>4</v>
      </c>
      <c r="B20" s="846" t="s">
        <v>308</v>
      </c>
      <c r="C20" s="846"/>
      <c r="D20" s="846"/>
      <c r="E20" s="846"/>
      <c r="F20" s="846"/>
      <c r="G20" s="846"/>
      <c r="H20" s="846"/>
      <c r="I20" s="846"/>
      <c r="J20" s="846"/>
      <c r="K20" s="846"/>
      <c r="L20" s="846"/>
      <c r="M20" s="846"/>
      <c r="N20" s="61">
        <f>O153</f>
        <v>95</v>
      </c>
      <c r="O20" s="60"/>
      <c r="P20" s="60">
        <f>P153</f>
        <v>0</v>
      </c>
    </row>
    <row r="21" spans="1:16" ht="19.5" thickBot="1" x14ac:dyDescent="0.35">
      <c r="A21" s="60">
        <v>5</v>
      </c>
      <c r="B21" s="846" t="s">
        <v>309</v>
      </c>
      <c r="C21" s="846"/>
      <c r="D21" s="846"/>
      <c r="E21" s="846"/>
      <c r="F21" s="846"/>
      <c r="G21" s="846"/>
      <c r="H21" s="846"/>
      <c r="I21" s="846"/>
      <c r="J21" s="846"/>
      <c r="K21" s="846"/>
      <c r="L21" s="846"/>
      <c r="M21" s="846"/>
      <c r="N21" s="61">
        <f>O181</f>
        <v>280</v>
      </c>
      <c r="O21" s="60"/>
      <c r="P21" s="60">
        <v>0</v>
      </c>
    </row>
    <row r="22" spans="1:16" ht="19.5" thickBot="1" x14ac:dyDescent="0.35">
      <c r="A22" s="376">
        <v>6</v>
      </c>
      <c r="B22" s="1635" t="s">
        <v>510</v>
      </c>
      <c r="C22" s="1635"/>
      <c r="D22" s="1635"/>
      <c r="E22" s="1635"/>
      <c r="F22" s="1635"/>
      <c r="G22" s="1635"/>
      <c r="H22" s="1635"/>
      <c r="I22" s="1635"/>
      <c r="J22" s="1635"/>
      <c r="K22" s="1635"/>
      <c r="L22" s="1635"/>
      <c r="M22" s="1635"/>
      <c r="N22" s="376">
        <v>0</v>
      </c>
      <c r="O22" s="376"/>
      <c r="P22" s="376">
        <f>P203</f>
        <v>0</v>
      </c>
    </row>
    <row r="23" spans="1:16" ht="19.5" thickBot="1" x14ac:dyDescent="0.35">
      <c r="A23" s="376">
        <v>7</v>
      </c>
      <c r="B23" s="1635" t="s">
        <v>511</v>
      </c>
      <c r="C23" s="1635"/>
      <c r="D23" s="1635"/>
      <c r="E23" s="1635"/>
      <c r="F23" s="1635"/>
      <c r="G23" s="1635"/>
      <c r="H23" s="1635"/>
      <c r="I23" s="1635"/>
      <c r="J23" s="1635"/>
      <c r="K23" s="1635"/>
      <c r="L23" s="1635"/>
      <c r="M23" s="1635"/>
      <c r="N23" s="376">
        <v>0</v>
      </c>
      <c r="O23" s="376"/>
      <c r="P23" s="376">
        <f>P204</f>
        <v>0</v>
      </c>
    </row>
    <row r="24" spans="1:16" ht="21.75" customHeight="1" thickBot="1" x14ac:dyDescent="0.35">
      <c r="A24" s="60">
        <v>8</v>
      </c>
      <c r="B24" s="884" t="s">
        <v>488</v>
      </c>
      <c r="C24" s="885"/>
      <c r="D24" s="885"/>
      <c r="E24" s="885"/>
      <c r="F24" s="885"/>
      <c r="G24" s="885"/>
      <c r="H24" s="885"/>
      <c r="I24" s="885"/>
      <c r="J24" s="885"/>
      <c r="K24" s="885"/>
      <c r="L24" s="885"/>
      <c r="M24" s="886"/>
      <c r="N24" s="61">
        <f>O205</f>
        <v>280</v>
      </c>
      <c r="O24" s="60"/>
      <c r="P24" s="60">
        <f>P205</f>
        <v>0</v>
      </c>
    </row>
    <row r="25" spans="1:16" ht="19.5" thickBot="1" x14ac:dyDescent="0.35">
      <c r="A25" s="128"/>
      <c r="B25" s="890" t="s">
        <v>15</v>
      </c>
      <c r="C25" s="890"/>
      <c r="D25" s="890"/>
      <c r="E25" s="890"/>
      <c r="F25" s="890"/>
      <c r="G25" s="890"/>
      <c r="H25" s="890"/>
      <c r="I25" s="890"/>
      <c r="J25" s="890"/>
      <c r="K25" s="890"/>
      <c r="L25" s="890"/>
      <c r="M25" s="890"/>
      <c r="N25" s="128">
        <f>SUM(N17:N24)</f>
        <v>1000</v>
      </c>
      <c r="O25" s="128">
        <f>O24+O23+O22+O21+O20+O19+O18+O17</f>
        <v>0</v>
      </c>
      <c r="P25" s="368">
        <f>P17+P18+P19+P20+P21+P22+P23+P24</f>
        <v>0</v>
      </c>
    </row>
    <row r="26" spans="1:16" s="5" customFormat="1" ht="17.25" customHeight="1" thickBot="1" x14ac:dyDescent="0.35">
      <c r="A26" s="25"/>
      <c r="B26" s="24"/>
      <c r="C26" s="24"/>
      <c r="D26" s="24"/>
      <c r="E26" s="24"/>
      <c r="F26" s="24"/>
      <c r="G26" s="24"/>
      <c r="H26" s="24"/>
      <c r="I26" s="24"/>
      <c r="J26" s="24"/>
      <c r="K26" s="24"/>
      <c r="L26" s="24"/>
      <c r="M26" s="24"/>
      <c r="N26" s="24"/>
      <c r="O26" s="25"/>
      <c r="P26" s="448"/>
    </row>
    <row r="27" spans="1:16" ht="45" customHeight="1" thickBot="1" x14ac:dyDescent="0.35">
      <c r="A27" s="182" t="s">
        <v>16</v>
      </c>
      <c r="B27" s="873" t="s">
        <v>284</v>
      </c>
      <c r="C27" s="874"/>
      <c r="D27" s="874"/>
      <c r="E27" s="874"/>
      <c r="F27" s="874"/>
      <c r="G27" s="874"/>
      <c r="H27" s="874"/>
      <c r="I27" s="874"/>
      <c r="J27" s="874"/>
      <c r="K27" s="874"/>
      <c r="L27" s="874"/>
      <c r="M27" s="874"/>
      <c r="N27" s="875"/>
      <c r="O27" s="58" t="s">
        <v>366</v>
      </c>
      <c r="P27" s="58" t="s">
        <v>356</v>
      </c>
    </row>
    <row r="28" spans="1:16" ht="19.5" thickBot="1" x14ac:dyDescent="0.35">
      <c r="A28" s="891" t="s">
        <v>17</v>
      </c>
      <c r="B28" s="891"/>
      <c r="C28" s="891"/>
      <c r="D28" s="891"/>
      <c r="E28" s="891"/>
      <c r="F28" s="891"/>
      <c r="G28" s="891"/>
      <c r="H28" s="891"/>
      <c r="I28" s="891"/>
      <c r="J28" s="891"/>
      <c r="K28" s="891"/>
      <c r="L28" s="891"/>
      <c r="M28" s="891"/>
      <c r="N28" s="891"/>
      <c r="O28" s="162">
        <f>O29+O33+O47+O59+O63+O68+O75+O81+O87+O94+O102+O107+O117</f>
        <v>200</v>
      </c>
      <c r="P28" s="162">
        <f>P29+P33+P47+P59+P63+P68+P75+P81+P87+P94+P102+P107+P117</f>
        <v>0</v>
      </c>
    </row>
    <row r="29" spans="1:16" s="5" customFormat="1" ht="19.5" thickBot="1" x14ac:dyDescent="0.35">
      <c r="A29" s="11" t="s">
        <v>314</v>
      </c>
      <c r="B29" s="821" t="s">
        <v>18</v>
      </c>
      <c r="C29" s="822"/>
      <c r="D29" s="822"/>
      <c r="E29" s="822"/>
      <c r="F29" s="822"/>
      <c r="G29" s="822"/>
      <c r="H29" s="822"/>
      <c r="I29" s="822"/>
      <c r="J29" s="822"/>
      <c r="K29" s="822"/>
      <c r="L29" s="822"/>
      <c r="M29" s="822"/>
      <c r="N29" s="823"/>
      <c r="O29" s="11">
        <v>25</v>
      </c>
      <c r="P29" s="11">
        <f>P31</f>
        <v>0</v>
      </c>
    </row>
    <row r="30" spans="1:16" s="5" customFormat="1" ht="24" customHeight="1" thickBot="1" x14ac:dyDescent="0.35">
      <c r="A30" s="835" t="s">
        <v>894</v>
      </c>
      <c r="B30" s="836"/>
      <c r="C30" s="836"/>
      <c r="D30" s="836"/>
      <c r="E30" s="836"/>
      <c r="F30" s="836"/>
      <c r="G30" s="836"/>
      <c r="H30" s="836"/>
      <c r="I30" s="836"/>
      <c r="J30" s="836"/>
      <c r="K30" s="836"/>
      <c r="L30" s="836"/>
      <c r="M30" s="836"/>
      <c r="N30" s="837"/>
      <c r="O30" s="481" t="s">
        <v>19</v>
      </c>
      <c r="P30" s="625" t="s">
        <v>20</v>
      </c>
    </row>
    <row r="31" spans="1:16" ht="35.25" customHeight="1" thickBot="1" x14ac:dyDescent="0.35">
      <c r="A31" s="624" t="s">
        <v>21</v>
      </c>
      <c r="B31" s="838" t="s">
        <v>836</v>
      </c>
      <c r="C31" s="839"/>
      <c r="D31" s="839"/>
      <c r="E31" s="839"/>
      <c r="F31" s="839"/>
      <c r="G31" s="839"/>
      <c r="H31" s="839"/>
      <c r="I31" s="839"/>
      <c r="J31" s="839"/>
      <c r="K31" s="839"/>
      <c r="L31" s="839"/>
      <c r="M31" s="839"/>
      <c r="N31" s="840"/>
      <c r="O31" s="482"/>
      <c r="P31" s="893"/>
    </row>
    <row r="32" spans="1:16" ht="19.5" thickBot="1" x14ac:dyDescent="0.35">
      <c r="A32" s="624" t="s">
        <v>23</v>
      </c>
      <c r="B32" s="841" t="s">
        <v>359</v>
      </c>
      <c r="C32" s="842"/>
      <c r="D32" s="842"/>
      <c r="E32" s="842"/>
      <c r="F32" s="842"/>
      <c r="G32" s="842"/>
      <c r="H32" s="842"/>
      <c r="I32" s="842"/>
      <c r="J32" s="842"/>
      <c r="K32" s="842"/>
      <c r="L32" s="842"/>
      <c r="M32" s="842"/>
      <c r="N32" s="837"/>
      <c r="O32" s="482"/>
      <c r="P32" s="893"/>
    </row>
    <row r="33" spans="1:16" ht="19.5" thickBot="1" x14ac:dyDescent="0.35">
      <c r="A33" s="11" t="s">
        <v>315</v>
      </c>
      <c r="B33" s="821" t="s">
        <v>25</v>
      </c>
      <c r="C33" s="822"/>
      <c r="D33" s="822"/>
      <c r="E33" s="822"/>
      <c r="F33" s="822"/>
      <c r="G33" s="822"/>
      <c r="H33" s="822"/>
      <c r="I33" s="822"/>
      <c r="J33" s="822"/>
      <c r="K33" s="822"/>
      <c r="L33" s="822"/>
      <c r="M33" s="822"/>
      <c r="N33" s="823"/>
      <c r="O33" s="11">
        <v>9</v>
      </c>
      <c r="P33" s="11">
        <f>P36</f>
        <v>0</v>
      </c>
    </row>
    <row r="34" spans="1:16" ht="21" customHeight="1" thickBot="1" x14ac:dyDescent="0.35">
      <c r="A34" s="746" t="s">
        <v>900</v>
      </c>
      <c r="B34" s="747"/>
      <c r="C34" s="747"/>
      <c r="D34" s="747"/>
      <c r="E34" s="747"/>
      <c r="F34" s="747"/>
      <c r="G34" s="747"/>
      <c r="H34" s="747"/>
      <c r="I34" s="748"/>
      <c r="J34" s="894" t="s">
        <v>26</v>
      </c>
      <c r="K34" s="894"/>
      <c r="L34" s="894" t="s">
        <v>27</v>
      </c>
      <c r="M34" s="894"/>
      <c r="N34" s="894" t="s">
        <v>285</v>
      </c>
      <c r="O34" s="894"/>
      <c r="P34" s="896" t="s">
        <v>20</v>
      </c>
    </row>
    <row r="35" spans="1:16" ht="20.25" customHeight="1" thickBot="1" x14ac:dyDescent="0.35">
      <c r="A35" s="752"/>
      <c r="B35" s="753"/>
      <c r="C35" s="753"/>
      <c r="D35" s="753"/>
      <c r="E35" s="753"/>
      <c r="F35" s="753"/>
      <c r="G35" s="753"/>
      <c r="H35" s="753"/>
      <c r="I35" s="754"/>
      <c r="J35" s="42" t="s">
        <v>28</v>
      </c>
      <c r="K35" s="42" t="s">
        <v>29</v>
      </c>
      <c r="L35" s="42" t="s">
        <v>28</v>
      </c>
      <c r="M35" s="42" t="s">
        <v>29</v>
      </c>
      <c r="N35" s="42" t="s">
        <v>28</v>
      </c>
      <c r="O35" s="627" t="s">
        <v>29</v>
      </c>
      <c r="P35" s="896"/>
    </row>
    <row r="36" spans="1:16" ht="19.5" thickBot="1" x14ac:dyDescent="0.35">
      <c r="A36" s="624" t="s">
        <v>30</v>
      </c>
      <c r="B36" s="892" t="s">
        <v>31</v>
      </c>
      <c r="C36" s="892"/>
      <c r="D36" s="892"/>
      <c r="E36" s="892"/>
      <c r="F36" s="892"/>
      <c r="G36" s="892"/>
      <c r="H36" s="892"/>
      <c r="I36" s="892"/>
      <c r="J36" s="27"/>
      <c r="K36" s="893">
        <v>0</v>
      </c>
      <c r="L36" s="632"/>
      <c r="M36" s="893">
        <v>0</v>
      </c>
      <c r="N36" s="632"/>
      <c r="O36" s="893">
        <v>0</v>
      </c>
      <c r="P36" s="893">
        <f>K36+M36+O36</f>
        <v>0</v>
      </c>
    </row>
    <row r="37" spans="1:16" ht="19.5" thickBot="1" x14ac:dyDescent="0.35">
      <c r="A37" s="624" t="s">
        <v>32</v>
      </c>
      <c r="B37" s="892" t="s">
        <v>33</v>
      </c>
      <c r="C37" s="892"/>
      <c r="D37" s="892"/>
      <c r="E37" s="892"/>
      <c r="F37" s="892"/>
      <c r="G37" s="892"/>
      <c r="H37" s="892"/>
      <c r="I37" s="892"/>
      <c r="J37" s="27"/>
      <c r="K37" s="893"/>
      <c r="L37" s="632"/>
      <c r="M37" s="893"/>
      <c r="N37" s="632"/>
      <c r="O37" s="893"/>
      <c r="P37" s="893"/>
    </row>
    <row r="38" spans="1:16" ht="19.5" thickBot="1" x14ac:dyDescent="0.35">
      <c r="A38" s="624" t="s">
        <v>34</v>
      </c>
      <c r="B38" s="892" t="s">
        <v>35</v>
      </c>
      <c r="C38" s="892"/>
      <c r="D38" s="892"/>
      <c r="E38" s="892"/>
      <c r="F38" s="892"/>
      <c r="G38" s="892"/>
      <c r="H38" s="892"/>
      <c r="I38" s="892"/>
      <c r="J38" s="27"/>
      <c r="K38" s="893"/>
      <c r="L38" s="632"/>
      <c r="M38" s="893"/>
      <c r="N38" s="632"/>
      <c r="O38" s="893"/>
      <c r="P38" s="893"/>
    </row>
    <row r="39" spans="1:16" ht="19.5" thickBot="1" x14ac:dyDescent="0.35">
      <c r="A39" s="624" t="s">
        <v>36</v>
      </c>
      <c r="B39" s="892" t="s">
        <v>311</v>
      </c>
      <c r="C39" s="892"/>
      <c r="D39" s="892"/>
      <c r="E39" s="892"/>
      <c r="F39" s="892"/>
      <c r="G39" s="892"/>
      <c r="H39" s="892"/>
      <c r="I39" s="892"/>
      <c r="J39" s="27"/>
      <c r="K39" s="893"/>
      <c r="L39" s="632"/>
      <c r="M39" s="893"/>
      <c r="N39" s="632"/>
      <c r="O39" s="893"/>
      <c r="P39" s="893"/>
    </row>
    <row r="40" spans="1:16" ht="19.5" thickBot="1" x14ac:dyDescent="0.35">
      <c r="A40" s="624" t="s">
        <v>38</v>
      </c>
      <c r="B40" s="892" t="s">
        <v>39</v>
      </c>
      <c r="C40" s="892"/>
      <c r="D40" s="892"/>
      <c r="E40" s="892"/>
      <c r="F40" s="892"/>
      <c r="G40" s="892"/>
      <c r="H40" s="892"/>
      <c r="I40" s="892"/>
      <c r="J40" s="27"/>
      <c r="K40" s="893"/>
      <c r="L40" s="632"/>
      <c r="M40" s="893"/>
      <c r="N40" s="632"/>
      <c r="O40" s="893"/>
      <c r="P40" s="893"/>
    </row>
    <row r="41" spans="1:16" ht="19.5" thickBot="1" x14ac:dyDescent="0.35">
      <c r="A41" s="624" t="s">
        <v>40</v>
      </c>
      <c r="B41" s="892" t="s">
        <v>41</v>
      </c>
      <c r="C41" s="892"/>
      <c r="D41" s="892"/>
      <c r="E41" s="892"/>
      <c r="F41" s="892"/>
      <c r="G41" s="892"/>
      <c r="H41" s="892"/>
      <c r="I41" s="892"/>
      <c r="J41" s="27"/>
      <c r="K41" s="893"/>
      <c r="L41" s="632"/>
      <c r="M41" s="893"/>
      <c r="N41" s="632"/>
      <c r="O41" s="893"/>
      <c r="P41" s="893"/>
    </row>
    <row r="42" spans="1:16" ht="19.5" thickBot="1" x14ac:dyDescent="0.35">
      <c r="A42" s="624" t="s">
        <v>42</v>
      </c>
      <c r="B42" s="892" t="s">
        <v>43</v>
      </c>
      <c r="C42" s="892"/>
      <c r="D42" s="892"/>
      <c r="E42" s="892"/>
      <c r="F42" s="892"/>
      <c r="G42" s="892"/>
      <c r="H42" s="892"/>
      <c r="I42" s="892"/>
      <c r="J42" s="27"/>
      <c r="K42" s="893"/>
      <c r="L42" s="632"/>
      <c r="M42" s="893"/>
      <c r="N42" s="632"/>
      <c r="O42" s="893"/>
      <c r="P42" s="893"/>
    </row>
    <row r="43" spans="1:16" ht="19.5" thickBot="1" x14ac:dyDescent="0.35">
      <c r="A43" s="624" t="s">
        <v>44</v>
      </c>
      <c r="B43" s="892" t="s">
        <v>45</v>
      </c>
      <c r="C43" s="892"/>
      <c r="D43" s="892"/>
      <c r="E43" s="892"/>
      <c r="F43" s="892"/>
      <c r="G43" s="892"/>
      <c r="H43" s="892"/>
      <c r="I43" s="892"/>
      <c r="J43" s="27"/>
      <c r="K43" s="893"/>
      <c r="L43" s="632"/>
      <c r="M43" s="893"/>
      <c r="N43" s="632"/>
      <c r="O43" s="893"/>
      <c r="P43" s="893"/>
    </row>
    <row r="44" spans="1:16" ht="19.5" thickBot="1" x14ac:dyDescent="0.35">
      <c r="A44" s="624" t="s">
        <v>46</v>
      </c>
      <c r="B44" s="892" t="s">
        <v>47</v>
      </c>
      <c r="C44" s="892"/>
      <c r="D44" s="892"/>
      <c r="E44" s="892"/>
      <c r="F44" s="892"/>
      <c r="G44" s="892"/>
      <c r="H44" s="892"/>
      <c r="I44" s="892"/>
      <c r="J44" s="27"/>
      <c r="K44" s="893"/>
      <c r="L44" s="632"/>
      <c r="M44" s="893"/>
      <c r="N44" s="632"/>
      <c r="O44" s="893"/>
      <c r="P44" s="893"/>
    </row>
    <row r="45" spans="1:16" ht="18.75" customHeight="1" thickBot="1" x14ac:dyDescent="0.35">
      <c r="A45" s="624" t="s">
        <v>48</v>
      </c>
      <c r="B45" s="892" t="s">
        <v>813</v>
      </c>
      <c r="C45" s="892"/>
      <c r="D45" s="892"/>
      <c r="E45" s="892"/>
      <c r="F45" s="892"/>
      <c r="G45" s="892"/>
      <c r="H45" s="892"/>
      <c r="I45" s="892"/>
      <c r="J45" s="27"/>
      <c r="K45" s="893"/>
      <c r="L45" s="632"/>
      <c r="M45" s="893"/>
      <c r="N45" s="632"/>
      <c r="O45" s="893"/>
      <c r="P45" s="893"/>
    </row>
    <row r="46" spans="1:16" ht="19.5" thickBot="1" x14ac:dyDescent="0.35">
      <c r="A46" s="624" t="s">
        <v>50</v>
      </c>
      <c r="B46" s="892" t="s">
        <v>51</v>
      </c>
      <c r="C46" s="892"/>
      <c r="D46" s="892"/>
      <c r="E46" s="892"/>
      <c r="F46" s="892"/>
      <c r="G46" s="892"/>
      <c r="H46" s="892"/>
      <c r="I46" s="892"/>
      <c r="J46" s="27"/>
      <c r="K46" s="893"/>
      <c r="L46" s="632"/>
      <c r="M46" s="893"/>
      <c r="N46" s="632"/>
      <c r="O46" s="893"/>
      <c r="P46" s="893"/>
    </row>
    <row r="47" spans="1:16" s="5" customFormat="1" ht="19.5" thickBot="1" x14ac:dyDescent="0.35">
      <c r="A47" s="11" t="s">
        <v>316</v>
      </c>
      <c r="B47" s="821" t="s">
        <v>492</v>
      </c>
      <c r="C47" s="822"/>
      <c r="D47" s="822"/>
      <c r="E47" s="822"/>
      <c r="F47" s="822"/>
      <c r="G47" s="822"/>
      <c r="H47" s="822"/>
      <c r="I47" s="822"/>
      <c r="J47" s="822"/>
      <c r="K47" s="822"/>
      <c r="L47" s="822"/>
      <c r="M47" s="822"/>
      <c r="N47" s="823"/>
      <c r="O47" s="11">
        <v>6</v>
      </c>
      <c r="P47" s="11">
        <f>P49</f>
        <v>0</v>
      </c>
    </row>
    <row r="48" spans="1:16" s="5" customFormat="1" ht="36.75" customHeight="1" thickBot="1" x14ac:dyDescent="0.35">
      <c r="A48" s="815" t="s">
        <v>837</v>
      </c>
      <c r="B48" s="816"/>
      <c r="C48" s="816"/>
      <c r="D48" s="816"/>
      <c r="E48" s="816"/>
      <c r="F48" s="816"/>
      <c r="G48" s="816"/>
      <c r="H48" s="816"/>
      <c r="I48" s="816"/>
      <c r="J48" s="816"/>
      <c r="K48" s="816"/>
      <c r="L48" s="816"/>
      <c r="M48" s="816"/>
      <c r="N48" s="817"/>
      <c r="O48" s="628" t="s">
        <v>28</v>
      </c>
      <c r="P48" s="629" t="s">
        <v>20</v>
      </c>
    </row>
    <row r="49" spans="1:16" ht="19.5" thickBot="1" x14ac:dyDescent="0.35">
      <c r="A49" s="624" t="s">
        <v>53</v>
      </c>
      <c r="B49" s="841" t="s">
        <v>31</v>
      </c>
      <c r="C49" s="842"/>
      <c r="D49" s="842"/>
      <c r="E49" s="842"/>
      <c r="F49" s="842"/>
      <c r="G49" s="842"/>
      <c r="H49" s="842"/>
      <c r="I49" s="842"/>
      <c r="J49" s="842"/>
      <c r="K49" s="842"/>
      <c r="L49" s="842"/>
      <c r="M49" s="842"/>
      <c r="N49" s="897"/>
      <c r="O49" s="28"/>
      <c r="P49" s="893"/>
    </row>
    <row r="50" spans="1:16" ht="19.5" thickBot="1" x14ac:dyDescent="0.35">
      <c r="A50" s="624" t="s">
        <v>54</v>
      </c>
      <c r="B50" s="841" t="s">
        <v>33</v>
      </c>
      <c r="C50" s="842"/>
      <c r="D50" s="842"/>
      <c r="E50" s="842"/>
      <c r="F50" s="842"/>
      <c r="G50" s="842"/>
      <c r="H50" s="842"/>
      <c r="I50" s="842"/>
      <c r="J50" s="842"/>
      <c r="K50" s="842"/>
      <c r="L50" s="842"/>
      <c r="M50" s="842"/>
      <c r="N50" s="837"/>
      <c r="O50" s="28"/>
      <c r="P50" s="893"/>
    </row>
    <row r="51" spans="1:16" ht="19.5" thickBot="1" x14ac:dyDescent="0.35">
      <c r="A51" s="624" t="s">
        <v>55</v>
      </c>
      <c r="B51" s="841" t="s">
        <v>35</v>
      </c>
      <c r="C51" s="842"/>
      <c r="D51" s="842"/>
      <c r="E51" s="842"/>
      <c r="F51" s="842"/>
      <c r="G51" s="842"/>
      <c r="H51" s="842"/>
      <c r="I51" s="842"/>
      <c r="J51" s="842"/>
      <c r="K51" s="842"/>
      <c r="L51" s="842"/>
      <c r="M51" s="842"/>
      <c r="N51" s="837"/>
      <c r="O51" s="28"/>
      <c r="P51" s="893"/>
    </row>
    <row r="52" spans="1:16" ht="19.5" thickBot="1" x14ac:dyDescent="0.35">
      <c r="A52" s="624" t="s">
        <v>56</v>
      </c>
      <c r="B52" s="841" t="s">
        <v>37</v>
      </c>
      <c r="C52" s="842"/>
      <c r="D52" s="842"/>
      <c r="E52" s="842"/>
      <c r="F52" s="842"/>
      <c r="G52" s="842"/>
      <c r="H52" s="842"/>
      <c r="I52" s="842"/>
      <c r="J52" s="842"/>
      <c r="K52" s="842"/>
      <c r="L52" s="842"/>
      <c r="M52" s="842"/>
      <c r="N52" s="837"/>
      <c r="O52" s="28"/>
      <c r="P52" s="893"/>
    </row>
    <row r="53" spans="1:16" ht="19.5" thickBot="1" x14ac:dyDescent="0.35">
      <c r="A53" s="624" t="s">
        <v>57</v>
      </c>
      <c r="B53" s="841" t="s">
        <v>39</v>
      </c>
      <c r="C53" s="842"/>
      <c r="D53" s="842"/>
      <c r="E53" s="842"/>
      <c r="F53" s="842"/>
      <c r="G53" s="842"/>
      <c r="H53" s="842"/>
      <c r="I53" s="842"/>
      <c r="J53" s="842"/>
      <c r="K53" s="842"/>
      <c r="L53" s="842"/>
      <c r="M53" s="842"/>
      <c r="N53" s="837"/>
      <c r="O53" s="28"/>
      <c r="P53" s="893"/>
    </row>
    <row r="54" spans="1:16" ht="19.5" thickBot="1" x14ac:dyDescent="0.35">
      <c r="A54" s="624" t="s">
        <v>58</v>
      </c>
      <c r="B54" s="841" t="s">
        <v>41</v>
      </c>
      <c r="C54" s="842"/>
      <c r="D54" s="842"/>
      <c r="E54" s="842"/>
      <c r="F54" s="842"/>
      <c r="G54" s="842"/>
      <c r="H54" s="842"/>
      <c r="I54" s="842"/>
      <c r="J54" s="842"/>
      <c r="K54" s="842"/>
      <c r="L54" s="842"/>
      <c r="M54" s="842"/>
      <c r="N54" s="837"/>
      <c r="O54" s="28"/>
      <c r="P54" s="893"/>
    </row>
    <row r="55" spans="1:16" ht="19.5" thickBot="1" x14ac:dyDescent="0.35">
      <c r="A55" s="624" t="s">
        <v>59</v>
      </c>
      <c r="B55" s="841" t="s">
        <v>43</v>
      </c>
      <c r="C55" s="842"/>
      <c r="D55" s="842"/>
      <c r="E55" s="842"/>
      <c r="F55" s="842"/>
      <c r="G55" s="842"/>
      <c r="H55" s="842"/>
      <c r="I55" s="842"/>
      <c r="J55" s="842"/>
      <c r="K55" s="842"/>
      <c r="L55" s="842"/>
      <c r="M55" s="842"/>
      <c r="N55" s="837"/>
      <c r="O55" s="28"/>
      <c r="P55" s="893"/>
    </row>
    <row r="56" spans="1:16" ht="19.5" thickBot="1" x14ac:dyDescent="0.35">
      <c r="A56" s="624" t="s">
        <v>60</v>
      </c>
      <c r="B56" s="841" t="s">
        <v>45</v>
      </c>
      <c r="C56" s="842"/>
      <c r="D56" s="842"/>
      <c r="E56" s="842"/>
      <c r="F56" s="842"/>
      <c r="G56" s="842"/>
      <c r="H56" s="842"/>
      <c r="I56" s="842"/>
      <c r="J56" s="842"/>
      <c r="K56" s="842"/>
      <c r="L56" s="842"/>
      <c r="M56" s="842"/>
      <c r="N56" s="837"/>
      <c r="O56" s="28"/>
      <c r="P56" s="893"/>
    </row>
    <row r="57" spans="1:16" ht="19.5" thickBot="1" x14ac:dyDescent="0.35">
      <c r="A57" s="624" t="s">
        <v>61</v>
      </c>
      <c r="B57" s="841" t="s">
        <v>47</v>
      </c>
      <c r="C57" s="842"/>
      <c r="D57" s="842"/>
      <c r="E57" s="842"/>
      <c r="F57" s="842"/>
      <c r="G57" s="842"/>
      <c r="H57" s="842"/>
      <c r="I57" s="842"/>
      <c r="J57" s="842"/>
      <c r="K57" s="842"/>
      <c r="L57" s="842"/>
      <c r="M57" s="842"/>
      <c r="N57" s="837"/>
      <c r="O57" s="28"/>
      <c r="P57" s="893"/>
    </row>
    <row r="58" spans="1:16" s="5" customFormat="1" ht="19.5" thickBot="1" x14ac:dyDescent="0.35">
      <c r="A58" s="624" t="s">
        <v>62</v>
      </c>
      <c r="B58" s="841" t="s">
        <v>51</v>
      </c>
      <c r="C58" s="842"/>
      <c r="D58" s="842"/>
      <c r="E58" s="842"/>
      <c r="F58" s="842"/>
      <c r="G58" s="842"/>
      <c r="H58" s="842"/>
      <c r="I58" s="842"/>
      <c r="J58" s="842"/>
      <c r="K58" s="842"/>
      <c r="L58" s="842"/>
      <c r="M58" s="842"/>
      <c r="N58" s="837"/>
      <c r="O58" s="28"/>
      <c r="P58" s="893"/>
    </row>
    <row r="59" spans="1:16" s="5" customFormat="1" ht="19.5" thickBot="1" x14ac:dyDescent="0.35">
      <c r="A59" s="11" t="s">
        <v>317</v>
      </c>
      <c r="B59" s="821" t="s">
        <v>426</v>
      </c>
      <c r="C59" s="822"/>
      <c r="D59" s="822"/>
      <c r="E59" s="822"/>
      <c r="F59" s="822"/>
      <c r="G59" s="822"/>
      <c r="H59" s="822"/>
      <c r="I59" s="822"/>
      <c r="J59" s="822"/>
      <c r="K59" s="822"/>
      <c r="L59" s="822"/>
      <c r="M59" s="822"/>
      <c r="N59" s="823"/>
      <c r="O59" s="11">
        <v>10</v>
      </c>
      <c r="P59" s="11">
        <f>P61</f>
        <v>0</v>
      </c>
    </row>
    <row r="60" spans="1:16" s="5" customFormat="1" ht="34.5" customHeight="1" thickBot="1" x14ac:dyDescent="0.35">
      <c r="A60" s="818" t="s">
        <v>838</v>
      </c>
      <c r="B60" s="819"/>
      <c r="C60" s="819"/>
      <c r="D60" s="819"/>
      <c r="E60" s="819"/>
      <c r="F60" s="819"/>
      <c r="G60" s="819"/>
      <c r="H60" s="819"/>
      <c r="I60" s="819"/>
      <c r="J60" s="819"/>
      <c r="K60" s="819"/>
      <c r="L60" s="819"/>
      <c r="M60" s="819"/>
      <c r="N60" s="820"/>
      <c r="O60" s="628" t="s">
        <v>28</v>
      </c>
      <c r="P60" s="625" t="s">
        <v>20</v>
      </c>
    </row>
    <row r="61" spans="1:16" ht="41.25" customHeight="1" thickBot="1" x14ac:dyDescent="0.35">
      <c r="A61" s="632" t="s">
        <v>64</v>
      </c>
      <c r="B61" s="900" t="s">
        <v>803</v>
      </c>
      <c r="C61" s="901"/>
      <c r="D61" s="901"/>
      <c r="E61" s="901"/>
      <c r="F61" s="901"/>
      <c r="G61" s="901"/>
      <c r="H61" s="901"/>
      <c r="I61" s="901"/>
      <c r="J61" s="901"/>
      <c r="K61" s="901"/>
      <c r="L61" s="901"/>
      <c r="M61" s="901"/>
      <c r="N61" s="913"/>
      <c r="O61" s="626"/>
      <c r="P61" s="898"/>
    </row>
    <row r="62" spans="1:16" s="5" customFormat="1" ht="27.75" customHeight="1" thickBot="1" x14ac:dyDescent="0.35">
      <c r="A62" s="632" t="s">
        <v>782</v>
      </c>
      <c r="B62" s="914" t="s">
        <v>1015</v>
      </c>
      <c r="C62" s="915"/>
      <c r="D62" s="915"/>
      <c r="E62" s="915"/>
      <c r="F62" s="915"/>
      <c r="G62" s="915"/>
      <c r="H62" s="915"/>
      <c r="I62" s="915"/>
      <c r="J62" s="915"/>
      <c r="K62" s="915"/>
      <c r="L62" s="915"/>
      <c r="M62" s="915"/>
      <c r="N62" s="1636"/>
      <c r="O62" s="626"/>
      <c r="P62" s="898"/>
    </row>
    <row r="63" spans="1:16" s="5" customFormat="1" ht="19.5" thickBot="1" x14ac:dyDescent="0.35">
      <c r="A63" s="18" t="s">
        <v>318</v>
      </c>
      <c r="B63" s="821" t="s">
        <v>69</v>
      </c>
      <c r="C63" s="822"/>
      <c r="D63" s="822"/>
      <c r="E63" s="822"/>
      <c r="F63" s="822"/>
      <c r="G63" s="822"/>
      <c r="H63" s="822"/>
      <c r="I63" s="822"/>
      <c r="J63" s="822"/>
      <c r="K63" s="822"/>
      <c r="L63" s="822"/>
      <c r="M63" s="822"/>
      <c r="N63" s="823"/>
      <c r="O63" s="11">
        <v>25</v>
      </c>
      <c r="P63" s="11">
        <f>P65</f>
        <v>0</v>
      </c>
    </row>
    <row r="64" spans="1:16" s="5" customFormat="1" ht="19.5" thickBot="1" x14ac:dyDescent="0.35">
      <c r="A64" s="917" t="s">
        <v>839</v>
      </c>
      <c r="B64" s="918"/>
      <c r="C64" s="918"/>
      <c r="D64" s="918"/>
      <c r="E64" s="918"/>
      <c r="F64" s="918"/>
      <c r="G64" s="918"/>
      <c r="H64" s="918"/>
      <c r="I64" s="918"/>
      <c r="J64" s="918"/>
      <c r="K64" s="918"/>
      <c r="L64" s="918"/>
      <c r="M64" s="918"/>
      <c r="N64" s="919"/>
      <c r="O64" s="628" t="s">
        <v>28</v>
      </c>
      <c r="P64" s="625"/>
    </row>
    <row r="65" spans="1:16" ht="19.5" thickBot="1" x14ac:dyDescent="0.35">
      <c r="A65" s="661" t="s">
        <v>72</v>
      </c>
      <c r="B65" s="914" t="s">
        <v>73</v>
      </c>
      <c r="C65" s="915"/>
      <c r="D65" s="915"/>
      <c r="E65" s="915"/>
      <c r="F65" s="915"/>
      <c r="G65" s="915"/>
      <c r="H65" s="915"/>
      <c r="I65" s="915"/>
      <c r="J65" s="915"/>
      <c r="K65" s="915"/>
      <c r="L65" s="915"/>
      <c r="M65" s="915"/>
      <c r="N65" s="920"/>
      <c r="O65" s="661"/>
      <c r="P65" s="893"/>
    </row>
    <row r="66" spans="1:16" ht="61.5" customHeight="1" thickBot="1" x14ac:dyDescent="0.35">
      <c r="A66" s="661" t="s">
        <v>74</v>
      </c>
      <c r="B66" s="900" t="s">
        <v>991</v>
      </c>
      <c r="C66" s="901"/>
      <c r="D66" s="901"/>
      <c r="E66" s="901"/>
      <c r="F66" s="901"/>
      <c r="G66" s="901"/>
      <c r="H66" s="901"/>
      <c r="I66" s="901"/>
      <c r="J66" s="901"/>
      <c r="K66" s="901"/>
      <c r="L66" s="901"/>
      <c r="M66" s="901"/>
      <c r="N66" s="921"/>
      <c r="O66" s="661"/>
      <c r="P66" s="893"/>
    </row>
    <row r="67" spans="1:16" ht="21" customHeight="1" thickBot="1" x14ac:dyDescent="0.35">
      <c r="A67" s="661" t="s">
        <v>75</v>
      </c>
      <c r="B67" s="900" t="s">
        <v>975</v>
      </c>
      <c r="C67" s="901"/>
      <c r="D67" s="901"/>
      <c r="E67" s="901"/>
      <c r="F67" s="901"/>
      <c r="G67" s="901"/>
      <c r="H67" s="901"/>
      <c r="I67" s="901"/>
      <c r="J67" s="901"/>
      <c r="K67" s="901"/>
      <c r="L67" s="901"/>
      <c r="M67" s="901"/>
      <c r="N67" s="901"/>
      <c r="O67" s="17"/>
      <c r="P67" s="893"/>
    </row>
    <row r="68" spans="1:16" s="5" customFormat="1" ht="19.5" thickBot="1" x14ac:dyDescent="0.35">
      <c r="A68" s="11" t="s">
        <v>319</v>
      </c>
      <c r="B68" s="899" t="s">
        <v>76</v>
      </c>
      <c r="C68" s="795"/>
      <c r="D68" s="795"/>
      <c r="E68" s="795"/>
      <c r="F68" s="795"/>
      <c r="G68" s="795"/>
      <c r="H68" s="795"/>
      <c r="I68" s="795"/>
      <c r="J68" s="795"/>
      <c r="K68" s="795"/>
      <c r="L68" s="795"/>
      <c r="M68" s="795"/>
      <c r="N68" s="796"/>
      <c r="O68" s="11">
        <v>25</v>
      </c>
      <c r="P68" s="11">
        <f>P70</f>
        <v>0</v>
      </c>
    </row>
    <row r="69" spans="1:16" s="5" customFormat="1" ht="19.5" thickBot="1" x14ac:dyDescent="0.35">
      <c r="A69" s="902" t="s">
        <v>840</v>
      </c>
      <c r="B69" s="903"/>
      <c r="C69" s="903"/>
      <c r="D69" s="903"/>
      <c r="E69" s="903"/>
      <c r="F69" s="903"/>
      <c r="G69" s="903"/>
      <c r="H69" s="903"/>
      <c r="I69" s="903"/>
      <c r="J69" s="903"/>
      <c r="K69" s="903"/>
      <c r="L69" s="903"/>
      <c r="M69" s="904"/>
      <c r="N69" s="628" t="s">
        <v>28</v>
      </c>
      <c r="O69" s="611" t="s">
        <v>10</v>
      </c>
      <c r="P69" s="625" t="s">
        <v>20</v>
      </c>
    </row>
    <row r="70" spans="1:16" ht="27.75" customHeight="1" thickBot="1" x14ac:dyDescent="0.35">
      <c r="A70" s="657" t="s">
        <v>77</v>
      </c>
      <c r="B70" s="908" t="s">
        <v>1103</v>
      </c>
      <c r="C70" s="909"/>
      <c r="D70" s="909"/>
      <c r="E70" s="909"/>
      <c r="F70" s="909"/>
      <c r="G70" s="909"/>
      <c r="H70" s="909"/>
      <c r="I70" s="909"/>
      <c r="J70" s="909"/>
      <c r="K70" s="909"/>
      <c r="L70" s="909"/>
      <c r="M70" s="1608"/>
      <c r="N70" s="37"/>
      <c r="O70" s="664">
        <v>0</v>
      </c>
      <c r="P70" s="898">
        <f>O70+O71+O72+O73</f>
        <v>0</v>
      </c>
    </row>
    <row r="71" spans="1:16" ht="37.5" customHeight="1" thickBot="1" x14ac:dyDescent="0.35">
      <c r="A71" s="657" t="s">
        <v>78</v>
      </c>
      <c r="B71" s="908" t="s">
        <v>745</v>
      </c>
      <c r="C71" s="909"/>
      <c r="D71" s="909"/>
      <c r="E71" s="909"/>
      <c r="F71" s="909"/>
      <c r="G71" s="909"/>
      <c r="H71" s="909"/>
      <c r="I71" s="909"/>
      <c r="J71" s="909"/>
      <c r="K71" s="909"/>
      <c r="L71" s="909"/>
      <c r="M71" s="1608"/>
      <c r="N71" s="37"/>
      <c r="O71" s="664">
        <v>0</v>
      </c>
      <c r="P71" s="898"/>
    </row>
    <row r="72" spans="1:16" ht="19.5" customHeight="1" thickBot="1" x14ac:dyDescent="0.35">
      <c r="A72" s="657" t="s">
        <v>80</v>
      </c>
      <c r="B72" s="911" t="s">
        <v>976</v>
      </c>
      <c r="C72" s="912"/>
      <c r="D72" s="912"/>
      <c r="E72" s="912"/>
      <c r="F72" s="912"/>
      <c r="G72" s="912"/>
      <c r="H72" s="912"/>
      <c r="I72" s="912"/>
      <c r="J72" s="912"/>
      <c r="K72" s="912"/>
      <c r="L72" s="912"/>
      <c r="M72" s="904"/>
      <c r="N72" s="37"/>
      <c r="O72" s="664">
        <v>0</v>
      </c>
      <c r="P72" s="898"/>
    </row>
    <row r="73" spans="1:16" ht="60.75" customHeight="1" thickBot="1" x14ac:dyDescent="0.35">
      <c r="A73" s="163" t="s">
        <v>81</v>
      </c>
      <c r="B73" s="908" t="s">
        <v>977</v>
      </c>
      <c r="C73" s="909"/>
      <c r="D73" s="909"/>
      <c r="E73" s="909"/>
      <c r="F73" s="909"/>
      <c r="G73" s="909"/>
      <c r="H73" s="909"/>
      <c r="I73" s="909"/>
      <c r="J73" s="909"/>
      <c r="K73" s="909"/>
      <c r="L73" s="909"/>
      <c r="M73" s="910"/>
      <c r="N73" s="9"/>
      <c r="O73" s="664">
        <v>0</v>
      </c>
      <c r="P73" s="898"/>
    </row>
    <row r="74" spans="1:16" ht="42" customHeight="1" thickBot="1" x14ac:dyDescent="0.35">
      <c r="A74" s="163" t="s">
        <v>81</v>
      </c>
      <c r="B74" s="908" t="s">
        <v>1016</v>
      </c>
      <c r="C74" s="909"/>
      <c r="D74" s="909"/>
      <c r="E74" s="909"/>
      <c r="F74" s="909"/>
      <c r="G74" s="909"/>
      <c r="H74" s="909"/>
      <c r="I74" s="909"/>
      <c r="J74" s="909"/>
      <c r="K74" s="909"/>
      <c r="L74" s="909"/>
      <c r="M74" s="910"/>
      <c r="N74" s="9"/>
      <c r="O74" s="626">
        <v>0</v>
      </c>
      <c r="P74" s="664"/>
    </row>
    <row r="75" spans="1:16" s="5" customFormat="1" ht="19.5" thickBot="1" x14ac:dyDescent="0.35">
      <c r="A75" s="11" t="s">
        <v>320</v>
      </c>
      <c r="B75" s="821" t="s">
        <v>783</v>
      </c>
      <c r="C75" s="822"/>
      <c r="D75" s="822"/>
      <c r="E75" s="822"/>
      <c r="F75" s="822"/>
      <c r="G75" s="822"/>
      <c r="H75" s="822"/>
      <c r="I75" s="822"/>
      <c r="J75" s="822"/>
      <c r="K75" s="822"/>
      <c r="L75" s="822"/>
      <c r="M75" s="822"/>
      <c r="N75" s="823"/>
      <c r="O75" s="11">
        <v>10</v>
      </c>
      <c r="P75" s="11">
        <f>P77</f>
        <v>0</v>
      </c>
    </row>
    <row r="76" spans="1:16" s="5" customFormat="1" ht="20.25" customHeight="1" thickBot="1" x14ac:dyDescent="0.35">
      <c r="A76" s="824" t="s">
        <v>841</v>
      </c>
      <c r="B76" s="824"/>
      <c r="C76" s="824"/>
      <c r="D76" s="824"/>
      <c r="E76" s="824"/>
      <c r="F76" s="824"/>
      <c r="G76" s="824"/>
      <c r="H76" s="824"/>
      <c r="I76" s="824"/>
      <c r="J76" s="824"/>
      <c r="K76" s="824"/>
      <c r="L76" s="824"/>
      <c r="M76" s="824"/>
      <c r="N76" s="824"/>
      <c r="O76" s="611" t="s">
        <v>28</v>
      </c>
      <c r="P76" s="625" t="s">
        <v>20</v>
      </c>
    </row>
    <row r="77" spans="1:16" ht="23.25" customHeight="1" thickBot="1" x14ac:dyDescent="0.35">
      <c r="A77" s="661" t="s">
        <v>83</v>
      </c>
      <c r="B77" s="828" t="s">
        <v>84</v>
      </c>
      <c r="C77" s="829"/>
      <c r="D77" s="829"/>
      <c r="E77" s="829"/>
      <c r="F77" s="829"/>
      <c r="G77" s="829"/>
      <c r="H77" s="829"/>
      <c r="I77" s="829"/>
      <c r="J77" s="829"/>
      <c r="K77" s="829"/>
      <c r="L77" s="829"/>
      <c r="M77" s="829"/>
      <c r="N77" s="830"/>
      <c r="O77" s="664"/>
      <c r="P77" s="922">
        <v>0</v>
      </c>
    </row>
    <row r="78" spans="1:16" ht="19.5" customHeight="1" thickBot="1" x14ac:dyDescent="0.35">
      <c r="A78" s="661" t="s">
        <v>85</v>
      </c>
      <c r="B78" s="828" t="s">
        <v>86</v>
      </c>
      <c r="C78" s="829"/>
      <c r="D78" s="829"/>
      <c r="E78" s="829"/>
      <c r="F78" s="829"/>
      <c r="G78" s="829"/>
      <c r="H78" s="829"/>
      <c r="I78" s="829"/>
      <c r="J78" s="829"/>
      <c r="K78" s="829"/>
      <c r="L78" s="829"/>
      <c r="M78" s="829"/>
      <c r="N78" s="830"/>
      <c r="O78" s="664"/>
      <c r="P78" s="923"/>
    </row>
    <row r="79" spans="1:16" ht="19.5" customHeight="1" thickBot="1" x14ac:dyDescent="0.35">
      <c r="A79" s="661" t="s">
        <v>87</v>
      </c>
      <c r="B79" s="740" t="s">
        <v>784</v>
      </c>
      <c r="C79" s="741"/>
      <c r="D79" s="741"/>
      <c r="E79" s="741"/>
      <c r="F79" s="741"/>
      <c r="G79" s="741"/>
      <c r="H79" s="741"/>
      <c r="I79" s="741"/>
      <c r="J79" s="741"/>
      <c r="K79" s="741"/>
      <c r="L79" s="741"/>
      <c r="M79" s="741"/>
      <c r="N79" s="742"/>
      <c r="O79" s="664"/>
      <c r="P79" s="923"/>
    </row>
    <row r="80" spans="1:16" ht="23.25" customHeight="1" thickBot="1" x14ac:dyDescent="0.35">
      <c r="A80" s="661" t="s">
        <v>88</v>
      </c>
      <c r="B80" s="828" t="s">
        <v>1104</v>
      </c>
      <c r="C80" s="829"/>
      <c r="D80" s="829"/>
      <c r="E80" s="829"/>
      <c r="F80" s="829"/>
      <c r="G80" s="829"/>
      <c r="H80" s="829"/>
      <c r="I80" s="829"/>
      <c r="J80" s="829"/>
      <c r="K80" s="829"/>
      <c r="L80" s="829"/>
      <c r="M80" s="829"/>
      <c r="N80" s="830"/>
      <c r="O80" s="664"/>
      <c r="P80" s="924"/>
    </row>
    <row r="81" spans="1:16" s="5" customFormat="1" ht="19.5" thickBot="1" x14ac:dyDescent="0.35">
      <c r="A81" s="18" t="s">
        <v>321</v>
      </c>
      <c r="B81" s="821" t="s">
        <v>99</v>
      </c>
      <c r="C81" s="822"/>
      <c r="D81" s="822"/>
      <c r="E81" s="822"/>
      <c r="F81" s="822"/>
      <c r="G81" s="822"/>
      <c r="H81" s="822"/>
      <c r="I81" s="822"/>
      <c r="J81" s="822"/>
      <c r="K81" s="822"/>
      <c r="L81" s="822"/>
      <c r="M81" s="822"/>
      <c r="N81" s="823"/>
      <c r="O81" s="11">
        <v>10</v>
      </c>
      <c r="P81" s="11">
        <f>P83</f>
        <v>0</v>
      </c>
    </row>
    <row r="82" spans="1:16" s="5" customFormat="1" ht="19.5" thickBot="1" x14ac:dyDescent="0.35">
      <c r="A82" s="835" t="s">
        <v>899</v>
      </c>
      <c r="B82" s="836"/>
      <c r="C82" s="836"/>
      <c r="D82" s="836"/>
      <c r="E82" s="836"/>
      <c r="F82" s="836"/>
      <c r="G82" s="836"/>
      <c r="H82" s="836"/>
      <c r="I82" s="836"/>
      <c r="J82" s="836"/>
      <c r="K82" s="836"/>
      <c r="L82" s="836"/>
      <c r="M82" s="836"/>
      <c r="N82" s="837"/>
      <c r="O82" s="611" t="s">
        <v>28</v>
      </c>
      <c r="P82" s="625" t="s">
        <v>20</v>
      </c>
    </row>
    <row r="83" spans="1:16" ht="19.5" thickBot="1" x14ac:dyDescent="0.35">
      <c r="A83" s="655" t="s">
        <v>92</v>
      </c>
      <c r="B83" s="841" t="s">
        <v>978</v>
      </c>
      <c r="C83" s="842"/>
      <c r="D83" s="842"/>
      <c r="E83" s="842"/>
      <c r="F83" s="842"/>
      <c r="G83" s="842"/>
      <c r="H83" s="842"/>
      <c r="I83" s="842"/>
      <c r="J83" s="842"/>
      <c r="K83" s="842"/>
      <c r="L83" s="842"/>
      <c r="M83" s="842"/>
      <c r="N83" s="837"/>
      <c r="O83" s="661"/>
      <c r="P83" s="893">
        <v>0</v>
      </c>
    </row>
    <row r="84" spans="1:16" ht="19.5" thickBot="1" x14ac:dyDescent="0.35">
      <c r="A84" s="655" t="s">
        <v>94</v>
      </c>
      <c r="B84" s="841" t="s">
        <v>104</v>
      </c>
      <c r="C84" s="842"/>
      <c r="D84" s="842"/>
      <c r="E84" s="842"/>
      <c r="F84" s="842"/>
      <c r="G84" s="842"/>
      <c r="H84" s="842"/>
      <c r="I84" s="842"/>
      <c r="J84" s="842"/>
      <c r="K84" s="842"/>
      <c r="L84" s="842"/>
      <c r="M84" s="842"/>
      <c r="N84" s="837"/>
      <c r="O84" s="664"/>
      <c r="P84" s="893"/>
    </row>
    <row r="85" spans="1:16" ht="19.5" thickBot="1" x14ac:dyDescent="0.35">
      <c r="A85" s="655" t="s">
        <v>95</v>
      </c>
      <c r="B85" s="659" t="s">
        <v>968</v>
      </c>
      <c r="C85" s="660"/>
      <c r="D85" s="660"/>
      <c r="E85" s="660"/>
      <c r="F85" s="660"/>
      <c r="G85" s="660"/>
      <c r="H85" s="660"/>
      <c r="I85" s="660"/>
      <c r="J85" s="660"/>
      <c r="K85" s="660"/>
      <c r="L85" s="660"/>
      <c r="M85" s="660"/>
      <c r="N85" s="658"/>
      <c r="O85" s="664"/>
      <c r="P85" s="893"/>
    </row>
    <row r="86" spans="1:16" ht="19.5" thickBot="1" x14ac:dyDescent="0.35">
      <c r="A86" s="655" t="s">
        <v>97</v>
      </c>
      <c r="B86" s="841" t="s">
        <v>896</v>
      </c>
      <c r="C86" s="842"/>
      <c r="D86" s="842"/>
      <c r="E86" s="842"/>
      <c r="F86" s="842"/>
      <c r="G86" s="842"/>
      <c r="H86" s="842"/>
      <c r="I86" s="842"/>
      <c r="J86" s="842"/>
      <c r="K86" s="842"/>
      <c r="L86" s="842"/>
      <c r="M86" s="842"/>
      <c r="N86" s="925"/>
      <c r="O86" s="664"/>
      <c r="P86" s="893"/>
    </row>
    <row r="87" spans="1:16" s="5" customFormat="1" ht="19.5" thickBot="1" x14ac:dyDescent="0.35">
      <c r="A87" s="30" t="s">
        <v>289</v>
      </c>
      <c r="B87" s="927" t="s">
        <v>106</v>
      </c>
      <c r="C87" s="927"/>
      <c r="D87" s="927"/>
      <c r="E87" s="927"/>
      <c r="F87" s="927"/>
      <c r="G87" s="927"/>
      <c r="H87" s="927"/>
      <c r="I87" s="927"/>
      <c r="J87" s="927"/>
      <c r="K87" s="927"/>
      <c r="L87" s="927"/>
      <c r="M87" s="927"/>
      <c r="N87" s="927"/>
      <c r="O87" s="635">
        <v>5</v>
      </c>
      <c r="P87" s="635">
        <f>P89</f>
        <v>0</v>
      </c>
    </row>
    <row r="88" spans="1:16" s="5" customFormat="1" ht="42" customHeight="1" thickBot="1" x14ac:dyDescent="0.35">
      <c r="A88" s="928" t="s">
        <v>948</v>
      </c>
      <c r="B88" s="929"/>
      <c r="C88" s="929"/>
      <c r="D88" s="929"/>
      <c r="E88" s="929"/>
      <c r="F88" s="929"/>
      <c r="G88" s="929"/>
      <c r="H88" s="929"/>
      <c r="I88" s="929"/>
      <c r="J88" s="929"/>
      <c r="K88" s="929"/>
      <c r="L88" s="929"/>
      <c r="M88" s="929"/>
      <c r="N88" s="930"/>
      <c r="O88" s="611" t="s">
        <v>28</v>
      </c>
      <c r="P88" s="625" t="s">
        <v>20</v>
      </c>
    </row>
    <row r="89" spans="1:16" ht="19.5" thickBot="1" x14ac:dyDescent="0.35">
      <c r="A89" s="618" t="s">
        <v>101</v>
      </c>
      <c r="B89" s="740" t="s">
        <v>108</v>
      </c>
      <c r="C89" s="741"/>
      <c r="D89" s="741"/>
      <c r="E89" s="741"/>
      <c r="F89" s="741"/>
      <c r="G89" s="741"/>
      <c r="H89" s="741"/>
      <c r="I89" s="741"/>
      <c r="J89" s="741"/>
      <c r="K89" s="741"/>
      <c r="L89" s="741"/>
      <c r="M89" s="741"/>
      <c r="N89" s="931"/>
      <c r="O89" s="624"/>
      <c r="P89" s="926">
        <v>0</v>
      </c>
    </row>
    <row r="90" spans="1:16" ht="39.75" customHeight="1" thickBot="1" x14ac:dyDescent="0.35">
      <c r="A90" s="618" t="s">
        <v>103</v>
      </c>
      <c r="B90" s="740" t="s">
        <v>110</v>
      </c>
      <c r="C90" s="741"/>
      <c r="D90" s="741"/>
      <c r="E90" s="741"/>
      <c r="F90" s="741"/>
      <c r="G90" s="741"/>
      <c r="H90" s="741"/>
      <c r="I90" s="741"/>
      <c r="J90" s="741"/>
      <c r="K90" s="741"/>
      <c r="L90" s="741"/>
      <c r="M90" s="741"/>
      <c r="N90" s="931"/>
      <c r="O90" s="624"/>
      <c r="P90" s="926"/>
    </row>
    <row r="91" spans="1:16" ht="19.5" thickBot="1" x14ac:dyDescent="0.35">
      <c r="A91" s="618" t="s">
        <v>105</v>
      </c>
      <c r="B91" s="740" t="s">
        <v>112</v>
      </c>
      <c r="C91" s="741"/>
      <c r="D91" s="741"/>
      <c r="E91" s="741"/>
      <c r="F91" s="741"/>
      <c r="G91" s="741"/>
      <c r="H91" s="741"/>
      <c r="I91" s="741"/>
      <c r="J91" s="741"/>
      <c r="K91" s="741"/>
      <c r="L91" s="741"/>
      <c r="M91" s="741"/>
      <c r="N91" s="931"/>
      <c r="O91" s="624"/>
      <c r="P91" s="926"/>
    </row>
    <row r="92" spans="1:16" ht="19.5" thickBot="1" x14ac:dyDescent="0.35">
      <c r="A92" s="618" t="s">
        <v>788</v>
      </c>
      <c r="B92" s="740" t="s">
        <v>1029</v>
      </c>
      <c r="C92" s="741"/>
      <c r="D92" s="741"/>
      <c r="E92" s="741"/>
      <c r="F92" s="741"/>
      <c r="G92" s="741"/>
      <c r="H92" s="741"/>
      <c r="I92" s="741"/>
      <c r="J92" s="741"/>
      <c r="K92" s="741"/>
      <c r="L92" s="741"/>
      <c r="M92" s="741"/>
      <c r="N92" s="931"/>
      <c r="O92" s="626"/>
      <c r="P92" s="926"/>
    </row>
    <row r="93" spans="1:16" ht="19.5" thickBot="1" x14ac:dyDescent="0.35">
      <c r="A93" s="618" t="s">
        <v>789</v>
      </c>
      <c r="B93" s="740" t="s">
        <v>116</v>
      </c>
      <c r="C93" s="741"/>
      <c r="D93" s="741"/>
      <c r="E93" s="741"/>
      <c r="F93" s="741"/>
      <c r="G93" s="741"/>
      <c r="H93" s="741"/>
      <c r="I93" s="741"/>
      <c r="J93" s="741"/>
      <c r="K93" s="741"/>
      <c r="L93" s="741"/>
      <c r="M93" s="741"/>
      <c r="N93" s="931"/>
      <c r="O93" s="626"/>
      <c r="P93" s="926"/>
    </row>
    <row r="94" spans="1:16" s="5" customFormat="1" ht="19.5" thickBot="1" x14ac:dyDescent="0.35">
      <c r="A94" s="502" t="s">
        <v>322</v>
      </c>
      <c r="B94" s="821" t="s">
        <v>117</v>
      </c>
      <c r="C94" s="822"/>
      <c r="D94" s="822"/>
      <c r="E94" s="822"/>
      <c r="F94" s="822"/>
      <c r="G94" s="822"/>
      <c r="H94" s="822"/>
      <c r="I94" s="822"/>
      <c r="J94" s="822"/>
      <c r="K94" s="822"/>
      <c r="L94" s="822"/>
      <c r="M94" s="822"/>
      <c r="N94" s="823"/>
      <c r="O94" s="11">
        <v>40</v>
      </c>
      <c r="P94" s="11">
        <f>P97</f>
        <v>0</v>
      </c>
    </row>
    <row r="95" spans="1:16" s="5" customFormat="1" ht="42" customHeight="1" thickBot="1" x14ac:dyDescent="0.35">
      <c r="A95" s="858" t="s">
        <v>898</v>
      </c>
      <c r="B95" s="859"/>
      <c r="C95" s="859"/>
      <c r="D95" s="859"/>
      <c r="E95" s="859"/>
      <c r="F95" s="859"/>
      <c r="G95" s="859"/>
      <c r="H95" s="859"/>
      <c r="I95" s="860"/>
      <c r="J95" s="62" t="s">
        <v>842</v>
      </c>
      <c r="K95" s="62" t="s">
        <v>842</v>
      </c>
      <c r="L95" s="62" t="s">
        <v>842</v>
      </c>
      <c r="M95" s="62" t="s">
        <v>842</v>
      </c>
      <c r="N95" s="650" t="s">
        <v>842</v>
      </c>
      <c r="O95" s="932" t="s">
        <v>10</v>
      </c>
      <c r="P95" s="896" t="s">
        <v>20</v>
      </c>
    </row>
    <row r="96" spans="1:16" ht="26.25" customHeight="1" thickBot="1" x14ac:dyDescent="0.35">
      <c r="A96" s="861"/>
      <c r="B96" s="862"/>
      <c r="C96" s="862"/>
      <c r="D96" s="862"/>
      <c r="E96" s="862"/>
      <c r="F96" s="862"/>
      <c r="G96" s="862"/>
      <c r="H96" s="862"/>
      <c r="I96" s="863"/>
      <c r="J96" s="627" t="s">
        <v>28</v>
      </c>
      <c r="K96" s="627" t="s">
        <v>28</v>
      </c>
      <c r="L96" s="627" t="s">
        <v>28</v>
      </c>
      <c r="M96" s="627" t="s">
        <v>28</v>
      </c>
      <c r="N96" s="627" t="s">
        <v>28</v>
      </c>
      <c r="O96" s="932"/>
      <c r="P96" s="896"/>
    </row>
    <row r="97" spans="1:16" ht="39.75" customHeight="1" thickBot="1" x14ac:dyDescent="0.35">
      <c r="A97" s="165" t="s">
        <v>107</v>
      </c>
      <c r="B97" s="933" t="s">
        <v>1026</v>
      </c>
      <c r="C97" s="933"/>
      <c r="D97" s="933"/>
      <c r="E97" s="933"/>
      <c r="F97" s="933"/>
      <c r="G97" s="933"/>
      <c r="H97" s="933"/>
      <c r="I97" s="933"/>
      <c r="J97" s="37"/>
      <c r="K97" s="37"/>
      <c r="L97" s="37"/>
      <c r="M97" s="37"/>
      <c r="N97" s="37"/>
      <c r="O97" s="626">
        <v>0</v>
      </c>
      <c r="P97" s="898">
        <f>O97+O98+O99+O100+O101</f>
        <v>0</v>
      </c>
    </row>
    <row r="98" spans="1:16" ht="98.25" customHeight="1" thickBot="1" x14ac:dyDescent="0.35">
      <c r="A98" s="165" t="s">
        <v>109</v>
      </c>
      <c r="B98" s="933" t="s">
        <v>1105</v>
      </c>
      <c r="C98" s="933"/>
      <c r="D98" s="933"/>
      <c r="E98" s="933"/>
      <c r="F98" s="933"/>
      <c r="G98" s="933"/>
      <c r="H98" s="933"/>
      <c r="I98" s="933"/>
      <c r="J98" s="37"/>
      <c r="K98" s="37"/>
      <c r="L98" s="37"/>
      <c r="M98" s="37"/>
      <c r="N98" s="626"/>
      <c r="O98" s="626">
        <v>0</v>
      </c>
      <c r="P98" s="898"/>
    </row>
    <row r="99" spans="1:16" ht="57.75" customHeight="1" thickBot="1" x14ac:dyDescent="0.35">
      <c r="A99" s="165" t="s">
        <v>111</v>
      </c>
      <c r="B99" s="933" t="s">
        <v>493</v>
      </c>
      <c r="C99" s="933"/>
      <c r="D99" s="933"/>
      <c r="E99" s="933"/>
      <c r="F99" s="933"/>
      <c r="G99" s="933"/>
      <c r="H99" s="933"/>
      <c r="I99" s="933"/>
      <c r="J99" s="37"/>
      <c r="K99" s="37"/>
      <c r="L99" s="37"/>
      <c r="M99" s="37"/>
      <c r="N99" s="37"/>
      <c r="O99" s="626">
        <v>0</v>
      </c>
      <c r="P99" s="898"/>
    </row>
    <row r="100" spans="1:16" ht="27.75" customHeight="1" thickBot="1" x14ac:dyDescent="0.35">
      <c r="A100" s="165" t="s">
        <v>113</v>
      </c>
      <c r="B100" s="826" t="s">
        <v>494</v>
      </c>
      <c r="C100" s="826"/>
      <c r="D100" s="826"/>
      <c r="E100" s="826"/>
      <c r="F100" s="826"/>
      <c r="G100" s="826"/>
      <c r="H100" s="826"/>
      <c r="I100" s="826"/>
      <c r="J100" s="29"/>
      <c r="K100" s="29"/>
      <c r="L100" s="29"/>
      <c r="M100" s="29"/>
      <c r="N100" s="29"/>
      <c r="O100" s="626">
        <v>0</v>
      </c>
      <c r="P100" s="898"/>
    </row>
    <row r="101" spans="1:16" ht="21.75" customHeight="1" thickBot="1" x14ac:dyDescent="0.35">
      <c r="A101" s="165" t="s">
        <v>115</v>
      </c>
      <c r="B101" s="826" t="s">
        <v>495</v>
      </c>
      <c r="C101" s="826"/>
      <c r="D101" s="826"/>
      <c r="E101" s="826"/>
      <c r="F101" s="826"/>
      <c r="G101" s="826"/>
      <c r="H101" s="826"/>
      <c r="I101" s="826"/>
      <c r="J101" s="29"/>
      <c r="K101" s="29"/>
      <c r="L101" s="29"/>
      <c r="M101" s="29"/>
      <c r="N101" s="29"/>
      <c r="O101" s="626">
        <v>0</v>
      </c>
      <c r="P101" s="898"/>
    </row>
    <row r="102" spans="1:16" s="5" customFormat="1" ht="19.5" thickBot="1" x14ac:dyDescent="0.35">
      <c r="A102" s="502" t="s">
        <v>324</v>
      </c>
      <c r="B102" s="821" t="s">
        <v>128</v>
      </c>
      <c r="C102" s="822"/>
      <c r="D102" s="822"/>
      <c r="E102" s="822"/>
      <c r="F102" s="822"/>
      <c r="G102" s="822"/>
      <c r="H102" s="822"/>
      <c r="I102" s="822"/>
      <c r="J102" s="822"/>
      <c r="K102" s="822"/>
      <c r="L102" s="822"/>
      <c r="M102" s="822"/>
      <c r="N102" s="823"/>
      <c r="O102" s="11">
        <v>20</v>
      </c>
      <c r="P102" s="11">
        <f>P105</f>
        <v>0</v>
      </c>
    </row>
    <row r="103" spans="1:16" s="5" customFormat="1" ht="42" customHeight="1" thickBot="1" x14ac:dyDescent="0.35">
      <c r="A103" s="858" t="s">
        <v>950</v>
      </c>
      <c r="B103" s="859"/>
      <c r="C103" s="859"/>
      <c r="D103" s="859"/>
      <c r="E103" s="859"/>
      <c r="F103" s="859"/>
      <c r="G103" s="859"/>
      <c r="H103" s="859"/>
      <c r="I103" s="860"/>
      <c r="J103" s="62" t="s">
        <v>842</v>
      </c>
      <c r="K103" s="62" t="s">
        <v>842</v>
      </c>
      <c r="L103" s="62" t="s">
        <v>842</v>
      </c>
      <c r="M103" s="62" t="s">
        <v>842</v>
      </c>
      <c r="N103" s="62" t="s">
        <v>842</v>
      </c>
      <c r="O103" s="932" t="s">
        <v>10</v>
      </c>
      <c r="P103" s="896" t="s">
        <v>20</v>
      </c>
    </row>
    <row r="104" spans="1:16" ht="38.25" customHeight="1" thickBot="1" x14ac:dyDescent="0.35">
      <c r="A104" s="861"/>
      <c r="B104" s="862"/>
      <c r="C104" s="862"/>
      <c r="D104" s="862"/>
      <c r="E104" s="862"/>
      <c r="F104" s="862"/>
      <c r="G104" s="862"/>
      <c r="H104" s="862"/>
      <c r="I104" s="863"/>
      <c r="J104" s="627" t="s">
        <v>28</v>
      </c>
      <c r="K104" s="627" t="s">
        <v>28</v>
      </c>
      <c r="L104" s="627" t="s">
        <v>28</v>
      </c>
      <c r="M104" s="627" t="s">
        <v>28</v>
      </c>
      <c r="N104" s="627" t="s">
        <v>28</v>
      </c>
      <c r="O104" s="932"/>
      <c r="P104" s="896"/>
    </row>
    <row r="105" spans="1:16" ht="59.25" customHeight="1" thickBot="1" x14ac:dyDescent="0.35">
      <c r="A105" s="618" t="s">
        <v>123</v>
      </c>
      <c r="B105" s="838" t="s">
        <v>1017</v>
      </c>
      <c r="C105" s="839"/>
      <c r="D105" s="839"/>
      <c r="E105" s="839"/>
      <c r="F105" s="839"/>
      <c r="G105" s="839"/>
      <c r="H105" s="839"/>
      <c r="I105" s="934"/>
      <c r="J105" s="29"/>
      <c r="K105" s="29"/>
      <c r="L105" s="29"/>
      <c r="M105" s="644"/>
      <c r="N105" s="37"/>
      <c r="O105" s="626">
        <v>0</v>
      </c>
      <c r="P105" s="898">
        <f>O105+O106</f>
        <v>0</v>
      </c>
    </row>
    <row r="106" spans="1:16" ht="25.5" customHeight="1" thickBot="1" x14ac:dyDescent="0.35">
      <c r="A106" s="618" t="s">
        <v>124</v>
      </c>
      <c r="B106" s="838" t="s">
        <v>1010</v>
      </c>
      <c r="C106" s="839"/>
      <c r="D106" s="839"/>
      <c r="E106" s="839"/>
      <c r="F106" s="839"/>
      <c r="G106" s="839"/>
      <c r="H106" s="839"/>
      <c r="I106" s="839"/>
      <c r="J106" s="839"/>
      <c r="K106" s="839"/>
      <c r="L106" s="839"/>
      <c r="M106" s="839"/>
      <c r="N106" s="934"/>
      <c r="O106" s="626">
        <v>0</v>
      </c>
      <c r="P106" s="898"/>
    </row>
    <row r="107" spans="1:16" s="5" customFormat="1" ht="19.5" thickBot="1" x14ac:dyDescent="0.35">
      <c r="A107" s="502" t="s">
        <v>325</v>
      </c>
      <c r="B107" s="821" t="s">
        <v>131</v>
      </c>
      <c r="C107" s="822"/>
      <c r="D107" s="822"/>
      <c r="E107" s="822"/>
      <c r="F107" s="822"/>
      <c r="G107" s="822"/>
      <c r="H107" s="822"/>
      <c r="I107" s="822"/>
      <c r="J107" s="822"/>
      <c r="K107" s="822"/>
      <c r="L107" s="822"/>
      <c r="M107" s="822"/>
      <c r="N107" s="823"/>
      <c r="O107" s="11">
        <v>5</v>
      </c>
      <c r="P107" s="11">
        <f>P109</f>
        <v>0</v>
      </c>
    </row>
    <row r="108" spans="1:16" s="5" customFormat="1" ht="19.5" thickBot="1" x14ac:dyDescent="0.35">
      <c r="A108" s="935" t="s">
        <v>367</v>
      </c>
      <c r="B108" s="936"/>
      <c r="C108" s="936"/>
      <c r="D108" s="936"/>
      <c r="E108" s="936"/>
      <c r="F108" s="936"/>
      <c r="G108" s="936"/>
      <c r="H108" s="936"/>
      <c r="I108" s="936"/>
      <c r="J108" s="936"/>
      <c r="K108" s="936"/>
      <c r="L108" s="936"/>
      <c r="M108" s="936"/>
      <c r="N108" s="837"/>
      <c r="O108" s="611" t="s">
        <v>28</v>
      </c>
      <c r="P108" s="615" t="s">
        <v>20</v>
      </c>
    </row>
    <row r="109" spans="1:16" ht="19.5" thickBot="1" x14ac:dyDescent="0.35">
      <c r="A109" s="618" t="s">
        <v>129</v>
      </c>
      <c r="B109" s="841" t="s">
        <v>133</v>
      </c>
      <c r="C109" s="842"/>
      <c r="D109" s="842"/>
      <c r="E109" s="842"/>
      <c r="F109" s="842"/>
      <c r="G109" s="842"/>
      <c r="H109" s="842"/>
      <c r="I109" s="842"/>
      <c r="J109" s="842"/>
      <c r="K109" s="842"/>
      <c r="L109" s="842"/>
      <c r="M109" s="842"/>
      <c r="N109" s="837"/>
      <c r="O109" s="624"/>
      <c r="P109" s="893"/>
    </row>
    <row r="110" spans="1:16" ht="19.5" thickBot="1" x14ac:dyDescent="0.35">
      <c r="A110" s="618" t="s">
        <v>130</v>
      </c>
      <c r="B110" s="841" t="s">
        <v>135</v>
      </c>
      <c r="C110" s="842"/>
      <c r="D110" s="842"/>
      <c r="E110" s="842"/>
      <c r="F110" s="842"/>
      <c r="G110" s="842"/>
      <c r="H110" s="842"/>
      <c r="I110" s="842"/>
      <c r="J110" s="842"/>
      <c r="K110" s="842"/>
      <c r="L110" s="842"/>
      <c r="M110" s="842"/>
      <c r="N110" s="837"/>
      <c r="O110" s="624"/>
      <c r="P110" s="893"/>
    </row>
    <row r="111" spans="1:16" ht="19.5" thickBot="1" x14ac:dyDescent="0.35">
      <c r="A111" s="618" t="s">
        <v>790</v>
      </c>
      <c r="B111" s="841" t="s">
        <v>137</v>
      </c>
      <c r="C111" s="842"/>
      <c r="D111" s="842"/>
      <c r="E111" s="842"/>
      <c r="F111" s="842"/>
      <c r="G111" s="842"/>
      <c r="H111" s="842"/>
      <c r="I111" s="842"/>
      <c r="J111" s="842"/>
      <c r="K111" s="842"/>
      <c r="L111" s="842"/>
      <c r="M111" s="842"/>
      <c r="N111" s="837"/>
      <c r="O111" s="624"/>
      <c r="P111" s="893"/>
    </row>
    <row r="112" spans="1:16" ht="19.5" thickBot="1" x14ac:dyDescent="0.35">
      <c r="A112" s="618" t="s">
        <v>791</v>
      </c>
      <c r="B112" s="841" t="s">
        <v>139</v>
      </c>
      <c r="C112" s="842"/>
      <c r="D112" s="842"/>
      <c r="E112" s="842"/>
      <c r="F112" s="842"/>
      <c r="G112" s="842"/>
      <c r="H112" s="842"/>
      <c r="I112" s="842"/>
      <c r="J112" s="842"/>
      <c r="K112" s="842"/>
      <c r="L112" s="842"/>
      <c r="M112" s="842"/>
      <c r="N112" s="837"/>
      <c r="O112" s="624"/>
      <c r="P112" s="893"/>
    </row>
    <row r="113" spans="1:16" ht="43.5" customHeight="1" thickBot="1" x14ac:dyDescent="0.35">
      <c r="A113" s="717" t="s">
        <v>792</v>
      </c>
      <c r="B113" s="937" t="s">
        <v>1058</v>
      </c>
      <c r="C113" s="938"/>
      <c r="D113" s="938"/>
      <c r="E113" s="938"/>
      <c r="F113" s="938"/>
      <c r="G113" s="938"/>
      <c r="H113" s="938"/>
      <c r="I113" s="938"/>
      <c r="J113" s="938"/>
      <c r="K113" s="938"/>
      <c r="L113" s="938"/>
      <c r="M113" s="938"/>
      <c r="N113" s="939"/>
      <c r="O113" s="714"/>
      <c r="P113" s="893"/>
    </row>
    <row r="114" spans="1:16" ht="19.5" thickBot="1" x14ac:dyDescent="0.35">
      <c r="A114" s="717" t="s">
        <v>793</v>
      </c>
      <c r="B114" s="841" t="s">
        <v>1056</v>
      </c>
      <c r="C114" s="842"/>
      <c r="D114" s="842"/>
      <c r="E114" s="842"/>
      <c r="F114" s="842"/>
      <c r="G114" s="842"/>
      <c r="H114" s="842"/>
      <c r="I114" s="842"/>
      <c r="J114" s="842"/>
      <c r="K114" s="842"/>
      <c r="L114" s="842"/>
      <c r="M114" s="842"/>
      <c r="N114" s="897"/>
      <c r="O114" s="714"/>
      <c r="P114" s="893"/>
    </row>
    <row r="115" spans="1:16" ht="19.5" thickBot="1" x14ac:dyDescent="0.35">
      <c r="A115" s="717" t="s">
        <v>1032</v>
      </c>
      <c r="B115" s="715" t="s">
        <v>1054</v>
      </c>
      <c r="C115" s="716"/>
      <c r="D115" s="716"/>
      <c r="E115" s="716"/>
      <c r="F115" s="716"/>
      <c r="G115" s="716"/>
      <c r="H115" s="716"/>
      <c r="I115" s="716"/>
      <c r="J115" s="716"/>
      <c r="K115" s="716"/>
      <c r="L115" s="716"/>
      <c r="M115" s="716"/>
      <c r="N115" s="718"/>
      <c r="O115" s="714"/>
      <c r="P115" s="893"/>
    </row>
    <row r="116" spans="1:16" ht="19.5" thickBot="1" x14ac:dyDescent="0.35">
      <c r="A116" s="717" t="s">
        <v>1057</v>
      </c>
      <c r="B116" s="841" t="s">
        <v>1055</v>
      </c>
      <c r="C116" s="842"/>
      <c r="D116" s="842"/>
      <c r="E116" s="842"/>
      <c r="F116" s="842"/>
      <c r="G116" s="842"/>
      <c r="H116" s="842"/>
      <c r="I116" s="842"/>
      <c r="J116" s="842"/>
      <c r="K116" s="842"/>
      <c r="L116" s="842"/>
      <c r="M116" s="842"/>
      <c r="N116" s="925"/>
      <c r="O116" s="714"/>
      <c r="P116" s="893"/>
    </row>
    <row r="117" spans="1:16" s="5" customFormat="1" ht="19.5" thickBot="1" x14ac:dyDescent="0.35">
      <c r="A117" s="502" t="s">
        <v>326</v>
      </c>
      <c r="B117" s="827" t="s">
        <v>144</v>
      </c>
      <c r="C117" s="827"/>
      <c r="D117" s="827"/>
      <c r="E117" s="827"/>
      <c r="F117" s="827"/>
      <c r="G117" s="827"/>
      <c r="H117" s="827"/>
      <c r="I117" s="827"/>
      <c r="J117" s="827"/>
      <c r="K117" s="827"/>
      <c r="L117" s="827"/>
      <c r="M117" s="827"/>
      <c r="N117" s="827"/>
      <c r="O117" s="11">
        <v>10</v>
      </c>
      <c r="P117" s="11">
        <f>P119</f>
        <v>0</v>
      </c>
    </row>
    <row r="118" spans="1:16" s="5" customFormat="1" ht="19.5" thickBot="1" x14ac:dyDescent="0.35">
      <c r="A118" s="824" t="s">
        <v>964</v>
      </c>
      <c r="B118" s="824"/>
      <c r="C118" s="824"/>
      <c r="D118" s="824"/>
      <c r="E118" s="824"/>
      <c r="F118" s="824"/>
      <c r="G118" s="824"/>
      <c r="H118" s="824"/>
      <c r="I118" s="824"/>
      <c r="J118" s="824"/>
      <c r="K118" s="824"/>
      <c r="L118" s="824"/>
      <c r="M118" s="824"/>
      <c r="N118" s="824"/>
      <c r="O118" s="611" t="s">
        <v>28</v>
      </c>
      <c r="P118" s="615" t="s">
        <v>20</v>
      </c>
    </row>
    <row r="119" spans="1:16" ht="19.5" thickBot="1" x14ac:dyDescent="0.35">
      <c r="A119" s="165" t="s">
        <v>132</v>
      </c>
      <c r="B119" s="826" t="s">
        <v>949</v>
      </c>
      <c r="C119" s="826"/>
      <c r="D119" s="826"/>
      <c r="E119" s="826"/>
      <c r="F119" s="826"/>
      <c r="G119" s="826"/>
      <c r="H119" s="826"/>
      <c r="I119" s="826"/>
      <c r="J119" s="826"/>
      <c r="K119" s="826"/>
      <c r="L119" s="826"/>
      <c r="M119" s="826"/>
      <c r="N119" s="826"/>
      <c r="O119" s="624"/>
      <c r="P119" s="624">
        <v>0</v>
      </c>
    </row>
    <row r="120" spans="1:16" ht="20.25" thickBot="1" x14ac:dyDescent="0.4">
      <c r="A120" s="502" t="s">
        <v>327</v>
      </c>
      <c r="B120" s="827" t="s">
        <v>750</v>
      </c>
      <c r="C120" s="827"/>
      <c r="D120" s="827"/>
      <c r="E120" s="827"/>
      <c r="F120" s="827"/>
      <c r="G120" s="827"/>
      <c r="H120" s="827"/>
      <c r="I120" s="827"/>
      <c r="J120" s="827"/>
      <c r="K120" s="827"/>
      <c r="L120" s="827"/>
      <c r="M120" s="827"/>
      <c r="N120" s="827"/>
      <c r="O120" s="11">
        <v>0</v>
      </c>
      <c r="P120" s="11">
        <v>0</v>
      </c>
    </row>
    <row r="121" spans="1:16" s="5" customFormat="1" ht="24" customHeight="1" thickBot="1" x14ac:dyDescent="0.35">
      <c r="A121" s="832" t="s">
        <v>148</v>
      </c>
      <c r="B121" s="833"/>
      <c r="C121" s="833"/>
      <c r="D121" s="833"/>
      <c r="E121" s="833"/>
      <c r="F121" s="833"/>
      <c r="G121" s="833"/>
      <c r="H121" s="833"/>
      <c r="I121" s="833"/>
      <c r="J121" s="833"/>
      <c r="K121" s="833"/>
      <c r="L121" s="833"/>
      <c r="M121" s="833"/>
      <c r="N121" s="834"/>
      <c r="O121" s="14">
        <f>O122+O134</f>
        <v>45</v>
      </c>
      <c r="P121" s="14">
        <f>P122+P134</f>
        <v>0</v>
      </c>
    </row>
    <row r="122" spans="1:16" ht="18" customHeight="1" thickBot="1" x14ac:dyDescent="0.35">
      <c r="A122" s="8" t="s">
        <v>329</v>
      </c>
      <c r="B122" s="801" t="s">
        <v>149</v>
      </c>
      <c r="C122" s="802"/>
      <c r="D122" s="802"/>
      <c r="E122" s="802"/>
      <c r="F122" s="802"/>
      <c r="G122" s="802"/>
      <c r="H122" s="802"/>
      <c r="I122" s="802"/>
      <c r="J122" s="802"/>
      <c r="K122" s="802"/>
      <c r="L122" s="802"/>
      <c r="M122" s="802"/>
      <c r="N122" s="803"/>
      <c r="O122" s="8">
        <v>36</v>
      </c>
      <c r="P122" s="8">
        <f>P11</f>
        <v>0</v>
      </c>
    </row>
    <row r="123" spans="1:16" s="5" customFormat="1" ht="59.25" customHeight="1" thickBot="1" x14ac:dyDescent="0.35">
      <c r="A123" s="943" t="s">
        <v>981</v>
      </c>
      <c r="B123" s="943"/>
      <c r="C123" s="943"/>
      <c r="D123" s="943"/>
      <c r="E123" s="943"/>
      <c r="F123" s="943"/>
      <c r="G123" s="943"/>
      <c r="H123" s="943"/>
      <c r="I123" s="943"/>
      <c r="J123" s="943"/>
      <c r="K123" s="943"/>
      <c r="L123" s="943"/>
      <c r="M123" s="943"/>
      <c r="N123" s="943"/>
      <c r="O123" s="943"/>
      <c r="P123" s="843" t="s">
        <v>20</v>
      </c>
    </row>
    <row r="124" spans="1:16" ht="39.75" customHeight="1" thickBot="1" x14ac:dyDescent="0.35">
      <c r="A124" s="926" t="s">
        <v>150</v>
      </c>
      <c r="B124" s="826" t="s">
        <v>1033</v>
      </c>
      <c r="C124" s="826"/>
      <c r="D124" s="826"/>
      <c r="E124" s="826"/>
      <c r="F124" s="826"/>
      <c r="G124" s="826"/>
      <c r="H124" s="826"/>
      <c r="I124" s="825" t="s">
        <v>798</v>
      </c>
      <c r="J124" s="825"/>
      <c r="K124" s="825" t="s">
        <v>798</v>
      </c>
      <c r="L124" s="825"/>
      <c r="M124" s="825" t="s">
        <v>798</v>
      </c>
      <c r="N124" s="825"/>
      <c r="O124" s="949" t="s">
        <v>10</v>
      </c>
      <c r="P124" s="844"/>
    </row>
    <row r="125" spans="1:16" ht="19.5" thickBot="1" x14ac:dyDescent="0.35">
      <c r="A125" s="926"/>
      <c r="B125" s="826"/>
      <c r="C125" s="826"/>
      <c r="D125" s="826"/>
      <c r="E125" s="826"/>
      <c r="F125" s="826"/>
      <c r="G125" s="826"/>
      <c r="H125" s="826"/>
      <c r="I125" s="950" t="s">
        <v>28</v>
      </c>
      <c r="J125" s="950"/>
      <c r="K125" s="950" t="s">
        <v>28</v>
      </c>
      <c r="L125" s="950"/>
      <c r="M125" s="950" t="s">
        <v>28</v>
      </c>
      <c r="N125" s="950"/>
      <c r="O125" s="949"/>
      <c r="P125" s="942"/>
    </row>
    <row r="126" spans="1:16" ht="21.75" customHeight="1" thickBot="1" x14ac:dyDescent="0.35">
      <c r="A126" s="926"/>
      <c r="B126" s="826"/>
      <c r="C126" s="826"/>
      <c r="D126" s="826"/>
      <c r="E126" s="826"/>
      <c r="F126" s="826"/>
      <c r="G126" s="826"/>
      <c r="H126" s="826"/>
      <c r="I126" s="798">
        <v>0</v>
      </c>
      <c r="J126" s="798"/>
      <c r="K126" s="798">
        <v>0</v>
      </c>
      <c r="L126" s="798"/>
      <c r="M126" s="798">
        <v>0</v>
      </c>
      <c r="N126" s="798"/>
      <c r="O126" s="656">
        <f>N126+K126+M126</f>
        <v>0</v>
      </c>
      <c r="P126" s="1031">
        <f>O126+O129</f>
        <v>0</v>
      </c>
    </row>
    <row r="127" spans="1:16" ht="49.5" customHeight="1" thickBot="1" x14ac:dyDescent="0.35">
      <c r="A127" s="944" t="s">
        <v>153</v>
      </c>
      <c r="B127" s="945" t="s">
        <v>1031</v>
      </c>
      <c r="C127" s="945"/>
      <c r="D127" s="945"/>
      <c r="E127" s="945"/>
      <c r="F127" s="945"/>
      <c r="G127" s="945"/>
      <c r="H127" s="945"/>
      <c r="I127" s="946" t="s">
        <v>943</v>
      </c>
      <c r="J127" s="946"/>
      <c r="K127" s="946" t="s">
        <v>943</v>
      </c>
      <c r="L127" s="946"/>
      <c r="M127" s="946" t="s">
        <v>943</v>
      </c>
      <c r="N127" s="946"/>
      <c r="O127" s="947" t="s">
        <v>10</v>
      </c>
      <c r="P127" s="1032"/>
    </row>
    <row r="128" spans="1:16" ht="18" customHeight="1" thickBot="1" x14ac:dyDescent="0.35">
      <c r="A128" s="944"/>
      <c r="B128" s="945"/>
      <c r="C128" s="945"/>
      <c r="D128" s="945"/>
      <c r="E128" s="945"/>
      <c r="F128" s="945"/>
      <c r="G128" s="945"/>
      <c r="H128" s="945"/>
      <c r="I128" s="75" t="s">
        <v>28</v>
      </c>
      <c r="J128" s="75" t="s">
        <v>10</v>
      </c>
      <c r="K128" s="75" t="s">
        <v>28</v>
      </c>
      <c r="L128" s="75" t="s">
        <v>10</v>
      </c>
      <c r="M128" s="75" t="s">
        <v>28</v>
      </c>
      <c r="N128" s="75" t="s">
        <v>10</v>
      </c>
      <c r="O128" s="948"/>
      <c r="P128" s="1032"/>
    </row>
    <row r="129" spans="1:16" ht="19.5" thickBot="1" x14ac:dyDescent="0.35">
      <c r="A129" s="666" t="s">
        <v>155</v>
      </c>
      <c r="B129" s="797" t="s">
        <v>986</v>
      </c>
      <c r="C129" s="797"/>
      <c r="D129" s="797"/>
      <c r="E129" s="797"/>
      <c r="F129" s="797"/>
      <c r="G129" s="797"/>
      <c r="H129" s="797"/>
      <c r="I129" s="12"/>
      <c r="J129" s="1119">
        <v>0</v>
      </c>
      <c r="K129" s="674"/>
      <c r="L129" s="1119">
        <v>0</v>
      </c>
      <c r="M129" s="674"/>
      <c r="N129" s="1025">
        <v>0</v>
      </c>
      <c r="O129" s="1028">
        <f>J129+L129+N129</f>
        <v>0</v>
      </c>
      <c r="P129" s="1032"/>
    </row>
    <row r="130" spans="1:16" ht="19.5" thickBot="1" x14ac:dyDescent="0.35">
      <c r="A130" s="666" t="s">
        <v>157</v>
      </c>
      <c r="B130" s="797" t="s">
        <v>982</v>
      </c>
      <c r="C130" s="797"/>
      <c r="D130" s="797"/>
      <c r="E130" s="797"/>
      <c r="F130" s="797"/>
      <c r="G130" s="797"/>
      <c r="H130" s="797"/>
      <c r="I130" s="12"/>
      <c r="J130" s="1120"/>
      <c r="K130" s="674"/>
      <c r="L130" s="1120"/>
      <c r="M130" s="674"/>
      <c r="N130" s="1026"/>
      <c r="O130" s="1029"/>
      <c r="P130" s="1032"/>
    </row>
    <row r="131" spans="1:16" ht="19.5" thickBot="1" x14ac:dyDescent="0.35">
      <c r="A131" s="666" t="s">
        <v>158</v>
      </c>
      <c r="B131" s="797" t="s">
        <v>983</v>
      </c>
      <c r="C131" s="797"/>
      <c r="D131" s="797"/>
      <c r="E131" s="797"/>
      <c r="F131" s="797"/>
      <c r="G131" s="797"/>
      <c r="H131" s="797"/>
      <c r="I131" s="12"/>
      <c r="J131" s="1120"/>
      <c r="K131" s="674"/>
      <c r="L131" s="1120"/>
      <c r="M131" s="674"/>
      <c r="N131" s="1026"/>
      <c r="O131" s="1029"/>
      <c r="P131" s="1032"/>
    </row>
    <row r="132" spans="1:16" s="5" customFormat="1" ht="19.5" thickBot="1" x14ac:dyDescent="0.35">
      <c r="A132" s="666" t="s">
        <v>159</v>
      </c>
      <c r="B132" s="797" t="s">
        <v>984</v>
      </c>
      <c r="C132" s="797"/>
      <c r="D132" s="797"/>
      <c r="E132" s="797"/>
      <c r="F132" s="797"/>
      <c r="G132" s="797"/>
      <c r="H132" s="797"/>
      <c r="I132" s="12"/>
      <c r="J132" s="1120"/>
      <c r="K132" s="674"/>
      <c r="L132" s="1120"/>
      <c r="M132" s="674"/>
      <c r="N132" s="1026"/>
      <c r="O132" s="1029"/>
      <c r="P132" s="1032"/>
    </row>
    <row r="133" spans="1:16" s="5" customFormat="1" ht="20.25" customHeight="1" thickBot="1" x14ac:dyDescent="0.35">
      <c r="A133" s="490" t="s">
        <v>786</v>
      </c>
      <c r="B133" s="1116" t="s">
        <v>985</v>
      </c>
      <c r="C133" s="1116"/>
      <c r="D133" s="1116"/>
      <c r="E133" s="1116"/>
      <c r="F133" s="1116"/>
      <c r="G133" s="1116"/>
      <c r="H133" s="1575"/>
      <c r="I133" s="12"/>
      <c r="J133" s="1121"/>
      <c r="K133" s="674"/>
      <c r="L133" s="1121"/>
      <c r="M133" s="674"/>
      <c r="N133" s="1027"/>
      <c r="O133" s="1030"/>
      <c r="P133" s="1033"/>
    </row>
    <row r="134" spans="1:16" ht="18.75" customHeight="1" thickBot="1" x14ac:dyDescent="0.35">
      <c r="A134" s="16" t="s">
        <v>344</v>
      </c>
      <c r="B134" s="801" t="s">
        <v>161</v>
      </c>
      <c r="C134" s="802"/>
      <c r="D134" s="802"/>
      <c r="E134" s="802"/>
      <c r="F134" s="802"/>
      <c r="G134" s="802"/>
      <c r="H134" s="802"/>
      <c r="I134" s="802"/>
      <c r="J134" s="802"/>
      <c r="K134" s="802"/>
      <c r="L134" s="802"/>
      <c r="M134" s="802"/>
      <c r="N134" s="803"/>
      <c r="O134" s="8">
        <v>9</v>
      </c>
      <c r="P134" s="8"/>
    </row>
    <row r="135" spans="1:16" s="20" customFormat="1" ht="40.5" customHeight="1" thickBot="1" x14ac:dyDescent="0.35">
      <c r="A135" s="1240" t="s">
        <v>887</v>
      </c>
      <c r="B135" s="1240"/>
      <c r="C135" s="1240"/>
      <c r="D135" s="1240"/>
      <c r="E135" s="1240"/>
      <c r="F135" s="1240"/>
      <c r="G135" s="1240"/>
      <c r="H135" s="1240"/>
      <c r="I135" s="1240"/>
      <c r="J135" s="1240"/>
      <c r="K135" s="1240"/>
      <c r="L135" s="1240"/>
      <c r="M135" s="1240"/>
      <c r="N135" s="578" t="s">
        <v>28</v>
      </c>
      <c r="O135" s="576" t="s">
        <v>10</v>
      </c>
      <c r="P135" s="574" t="s">
        <v>20</v>
      </c>
    </row>
    <row r="136" spans="1:16" ht="35.25" customHeight="1" thickBot="1" x14ac:dyDescent="0.35">
      <c r="A136" s="183" t="s">
        <v>162</v>
      </c>
      <c r="B136" s="799" t="s">
        <v>553</v>
      </c>
      <c r="C136" s="799"/>
      <c r="D136" s="799"/>
      <c r="E136" s="799"/>
      <c r="F136" s="799"/>
      <c r="G136" s="799"/>
      <c r="H136" s="799"/>
      <c r="I136" s="799"/>
      <c r="J136" s="799"/>
      <c r="K136" s="799"/>
      <c r="L136" s="799"/>
      <c r="M136" s="799"/>
      <c r="N136" s="10"/>
      <c r="O136" s="184">
        <v>0</v>
      </c>
      <c r="P136" s="798">
        <f>O136+O137+O138</f>
        <v>0</v>
      </c>
    </row>
    <row r="137" spans="1:16" s="5" customFormat="1" ht="42" customHeight="1" thickBot="1" x14ac:dyDescent="0.35">
      <c r="A137" s="183" t="s">
        <v>163</v>
      </c>
      <c r="B137" s="951" t="s">
        <v>504</v>
      </c>
      <c r="C137" s="951"/>
      <c r="D137" s="951"/>
      <c r="E137" s="951"/>
      <c r="F137" s="951"/>
      <c r="G137" s="951"/>
      <c r="H137" s="951"/>
      <c r="I137" s="951"/>
      <c r="J137" s="951"/>
      <c r="K137" s="951"/>
      <c r="L137" s="951"/>
      <c r="M137" s="951"/>
      <c r="N137" s="10"/>
      <c r="O137" s="184">
        <v>0</v>
      </c>
      <c r="P137" s="798"/>
    </row>
    <row r="138" spans="1:16" ht="19.5" thickBot="1" x14ac:dyDescent="0.35">
      <c r="A138" s="713" t="s">
        <v>164</v>
      </c>
      <c r="B138" s="941" t="s">
        <v>989</v>
      </c>
      <c r="C138" s="941"/>
      <c r="D138" s="941"/>
      <c r="E138" s="941"/>
      <c r="F138" s="941"/>
      <c r="G138" s="941"/>
      <c r="H138" s="941"/>
      <c r="I138" s="941"/>
      <c r="J138" s="941"/>
      <c r="K138" s="941"/>
      <c r="L138" s="941"/>
      <c r="M138" s="941"/>
      <c r="N138" s="10"/>
      <c r="O138" s="712">
        <v>0</v>
      </c>
      <c r="P138" s="798"/>
    </row>
    <row r="139" spans="1:16" ht="21.75" customHeight="1" thickBot="1" x14ac:dyDescent="0.35">
      <c r="A139" s="832" t="s">
        <v>165</v>
      </c>
      <c r="B139" s="833"/>
      <c r="C139" s="833"/>
      <c r="D139" s="833"/>
      <c r="E139" s="833"/>
      <c r="F139" s="833"/>
      <c r="G139" s="833"/>
      <c r="H139" s="833"/>
      <c r="I139" s="833"/>
      <c r="J139" s="833"/>
      <c r="K139" s="833"/>
      <c r="L139" s="833"/>
      <c r="M139" s="833"/>
      <c r="N139" s="834"/>
      <c r="O139" s="14">
        <f>O140</f>
        <v>100</v>
      </c>
      <c r="P139" s="14">
        <f>P140</f>
        <v>0</v>
      </c>
    </row>
    <row r="140" spans="1:16" ht="19.5" thickBot="1" x14ac:dyDescent="0.35">
      <c r="A140" s="16" t="s">
        <v>345</v>
      </c>
      <c r="B140" s="952" t="s">
        <v>166</v>
      </c>
      <c r="C140" s="952"/>
      <c r="D140" s="952"/>
      <c r="E140" s="952"/>
      <c r="F140" s="952"/>
      <c r="G140" s="952"/>
      <c r="H140" s="952"/>
      <c r="I140" s="952"/>
      <c r="J140" s="952"/>
      <c r="K140" s="952"/>
      <c r="L140" s="952"/>
      <c r="M140" s="952"/>
      <c r="N140" s="952"/>
      <c r="O140" s="8">
        <v>100</v>
      </c>
      <c r="P140" s="8">
        <f>P143</f>
        <v>0</v>
      </c>
    </row>
    <row r="141" spans="1:16" ht="84" customHeight="1" thickBot="1" x14ac:dyDescent="0.35">
      <c r="A141" s="746" t="s">
        <v>1018</v>
      </c>
      <c r="B141" s="747"/>
      <c r="C141" s="747"/>
      <c r="D141" s="747"/>
      <c r="E141" s="747"/>
      <c r="F141" s="747"/>
      <c r="G141" s="747"/>
      <c r="H141" s="748"/>
      <c r="I141" s="894" t="s">
        <v>554</v>
      </c>
      <c r="J141" s="894" t="s">
        <v>551</v>
      </c>
      <c r="K141" s="894" t="s">
        <v>167</v>
      </c>
      <c r="L141" s="894" t="s">
        <v>921</v>
      </c>
      <c r="M141" s="894" t="s">
        <v>476</v>
      </c>
      <c r="N141" s="1236" t="s">
        <v>28</v>
      </c>
      <c r="O141" s="1194" t="s">
        <v>10</v>
      </c>
      <c r="P141" s="1062" t="s">
        <v>20</v>
      </c>
    </row>
    <row r="142" spans="1:16" ht="39.75" customHeight="1" thickBot="1" x14ac:dyDescent="0.35">
      <c r="A142" s="752"/>
      <c r="B142" s="753"/>
      <c r="C142" s="753"/>
      <c r="D142" s="753"/>
      <c r="E142" s="753"/>
      <c r="F142" s="753"/>
      <c r="G142" s="753"/>
      <c r="H142" s="754"/>
      <c r="I142" s="894"/>
      <c r="J142" s="894"/>
      <c r="K142" s="894"/>
      <c r="L142" s="894"/>
      <c r="M142" s="894"/>
      <c r="N142" s="1236"/>
      <c r="O142" s="1194"/>
      <c r="P142" s="1062"/>
    </row>
    <row r="143" spans="1:16" ht="19.5" thickBot="1" x14ac:dyDescent="0.35">
      <c r="A143" s="183" t="s">
        <v>169</v>
      </c>
      <c r="B143" s="1230" t="s">
        <v>475</v>
      </c>
      <c r="C143" s="1231"/>
      <c r="D143" s="1231"/>
      <c r="E143" s="1231"/>
      <c r="F143" s="1231"/>
      <c r="G143" s="1231"/>
      <c r="H143" s="1232"/>
      <c r="I143" s="12"/>
      <c r="J143" s="12"/>
      <c r="K143" s="12"/>
      <c r="L143" s="12"/>
      <c r="M143" s="12"/>
      <c r="N143" s="12"/>
      <c r="O143" s="183">
        <v>0</v>
      </c>
      <c r="P143" s="1238">
        <f>O143+O144+O145+O146+O147+O148+O149+O150+O151+O152</f>
        <v>0</v>
      </c>
    </row>
    <row r="144" spans="1:16" ht="19.5" thickBot="1" x14ac:dyDescent="0.35">
      <c r="A144" s="183" t="s">
        <v>170</v>
      </c>
      <c r="B144" s="1230" t="s">
        <v>171</v>
      </c>
      <c r="C144" s="1231"/>
      <c r="D144" s="1231"/>
      <c r="E144" s="1231"/>
      <c r="F144" s="1231"/>
      <c r="G144" s="1231"/>
      <c r="H144" s="1232"/>
      <c r="I144" s="12"/>
      <c r="J144" s="12"/>
      <c r="K144" s="12"/>
      <c r="L144" s="12"/>
      <c r="M144" s="12"/>
      <c r="N144" s="12"/>
      <c r="O144" s="183">
        <v>0</v>
      </c>
      <c r="P144" s="1238"/>
    </row>
    <row r="145" spans="1:16" ht="19.5" thickBot="1" x14ac:dyDescent="0.35">
      <c r="A145" s="183" t="s">
        <v>172</v>
      </c>
      <c r="B145" s="1230" t="s">
        <v>173</v>
      </c>
      <c r="C145" s="1231"/>
      <c r="D145" s="1231"/>
      <c r="E145" s="1231"/>
      <c r="F145" s="1231"/>
      <c r="G145" s="1231"/>
      <c r="H145" s="1232"/>
      <c r="I145" s="12"/>
      <c r="J145" s="12"/>
      <c r="K145" s="12"/>
      <c r="L145" s="12"/>
      <c r="M145" s="12"/>
      <c r="N145" s="12"/>
      <c r="O145" s="183">
        <v>0</v>
      </c>
      <c r="P145" s="1238"/>
    </row>
    <row r="146" spans="1:16" ht="19.5" thickBot="1" x14ac:dyDescent="0.35">
      <c r="A146" s="183" t="s">
        <v>174</v>
      </c>
      <c r="B146" s="1230" t="s">
        <v>175</v>
      </c>
      <c r="C146" s="1231"/>
      <c r="D146" s="1231"/>
      <c r="E146" s="1231"/>
      <c r="F146" s="1231"/>
      <c r="G146" s="1231"/>
      <c r="H146" s="1232"/>
      <c r="I146" s="12"/>
      <c r="J146" s="12"/>
      <c r="K146" s="12"/>
      <c r="L146" s="12"/>
      <c r="M146" s="12"/>
      <c r="N146" s="12"/>
      <c r="O146" s="183">
        <v>0</v>
      </c>
      <c r="P146" s="1238"/>
    </row>
    <row r="147" spans="1:16" ht="19.5" thickBot="1" x14ac:dyDescent="0.35">
      <c r="A147" s="183" t="s">
        <v>176</v>
      </c>
      <c r="B147" s="1230" t="s">
        <v>177</v>
      </c>
      <c r="C147" s="1231"/>
      <c r="D147" s="1231"/>
      <c r="E147" s="1231"/>
      <c r="F147" s="1231"/>
      <c r="G147" s="1231"/>
      <c r="H147" s="1232"/>
      <c r="I147" s="12"/>
      <c r="J147" s="12"/>
      <c r="K147" s="12"/>
      <c r="L147" s="12"/>
      <c r="M147" s="12"/>
      <c r="N147" s="12"/>
      <c r="O147" s="183">
        <v>0</v>
      </c>
      <c r="P147" s="1238"/>
    </row>
    <row r="148" spans="1:16" ht="19.5" thickBot="1" x14ac:dyDescent="0.35">
      <c r="A148" s="183" t="s">
        <v>178</v>
      </c>
      <c r="B148" s="1230" t="s">
        <v>179</v>
      </c>
      <c r="C148" s="1231"/>
      <c r="D148" s="1231"/>
      <c r="E148" s="1231"/>
      <c r="F148" s="1231"/>
      <c r="G148" s="1231"/>
      <c r="H148" s="1232"/>
      <c r="I148" s="12"/>
      <c r="J148" s="12"/>
      <c r="K148" s="12"/>
      <c r="L148" s="12"/>
      <c r="M148" s="12"/>
      <c r="N148" s="12"/>
      <c r="O148" s="183">
        <f>I148+J148+K148+L148+M148</f>
        <v>0</v>
      </c>
      <c r="P148" s="1238"/>
    </row>
    <row r="149" spans="1:16" ht="19.5" thickBot="1" x14ac:dyDescent="0.35">
      <c r="A149" s="183" t="s">
        <v>180</v>
      </c>
      <c r="B149" s="1230" t="s">
        <v>181</v>
      </c>
      <c r="C149" s="1231"/>
      <c r="D149" s="1231"/>
      <c r="E149" s="1231"/>
      <c r="F149" s="1231"/>
      <c r="G149" s="1231"/>
      <c r="H149" s="1232"/>
      <c r="I149" s="12"/>
      <c r="J149" s="12"/>
      <c r="K149" s="12"/>
      <c r="L149" s="12"/>
      <c r="M149" s="12"/>
      <c r="N149" s="12"/>
      <c r="O149" s="183">
        <v>0</v>
      </c>
      <c r="P149" s="1238"/>
    </row>
    <row r="150" spans="1:16" ht="19.5" thickBot="1" x14ac:dyDescent="0.35">
      <c r="A150" s="183" t="s">
        <v>182</v>
      </c>
      <c r="B150" s="1230" t="s">
        <v>183</v>
      </c>
      <c r="C150" s="1231"/>
      <c r="D150" s="1231"/>
      <c r="E150" s="1231"/>
      <c r="F150" s="1231"/>
      <c r="G150" s="1231"/>
      <c r="H150" s="1232"/>
      <c r="I150" s="12"/>
      <c r="J150" s="12"/>
      <c r="K150" s="12"/>
      <c r="L150" s="12"/>
      <c r="M150" s="12"/>
      <c r="N150" s="12"/>
      <c r="O150" s="183">
        <v>0</v>
      </c>
      <c r="P150" s="1238"/>
    </row>
    <row r="151" spans="1:16" ht="19.5" thickBot="1" x14ac:dyDescent="0.35">
      <c r="A151" s="183" t="s">
        <v>184</v>
      </c>
      <c r="B151" s="1230" t="s">
        <v>185</v>
      </c>
      <c r="C151" s="1231"/>
      <c r="D151" s="1231"/>
      <c r="E151" s="1231"/>
      <c r="F151" s="1231"/>
      <c r="G151" s="1231"/>
      <c r="H151" s="1232"/>
      <c r="I151" s="12"/>
      <c r="J151" s="12"/>
      <c r="K151" s="12"/>
      <c r="L151" s="12"/>
      <c r="M151" s="12"/>
      <c r="N151" s="12"/>
      <c r="O151" s="183">
        <f>I151+J151+K151+L151+M151</f>
        <v>0</v>
      </c>
      <c r="P151" s="1238"/>
    </row>
    <row r="152" spans="1:16" ht="19.5" thickBot="1" x14ac:dyDescent="0.35">
      <c r="A152" s="1" t="s">
        <v>186</v>
      </c>
      <c r="B152" s="1233" t="s">
        <v>187</v>
      </c>
      <c r="C152" s="1234"/>
      <c r="D152" s="1234"/>
      <c r="E152" s="1234"/>
      <c r="F152" s="1234"/>
      <c r="G152" s="1234"/>
      <c r="H152" s="1235"/>
      <c r="I152" s="64"/>
      <c r="J152" s="64"/>
      <c r="K152" s="64"/>
      <c r="L152" s="64"/>
      <c r="M152" s="64"/>
      <c r="N152" s="64"/>
      <c r="O152" s="1">
        <f>I152+J152+K152+L152+M152</f>
        <v>0</v>
      </c>
      <c r="P152" s="985"/>
    </row>
    <row r="153" spans="1:16" ht="18.75" customHeight="1" thickBot="1" x14ac:dyDescent="0.35">
      <c r="A153" s="812" t="s">
        <v>380</v>
      </c>
      <c r="B153" s="813"/>
      <c r="C153" s="813"/>
      <c r="D153" s="813"/>
      <c r="E153" s="813"/>
      <c r="F153" s="813"/>
      <c r="G153" s="813"/>
      <c r="H153" s="813"/>
      <c r="I153" s="813"/>
      <c r="J153" s="813"/>
      <c r="K153" s="813"/>
      <c r="L153" s="813"/>
      <c r="M153" s="813"/>
      <c r="N153" s="814"/>
      <c r="O153" s="150">
        <f>O154+O162+O170+O175</f>
        <v>95</v>
      </c>
      <c r="P153" s="150">
        <f>P154+P162+P170+P175</f>
        <v>0</v>
      </c>
    </row>
    <row r="154" spans="1:16" ht="19.5" thickBot="1" x14ac:dyDescent="0.35">
      <c r="A154" s="101" t="s">
        <v>330</v>
      </c>
      <c r="B154" s="103" t="s">
        <v>188</v>
      </c>
      <c r="C154" s="104"/>
      <c r="D154" s="104"/>
      <c r="E154" s="104"/>
      <c r="F154" s="104"/>
      <c r="G154" s="104"/>
      <c r="H154" s="805"/>
      <c r="I154" s="805"/>
      <c r="J154" s="805"/>
      <c r="K154" s="805"/>
      <c r="L154" s="805"/>
      <c r="M154" s="104"/>
      <c r="N154" s="105"/>
      <c r="O154" s="102">
        <v>30</v>
      </c>
      <c r="P154" s="100">
        <f>P157</f>
        <v>0</v>
      </c>
    </row>
    <row r="155" spans="1:16" ht="33.75" customHeight="1" thickBot="1" x14ac:dyDescent="0.35">
      <c r="A155" s="864" t="s">
        <v>897</v>
      </c>
      <c r="B155" s="865"/>
      <c r="C155" s="865"/>
      <c r="D155" s="865"/>
      <c r="E155" s="865"/>
      <c r="F155" s="865"/>
      <c r="G155" s="865"/>
      <c r="H155" s="865"/>
      <c r="I155" s="865"/>
      <c r="J155" s="865"/>
      <c r="K155" s="865"/>
      <c r="L155" s="866"/>
      <c r="M155" s="94" t="s">
        <v>189</v>
      </c>
      <c r="N155" s="94" t="s">
        <v>190</v>
      </c>
      <c r="O155" s="94" t="s">
        <v>191</v>
      </c>
      <c r="P155" s="959" t="s">
        <v>20</v>
      </c>
    </row>
    <row r="156" spans="1:16" ht="22.5" customHeight="1" thickBot="1" x14ac:dyDescent="0.35">
      <c r="A156" s="867"/>
      <c r="B156" s="868"/>
      <c r="C156" s="868"/>
      <c r="D156" s="868"/>
      <c r="E156" s="868"/>
      <c r="F156" s="868"/>
      <c r="G156" s="868"/>
      <c r="H156" s="868"/>
      <c r="I156" s="868"/>
      <c r="J156" s="868"/>
      <c r="K156" s="868"/>
      <c r="L156" s="869"/>
      <c r="M156" s="95" t="s">
        <v>28</v>
      </c>
      <c r="N156" s="95" t="s">
        <v>28</v>
      </c>
      <c r="O156" s="95" t="s">
        <v>28</v>
      </c>
      <c r="P156" s="960"/>
    </row>
    <row r="157" spans="1:16" ht="19.5" thickBot="1" x14ac:dyDescent="0.35">
      <c r="A157" s="668" t="s">
        <v>192</v>
      </c>
      <c r="B157" s="961" t="s">
        <v>193</v>
      </c>
      <c r="C157" s="961"/>
      <c r="D157" s="961"/>
      <c r="E157" s="961"/>
      <c r="F157" s="961"/>
      <c r="G157" s="961"/>
      <c r="H157" s="961"/>
      <c r="I157" s="961"/>
      <c r="J157" s="961"/>
      <c r="K157" s="961"/>
      <c r="L157" s="961"/>
      <c r="M157" s="96"/>
      <c r="N157" s="97"/>
      <c r="O157" s="96"/>
      <c r="P157" s="962">
        <f>O161+N161+M161</f>
        <v>0</v>
      </c>
    </row>
    <row r="158" spans="1:16" ht="57" customHeight="1" thickBot="1" x14ac:dyDescent="0.35">
      <c r="A158" s="668" t="s">
        <v>194</v>
      </c>
      <c r="B158" s="965" t="s">
        <v>769</v>
      </c>
      <c r="C158" s="965"/>
      <c r="D158" s="965"/>
      <c r="E158" s="965"/>
      <c r="F158" s="965"/>
      <c r="G158" s="965"/>
      <c r="H158" s="965"/>
      <c r="I158" s="965"/>
      <c r="J158" s="965"/>
      <c r="K158" s="965"/>
      <c r="L158" s="965"/>
      <c r="M158" s="96"/>
      <c r="N158" s="97"/>
      <c r="O158" s="96"/>
      <c r="P158" s="963"/>
    </row>
    <row r="159" spans="1:16" ht="19.5" thickBot="1" x14ac:dyDescent="0.35">
      <c r="A159" s="668" t="s">
        <v>195</v>
      </c>
      <c r="B159" s="966" t="s">
        <v>993</v>
      </c>
      <c r="C159" s="966"/>
      <c r="D159" s="966"/>
      <c r="E159" s="966"/>
      <c r="F159" s="966"/>
      <c r="G159" s="966"/>
      <c r="H159" s="966"/>
      <c r="I159" s="966"/>
      <c r="J159" s="966"/>
      <c r="K159" s="966"/>
      <c r="L159" s="966"/>
      <c r="M159" s="96"/>
      <c r="N159" s="97"/>
      <c r="O159" s="96"/>
      <c r="P159" s="963"/>
    </row>
    <row r="160" spans="1:16" ht="42" customHeight="1" thickBot="1" x14ac:dyDescent="0.35">
      <c r="A160" s="668" t="s">
        <v>196</v>
      </c>
      <c r="B160" s="968" t="s">
        <v>197</v>
      </c>
      <c r="C160" s="968"/>
      <c r="D160" s="968"/>
      <c r="E160" s="968"/>
      <c r="F160" s="968"/>
      <c r="G160" s="968"/>
      <c r="H160" s="968"/>
      <c r="I160" s="968"/>
      <c r="J160" s="968"/>
      <c r="K160" s="968"/>
      <c r="L160" s="968"/>
      <c r="M160" s="96"/>
      <c r="N160" s="96"/>
      <c r="O160" s="96"/>
      <c r="P160" s="963"/>
    </row>
    <row r="161" spans="1:16" ht="19.5" thickBot="1" x14ac:dyDescent="0.35">
      <c r="A161" s="93"/>
      <c r="B161" s="969" t="s">
        <v>781</v>
      </c>
      <c r="C161" s="969"/>
      <c r="D161" s="969"/>
      <c r="E161" s="969"/>
      <c r="F161" s="969"/>
      <c r="G161" s="969"/>
      <c r="H161" s="969"/>
      <c r="I161" s="969"/>
      <c r="J161" s="969"/>
      <c r="K161" s="969"/>
      <c r="L161" s="969"/>
      <c r="M161" s="98">
        <v>0</v>
      </c>
      <c r="N161" s="98">
        <v>0</v>
      </c>
      <c r="O161" s="98">
        <v>0</v>
      </c>
      <c r="P161" s="964"/>
    </row>
    <row r="162" spans="1:16" ht="19.5" thickBot="1" x14ac:dyDescent="0.35">
      <c r="A162" s="100" t="s">
        <v>331</v>
      </c>
      <c r="B162" s="108" t="s">
        <v>198</v>
      </c>
      <c r="C162" s="99"/>
      <c r="D162" s="99"/>
      <c r="E162" s="99"/>
      <c r="F162" s="99"/>
      <c r="G162" s="99"/>
      <c r="H162" s="800"/>
      <c r="I162" s="800"/>
      <c r="J162" s="800"/>
      <c r="K162" s="800"/>
      <c r="L162" s="99"/>
      <c r="M162" s="99"/>
      <c r="N162" s="99"/>
      <c r="O162" s="116">
        <v>60</v>
      </c>
      <c r="P162" s="604">
        <f>P165</f>
        <v>0</v>
      </c>
    </row>
    <row r="163" spans="1:16" ht="31.5" customHeight="1" thickBot="1" x14ac:dyDescent="0.35">
      <c r="A163" s="864" t="s">
        <v>844</v>
      </c>
      <c r="B163" s="865"/>
      <c r="C163" s="865"/>
      <c r="D163" s="865"/>
      <c r="E163" s="865"/>
      <c r="F163" s="865"/>
      <c r="G163" s="865"/>
      <c r="H163" s="865"/>
      <c r="I163" s="865"/>
      <c r="J163" s="865"/>
      <c r="K163" s="866"/>
      <c r="L163" s="109" t="s">
        <v>925</v>
      </c>
      <c r="M163" s="109" t="s">
        <v>925</v>
      </c>
      <c r="N163" s="109" t="s">
        <v>925</v>
      </c>
      <c r="O163" s="109" t="s">
        <v>925</v>
      </c>
      <c r="P163" s="959" t="s">
        <v>20</v>
      </c>
    </row>
    <row r="164" spans="1:16" ht="28.5" customHeight="1" thickBot="1" x14ac:dyDescent="0.35">
      <c r="A164" s="867"/>
      <c r="B164" s="868"/>
      <c r="C164" s="868"/>
      <c r="D164" s="868"/>
      <c r="E164" s="868"/>
      <c r="F164" s="868"/>
      <c r="G164" s="868"/>
      <c r="H164" s="868"/>
      <c r="I164" s="868"/>
      <c r="J164" s="868"/>
      <c r="K164" s="869"/>
      <c r="L164" s="107" t="s">
        <v>28</v>
      </c>
      <c r="M164" s="107" t="s">
        <v>28</v>
      </c>
      <c r="N164" s="107" t="s">
        <v>845</v>
      </c>
      <c r="O164" s="107" t="s">
        <v>845</v>
      </c>
      <c r="P164" s="960"/>
    </row>
    <row r="165" spans="1:16" ht="21.75" customHeight="1" thickBot="1" x14ac:dyDescent="0.35">
      <c r="A165" s="669" t="s">
        <v>199</v>
      </c>
      <c r="B165" s="984" t="s">
        <v>200</v>
      </c>
      <c r="C165" s="984"/>
      <c r="D165" s="984"/>
      <c r="E165" s="984"/>
      <c r="F165" s="984"/>
      <c r="G165" s="984"/>
      <c r="H165" s="984"/>
      <c r="I165" s="984"/>
      <c r="J165" s="984"/>
      <c r="K165" s="984"/>
      <c r="L165" s="96"/>
      <c r="M165" s="106"/>
      <c r="N165" s="12"/>
      <c r="O165" s="666"/>
      <c r="P165" s="985">
        <f>O169+N169+M169+L169</f>
        <v>0</v>
      </c>
    </row>
    <row r="166" spans="1:16" ht="22.5" customHeight="1" thickBot="1" x14ac:dyDescent="0.35">
      <c r="A166" s="669" t="s">
        <v>201</v>
      </c>
      <c r="B166" s="988" t="s">
        <v>202</v>
      </c>
      <c r="C166" s="988"/>
      <c r="D166" s="988"/>
      <c r="E166" s="988"/>
      <c r="F166" s="988"/>
      <c r="G166" s="988"/>
      <c r="H166" s="988"/>
      <c r="I166" s="988"/>
      <c r="J166" s="988"/>
      <c r="K166" s="988"/>
      <c r="L166" s="97"/>
      <c r="M166" s="106"/>
      <c r="N166" s="12"/>
      <c r="O166" s="666"/>
      <c r="P166" s="986"/>
    </row>
    <row r="167" spans="1:16" ht="41.25" customHeight="1" thickBot="1" x14ac:dyDescent="0.35">
      <c r="A167" s="669" t="s">
        <v>203</v>
      </c>
      <c r="B167" s="989" t="s">
        <v>759</v>
      </c>
      <c r="C167" s="989"/>
      <c r="D167" s="989"/>
      <c r="E167" s="989"/>
      <c r="F167" s="989"/>
      <c r="G167" s="989"/>
      <c r="H167" s="989"/>
      <c r="I167" s="989"/>
      <c r="J167" s="989"/>
      <c r="K167" s="989"/>
      <c r="L167" s="97"/>
      <c r="M167" s="106"/>
      <c r="N167" s="12"/>
      <c r="O167" s="666"/>
      <c r="P167" s="986"/>
    </row>
    <row r="168" spans="1:16" ht="27.75" customHeight="1" thickBot="1" x14ac:dyDescent="0.35">
      <c r="A168" s="669" t="s">
        <v>204</v>
      </c>
      <c r="B168" s="984" t="s">
        <v>994</v>
      </c>
      <c r="C168" s="984"/>
      <c r="D168" s="984"/>
      <c r="E168" s="984"/>
      <c r="F168" s="984"/>
      <c r="G168" s="984"/>
      <c r="H168" s="984"/>
      <c r="I168" s="984"/>
      <c r="J168" s="984"/>
      <c r="K168" s="984"/>
      <c r="L168" s="96"/>
      <c r="M168" s="106"/>
      <c r="N168" s="12"/>
      <c r="O168" s="666"/>
      <c r="P168" s="986"/>
    </row>
    <row r="169" spans="1:16" ht="19.5" thickBot="1" x14ac:dyDescent="0.35">
      <c r="A169" s="140"/>
      <c r="B169" s="990" t="s">
        <v>781</v>
      </c>
      <c r="C169" s="991"/>
      <c r="D169" s="991"/>
      <c r="E169" s="991"/>
      <c r="F169" s="991"/>
      <c r="G169" s="991"/>
      <c r="H169" s="991"/>
      <c r="I169" s="991"/>
      <c r="J169" s="991"/>
      <c r="K169" s="991"/>
      <c r="L169" s="146">
        <v>0</v>
      </c>
      <c r="M169" s="147">
        <v>0</v>
      </c>
      <c r="N169" s="148">
        <v>0</v>
      </c>
      <c r="O169" s="149">
        <v>0</v>
      </c>
      <c r="P169" s="987"/>
    </row>
    <row r="170" spans="1:16" ht="19.5" thickBot="1" x14ac:dyDescent="0.35">
      <c r="A170" s="141" t="s">
        <v>332</v>
      </c>
      <c r="B170" s="142" t="s">
        <v>205</v>
      </c>
      <c r="C170" s="143"/>
      <c r="D170" s="143"/>
      <c r="E170" s="143"/>
      <c r="F170" s="992"/>
      <c r="G170" s="992"/>
      <c r="H170" s="992"/>
      <c r="I170" s="992"/>
      <c r="J170" s="143"/>
      <c r="K170" s="143"/>
      <c r="L170" s="143"/>
      <c r="M170" s="143"/>
      <c r="N170" s="143"/>
      <c r="O170" s="145">
        <v>3</v>
      </c>
      <c r="P170" s="144">
        <f>P173</f>
        <v>0</v>
      </c>
    </row>
    <row r="171" spans="1:16" ht="24" customHeight="1" thickBot="1" x14ac:dyDescent="0.35">
      <c r="A171" s="864" t="s">
        <v>846</v>
      </c>
      <c r="B171" s="865"/>
      <c r="C171" s="865"/>
      <c r="D171" s="865"/>
      <c r="E171" s="865"/>
      <c r="F171" s="865"/>
      <c r="G171" s="865"/>
      <c r="H171" s="865"/>
      <c r="I171" s="866"/>
      <c r="J171" s="110" t="s">
        <v>959</v>
      </c>
      <c r="K171" s="110" t="s">
        <v>959</v>
      </c>
      <c r="L171" s="110" t="s">
        <v>959</v>
      </c>
      <c r="M171" s="110" t="s">
        <v>959</v>
      </c>
      <c r="N171" s="110" t="s">
        <v>959</v>
      </c>
      <c r="O171" s="1005" t="s">
        <v>206</v>
      </c>
      <c r="P171" s="959" t="s">
        <v>20</v>
      </c>
    </row>
    <row r="172" spans="1:16" ht="22.5" customHeight="1" thickBot="1" x14ac:dyDescent="0.35">
      <c r="A172" s="867"/>
      <c r="B172" s="868"/>
      <c r="C172" s="868"/>
      <c r="D172" s="868"/>
      <c r="E172" s="868"/>
      <c r="F172" s="868"/>
      <c r="G172" s="868"/>
      <c r="H172" s="868"/>
      <c r="I172" s="869"/>
      <c r="J172" s="95" t="s">
        <v>207</v>
      </c>
      <c r="K172" s="95" t="s">
        <v>207</v>
      </c>
      <c r="L172" s="95" t="s">
        <v>207</v>
      </c>
      <c r="M172" s="95" t="s">
        <v>207</v>
      </c>
      <c r="N172" s="95" t="s">
        <v>207</v>
      </c>
      <c r="O172" s="1006"/>
      <c r="P172" s="960"/>
    </row>
    <row r="173" spans="1:16" ht="39.75" customHeight="1" thickBot="1" x14ac:dyDescent="0.35">
      <c r="A173" s="669" t="s">
        <v>208</v>
      </c>
      <c r="B173" s="999" t="s">
        <v>771</v>
      </c>
      <c r="C173" s="1000"/>
      <c r="D173" s="1000"/>
      <c r="E173" s="1000"/>
      <c r="F173" s="1000"/>
      <c r="G173" s="1000"/>
      <c r="H173" s="1000"/>
      <c r="I173" s="1001"/>
      <c r="J173" s="106"/>
      <c r="K173" s="106"/>
      <c r="L173" s="106"/>
      <c r="M173" s="106"/>
      <c r="N173" s="106"/>
      <c r="O173" s="112">
        <v>0</v>
      </c>
      <c r="P173" s="970">
        <f>O173+O174</f>
        <v>0</v>
      </c>
    </row>
    <row r="174" spans="1:16" ht="46.5" customHeight="1" thickBot="1" x14ac:dyDescent="0.35">
      <c r="A174" s="669" t="s">
        <v>209</v>
      </c>
      <c r="B174" s="999" t="s">
        <v>772</v>
      </c>
      <c r="C174" s="1000"/>
      <c r="D174" s="1000"/>
      <c r="E174" s="1000"/>
      <c r="F174" s="1000"/>
      <c r="G174" s="1000"/>
      <c r="H174" s="1000"/>
      <c r="I174" s="1001"/>
      <c r="J174" s="113"/>
      <c r="K174" s="113"/>
      <c r="L174" s="113"/>
      <c r="M174" s="113"/>
      <c r="N174" s="113"/>
      <c r="O174" s="112">
        <v>0</v>
      </c>
      <c r="P174" s="1052"/>
    </row>
    <row r="175" spans="1:16" ht="19.5" thickBot="1" x14ac:dyDescent="0.35">
      <c r="A175" s="116" t="s">
        <v>346</v>
      </c>
      <c r="B175" s="1040" t="s">
        <v>922</v>
      </c>
      <c r="C175" s="1041"/>
      <c r="D175" s="1041"/>
      <c r="E175" s="1041"/>
      <c r="F175" s="1041"/>
      <c r="G175" s="1041"/>
      <c r="H175" s="1041"/>
      <c r="I175" s="1041"/>
      <c r="J175" s="1041"/>
      <c r="K175" s="1041"/>
      <c r="L175" s="1041"/>
      <c r="M175" s="1041"/>
      <c r="N175" s="1042"/>
      <c r="O175" s="111">
        <v>2</v>
      </c>
      <c r="P175" s="111">
        <f>P178</f>
        <v>0</v>
      </c>
    </row>
    <row r="176" spans="1:16" ht="36.75" customHeight="1" thickBot="1" x14ac:dyDescent="0.35">
      <c r="A176" s="993" t="s">
        <v>995</v>
      </c>
      <c r="B176" s="994"/>
      <c r="C176" s="994"/>
      <c r="D176" s="994"/>
      <c r="E176" s="994"/>
      <c r="F176" s="994"/>
      <c r="G176" s="994"/>
      <c r="H176" s="994"/>
      <c r="I176" s="994"/>
      <c r="J176" s="995"/>
      <c r="K176" s="646" t="s">
        <v>958</v>
      </c>
      <c r="L176" s="646" t="s">
        <v>958</v>
      </c>
      <c r="M176" s="646" t="s">
        <v>958</v>
      </c>
      <c r="N176" s="646" t="s">
        <v>958</v>
      </c>
      <c r="O176" s="646" t="s">
        <v>958</v>
      </c>
      <c r="P176" s="959" t="s">
        <v>20</v>
      </c>
    </row>
    <row r="177" spans="1:19" ht="23.25" customHeight="1" thickBot="1" x14ac:dyDescent="0.35">
      <c r="A177" s="996"/>
      <c r="B177" s="997"/>
      <c r="C177" s="997"/>
      <c r="D177" s="997"/>
      <c r="E177" s="997"/>
      <c r="F177" s="997"/>
      <c r="G177" s="997"/>
      <c r="H177" s="997"/>
      <c r="I177" s="997"/>
      <c r="J177" s="998"/>
      <c r="K177" s="114" t="s">
        <v>28</v>
      </c>
      <c r="L177" s="114" t="s">
        <v>28</v>
      </c>
      <c r="M177" s="114" t="s">
        <v>28</v>
      </c>
      <c r="N177" s="114" t="s">
        <v>28</v>
      </c>
      <c r="O177" s="114" t="s">
        <v>28</v>
      </c>
      <c r="P177" s="960"/>
    </row>
    <row r="178" spans="1:19" ht="21.75" customHeight="1" thickBot="1" x14ac:dyDescent="0.35">
      <c r="A178" s="669" t="s">
        <v>211</v>
      </c>
      <c r="B178" s="1043" t="s">
        <v>996</v>
      </c>
      <c r="C178" s="1044"/>
      <c r="D178" s="1044"/>
      <c r="E178" s="1044"/>
      <c r="F178" s="1044"/>
      <c r="G178" s="1044"/>
      <c r="H178" s="1044"/>
      <c r="I178" s="1044"/>
      <c r="J178" s="1045"/>
      <c r="K178" s="96"/>
      <c r="L178" s="96"/>
      <c r="M178" s="96"/>
      <c r="N178" s="96"/>
      <c r="O178" s="112"/>
      <c r="P178" s="970">
        <v>0</v>
      </c>
    </row>
    <row r="179" spans="1:19" ht="22.5" customHeight="1" thickBot="1" x14ac:dyDescent="0.35">
      <c r="A179" s="669" t="s">
        <v>212</v>
      </c>
      <c r="B179" s="1217" t="s">
        <v>382</v>
      </c>
      <c r="C179" s="1218"/>
      <c r="D179" s="1218"/>
      <c r="E179" s="1218"/>
      <c r="F179" s="1218"/>
      <c r="G179" s="1218"/>
      <c r="H179" s="1218"/>
      <c r="I179" s="1218"/>
      <c r="J179" s="1219"/>
      <c r="K179" s="97"/>
      <c r="L179" s="97"/>
      <c r="M179" s="97"/>
      <c r="N179" s="97"/>
      <c r="O179" s="115"/>
      <c r="P179" s="971"/>
    </row>
    <row r="180" spans="1:19" ht="24" customHeight="1" thickBot="1" x14ac:dyDescent="0.35">
      <c r="A180" s="470" t="s">
        <v>213</v>
      </c>
      <c r="B180" s="1570" t="s">
        <v>383</v>
      </c>
      <c r="C180" s="1571"/>
      <c r="D180" s="1571"/>
      <c r="E180" s="1571"/>
      <c r="F180" s="1571"/>
      <c r="G180" s="1571"/>
      <c r="H180" s="1571"/>
      <c r="I180" s="1571"/>
      <c r="J180" s="1572"/>
      <c r="K180" s="377"/>
      <c r="L180" s="377"/>
      <c r="M180" s="377"/>
      <c r="N180" s="377"/>
      <c r="O180" s="115"/>
      <c r="P180" s="971"/>
    </row>
    <row r="181" spans="1:19" ht="19.5" thickBot="1" x14ac:dyDescent="0.35">
      <c r="A181" s="832" t="s">
        <v>555</v>
      </c>
      <c r="B181" s="833"/>
      <c r="C181" s="833"/>
      <c r="D181" s="833"/>
      <c r="E181" s="833"/>
      <c r="F181" s="833"/>
      <c r="G181" s="833"/>
      <c r="H181" s="833"/>
      <c r="I181" s="833"/>
      <c r="J181" s="833"/>
      <c r="K181" s="833"/>
      <c r="L181" s="833"/>
      <c r="M181" s="833"/>
      <c r="N181" s="834"/>
      <c r="O181" s="14">
        <f>O182+O200</f>
        <v>280</v>
      </c>
      <c r="P181" s="14">
        <f>P182</f>
        <v>0</v>
      </c>
      <c r="R181" s="71"/>
      <c r="S181" s="71"/>
    </row>
    <row r="182" spans="1:19" ht="19.5" thickBot="1" x14ac:dyDescent="0.35">
      <c r="A182" s="18" t="s">
        <v>334</v>
      </c>
      <c r="B182" s="956" t="s">
        <v>675</v>
      </c>
      <c r="C182" s="957"/>
      <c r="D182" s="957"/>
      <c r="E182" s="957"/>
      <c r="F182" s="957"/>
      <c r="G182" s="957"/>
      <c r="H182" s="957"/>
      <c r="I182" s="957"/>
      <c r="J182" s="957"/>
      <c r="K182" s="957"/>
      <c r="L182" s="957"/>
      <c r="M182" s="957"/>
      <c r="N182" s="958"/>
      <c r="O182" s="11">
        <v>200</v>
      </c>
      <c r="P182" s="11">
        <f>P187</f>
        <v>0</v>
      </c>
      <c r="R182" s="71"/>
      <c r="S182" s="71"/>
    </row>
    <row r="183" spans="1:19" ht="30.75" customHeight="1" thickBot="1" x14ac:dyDescent="0.35">
      <c r="A183" s="746" t="s">
        <v>1106</v>
      </c>
      <c r="B183" s="747"/>
      <c r="C183" s="747"/>
      <c r="D183" s="747"/>
      <c r="E183" s="748"/>
      <c r="F183" s="972" t="s">
        <v>775</v>
      </c>
      <c r="G183" s="973"/>
      <c r="H183" s="973"/>
      <c r="I183" s="973"/>
      <c r="J183" s="973"/>
      <c r="K183" s="973"/>
      <c r="L183" s="973"/>
      <c r="M183" s="973"/>
      <c r="N183" s="973"/>
      <c r="O183" s="974"/>
      <c r="P183" s="1007" t="s">
        <v>20</v>
      </c>
      <c r="R183" s="71"/>
      <c r="S183" s="71"/>
    </row>
    <row r="184" spans="1:19" ht="30" customHeight="1" thickBot="1" x14ac:dyDescent="0.35">
      <c r="A184" s="749"/>
      <c r="B184" s="750"/>
      <c r="C184" s="750"/>
      <c r="D184" s="750"/>
      <c r="E184" s="751"/>
      <c r="F184" s="1002" t="s">
        <v>1003</v>
      </c>
      <c r="G184" s="1003"/>
      <c r="H184" s="1003"/>
      <c r="I184" s="1003"/>
      <c r="J184" s="1004"/>
      <c r="K184" s="1002" t="s">
        <v>1003</v>
      </c>
      <c r="L184" s="1003"/>
      <c r="M184" s="1003"/>
      <c r="N184" s="1003"/>
      <c r="O184" s="1004"/>
      <c r="P184" s="793"/>
      <c r="R184" s="71"/>
      <c r="S184" s="71"/>
    </row>
    <row r="185" spans="1:19" ht="39.75" customHeight="1" thickBot="1" x14ac:dyDescent="0.35">
      <c r="A185" s="749"/>
      <c r="B185" s="750"/>
      <c r="C185" s="750"/>
      <c r="D185" s="750"/>
      <c r="E185" s="751"/>
      <c r="F185" s="66" t="s">
        <v>924</v>
      </c>
      <c r="G185" s="66" t="s">
        <v>924</v>
      </c>
      <c r="H185" s="66" t="s">
        <v>942</v>
      </c>
      <c r="I185" s="66" t="s">
        <v>924</v>
      </c>
      <c r="J185" s="66" t="s">
        <v>942</v>
      </c>
      <c r="K185" s="66" t="s">
        <v>924</v>
      </c>
      <c r="L185" s="66" t="s">
        <v>924</v>
      </c>
      <c r="M185" s="66" t="s">
        <v>924</v>
      </c>
      <c r="N185" s="66" t="s">
        <v>942</v>
      </c>
      <c r="O185" s="66" t="s">
        <v>924</v>
      </c>
      <c r="P185" s="793"/>
      <c r="R185" s="71"/>
      <c r="S185" s="71"/>
    </row>
    <row r="186" spans="1:19" ht="78" customHeight="1" thickBot="1" x14ac:dyDescent="0.35">
      <c r="A186" s="752"/>
      <c r="B186" s="753"/>
      <c r="C186" s="753"/>
      <c r="D186" s="753"/>
      <c r="E186" s="754"/>
      <c r="F186" s="74" t="s">
        <v>28</v>
      </c>
      <c r="G186" s="74" t="s">
        <v>28</v>
      </c>
      <c r="H186" s="74" t="s">
        <v>28</v>
      </c>
      <c r="I186" s="74" t="s">
        <v>28</v>
      </c>
      <c r="J186" s="74" t="s">
        <v>28</v>
      </c>
      <c r="K186" s="74" t="s">
        <v>28</v>
      </c>
      <c r="L186" s="74" t="s">
        <v>28</v>
      </c>
      <c r="M186" s="74" t="s">
        <v>28</v>
      </c>
      <c r="N186" s="74" t="s">
        <v>28</v>
      </c>
      <c r="O186" s="74" t="s">
        <v>28</v>
      </c>
      <c r="P186" s="1039"/>
      <c r="R186" s="71"/>
      <c r="S186" s="71"/>
    </row>
    <row r="187" spans="1:19" ht="98.25" customHeight="1" thickBot="1" x14ac:dyDescent="0.35">
      <c r="A187" s="522" t="s">
        <v>848</v>
      </c>
      <c r="B187" s="740" t="s">
        <v>1040</v>
      </c>
      <c r="C187" s="741"/>
      <c r="D187" s="741"/>
      <c r="E187" s="742"/>
      <c r="F187" s="653"/>
      <c r="G187" s="37"/>
      <c r="H187" s="37"/>
      <c r="I187" s="37"/>
      <c r="J187" s="37"/>
      <c r="K187" s="677"/>
      <c r="L187" s="27"/>
      <c r="M187" s="37"/>
      <c r="N187" s="37"/>
      <c r="O187" s="37"/>
      <c r="P187" s="1007">
        <f>N199+G199+H199+N199+J199+K199+L199+M199+N199+O199</f>
        <v>0</v>
      </c>
    </row>
    <row r="188" spans="1:19" ht="121.5" customHeight="1" thickBot="1" x14ac:dyDescent="0.35">
      <c r="A188" s="518" t="s">
        <v>216</v>
      </c>
      <c r="B188" s="740" t="s">
        <v>1088</v>
      </c>
      <c r="C188" s="741"/>
      <c r="D188" s="741"/>
      <c r="E188" s="742"/>
      <c r="F188" s="653"/>
      <c r="G188" s="37"/>
      <c r="H188" s="37"/>
      <c r="I188" s="37"/>
      <c r="J188" s="37"/>
      <c r="K188" s="677"/>
      <c r="L188" s="37"/>
      <c r="M188" s="37"/>
      <c r="N188" s="37"/>
      <c r="O188" s="37"/>
      <c r="P188" s="793"/>
    </row>
    <row r="189" spans="1:19" ht="60.75" customHeight="1" thickBot="1" x14ac:dyDescent="0.35">
      <c r="A189" s="518" t="s">
        <v>218</v>
      </c>
      <c r="B189" s="740" t="s">
        <v>892</v>
      </c>
      <c r="C189" s="741"/>
      <c r="D189" s="741"/>
      <c r="E189" s="742"/>
      <c r="F189" s="653"/>
      <c r="G189" s="37"/>
      <c r="H189" s="37"/>
      <c r="I189" s="37"/>
      <c r="J189" s="37"/>
      <c r="K189" s="677"/>
      <c r="L189" s="37"/>
      <c r="M189" s="37"/>
      <c r="N189" s="37"/>
      <c r="O189" s="37"/>
      <c r="P189" s="793"/>
    </row>
    <row r="190" spans="1:19" ht="24" customHeight="1" thickBot="1" x14ac:dyDescent="0.35">
      <c r="A190" s="518" t="s">
        <v>220</v>
      </c>
      <c r="B190" s="740" t="s">
        <v>997</v>
      </c>
      <c r="C190" s="741"/>
      <c r="D190" s="741"/>
      <c r="E190" s="742"/>
      <c r="F190" s="38"/>
      <c r="G190" s="37"/>
      <c r="H190" s="37"/>
      <c r="I190" s="37"/>
      <c r="J190" s="37"/>
      <c r="K190" s="677"/>
      <c r="L190" s="27"/>
      <c r="M190" s="37"/>
      <c r="N190" s="27"/>
      <c r="O190" s="37"/>
      <c r="P190" s="793"/>
    </row>
    <row r="191" spans="1:19" ht="40.5" customHeight="1" thickBot="1" x14ac:dyDescent="0.35">
      <c r="A191" s="518" t="s">
        <v>222</v>
      </c>
      <c r="B191" s="740" t="s">
        <v>1091</v>
      </c>
      <c r="C191" s="741"/>
      <c r="D191" s="741"/>
      <c r="E191" s="742"/>
      <c r="F191" s="38"/>
      <c r="G191" s="37"/>
      <c r="H191" s="37"/>
      <c r="I191" s="37"/>
      <c r="J191" s="37"/>
      <c r="K191" s="677"/>
      <c r="L191" s="27"/>
      <c r="M191" s="37"/>
      <c r="N191" s="27"/>
      <c r="O191" s="37"/>
      <c r="P191" s="793"/>
    </row>
    <row r="192" spans="1:19" ht="41.25" customHeight="1" thickBot="1" x14ac:dyDescent="0.35">
      <c r="A192" s="518" t="s">
        <v>224</v>
      </c>
      <c r="B192" s="740" t="s">
        <v>1051</v>
      </c>
      <c r="C192" s="741"/>
      <c r="D192" s="741"/>
      <c r="E192" s="742"/>
      <c r="F192" s="653"/>
      <c r="G192" s="37"/>
      <c r="H192" s="37"/>
      <c r="I192" s="37"/>
      <c r="J192" s="37"/>
      <c r="K192" s="677"/>
      <c r="L192" s="37"/>
      <c r="M192" s="37"/>
      <c r="N192" s="37"/>
      <c r="O192" s="37"/>
      <c r="P192" s="793"/>
    </row>
    <row r="193" spans="1:19" ht="40.5" customHeight="1" thickBot="1" x14ac:dyDescent="0.35">
      <c r="A193" s="518" t="s">
        <v>226</v>
      </c>
      <c r="B193" s="740" t="s">
        <v>806</v>
      </c>
      <c r="C193" s="741"/>
      <c r="D193" s="741"/>
      <c r="E193" s="742"/>
      <c r="F193" s="536"/>
      <c r="G193" s="536"/>
      <c r="H193" s="536"/>
      <c r="I193" s="536"/>
      <c r="J193" s="491"/>
      <c r="K193" s="37"/>
      <c r="L193" s="37"/>
      <c r="M193" s="37"/>
      <c r="N193" s="37"/>
      <c r="O193" s="378"/>
      <c r="P193" s="793"/>
    </row>
    <row r="194" spans="1:19" ht="42" customHeight="1" thickBot="1" x14ac:dyDescent="0.35">
      <c r="A194" s="518" t="s">
        <v>228</v>
      </c>
      <c r="B194" s="740" t="s">
        <v>815</v>
      </c>
      <c r="C194" s="741"/>
      <c r="D194" s="741"/>
      <c r="E194" s="742"/>
      <c r="F194" s="653"/>
      <c r="G194" s="37"/>
      <c r="H194" s="37"/>
      <c r="I194" s="37"/>
      <c r="J194" s="37"/>
      <c r="K194" s="677"/>
      <c r="L194" s="37"/>
      <c r="M194" s="37"/>
      <c r="N194" s="37"/>
      <c r="O194" s="37"/>
      <c r="P194" s="793"/>
    </row>
    <row r="195" spans="1:19" ht="40.5" customHeight="1" thickBot="1" x14ac:dyDescent="0.35">
      <c r="A195" s="518" t="s">
        <v>230</v>
      </c>
      <c r="B195" s="740" t="s">
        <v>828</v>
      </c>
      <c r="C195" s="741"/>
      <c r="D195" s="741"/>
      <c r="E195" s="742"/>
      <c r="F195" s="681"/>
      <c r="G195" s="37"/>
      <c r="H195" s="37"/>
      <c r="I195" s="37"/>
      <c r="J195" s="37"/>
      <c r="K195" s="677"/>
      <c r="L195" s="37"/>
      <c r="M195" s="37"/>
      <c r="N195" s="37"/>
      <c r="O195" s="37"/>
      <c r="P195" s="793"/>
    </row>
    <row r="196" spans="1:19" ht="57.75" customHeight="1" thickBot="1" x14ac:dyDescent="0.35">
      <c r="A196" s="518" t="s">
        <v>231</v>
      </c>
      <c r="B196" s="740" t="s">
        <v>1039</v>
      </c>
      <c r="C196" s="741"/>
      <c r="D196" s="741"/>
      <c r="E196" s="742"/>
      <c r="F196" s="653"/>
      <c r="G196" s="37"/>
      <c r="H196" s="37"/>
      <c r="I196" s="37"/>
      <c r="J196" s="37"/>
      <c r="K196" s="677"/>
      <c r="L196" s="37"/>
      <c r="M196" s="37"/>
      <c r="N196" s="37"/>
      <c r="O196" s="37"/>
      <c r="P196" s="793"/>
    </row>
    <row r="197" spans="1:19" ht="24.75" customHeight="1" thickBot="1" x14ac:dyDescent="0.35">
      <c r="A197" s="518" t="s">
        <v>233</v>
      </c>
      <c r="B197" s="740" t="s">
        <v>829</v>
      </c>
      <c r="C197" s="741"/>
      <c r="D197" s="741"/>
      <c r="E197" s="742"/>
      <c r="F197" s="653"/>
      <c r="G197" s="37"/>
      <c r="H197" s="37"/>
      <c r="I197" s="37"/>
      <c r="J197" s="37"/>
      <c r="K197" s="677"/>
      <c r="L197" s="27"/>
      <c r="M197" s="37"/>
      <c r="N197" s="27"/>
      <c r="O197" s="37"/>
      <c r="P197" s="793"/>
    </row>
    <row r="198" spans="1:19" ht="24" customHeight="1" thickBot="1" x14ac:dyDescent="0.35">
      <c r="A198" s="518" t="s">
        <v>856</v>
      </c>
      <c r="B198" s="740" t="s">
        <v>830</v>
      </c>
      <c r="C198" s="741"/>
      <c r="D198" s="741"/>
      <c r="E198" s="742"/>
      <c r="F198" s="653"/>
      <c r="G198" s="37"/>
      <c r="H198" s="37"/>
      <c r="I198" s="37"/>
      <c r="J198" s="37"/>
      <c r="K198" s="677"/>
      <c r="L198" s="27"/>
      <c r="M198" s="37"/>
      <c r="N198" s="27"/>
      <c r="O198" s="37"/>
      <c r="P198" s="793"/>
    </row>
    <row r="199" spans="1:19" ht="27" customHeight="1" thickBot="1" x14ac:dyDescent="0.35">
      <c r="A199" s="853" t="s">
        <v>1000</v>
      </c>
      <c r="B199" s="853"/>
      <c r="C199" s="853"/>
      <c r="D199" s="853"/>
      <c r="E199" s="854"/>
      <c r="F199" s="692"/>
      <c r="G199" s="84"/>
      <c r="H199" s="84"/>
      <c r="I199" s="693"/>
      <c r="J199" s="84"/>
      <c r="K199" s="85"/>
      <c r="L199" s="694"/>
      <c r="M199" s="84"/>
      <c r="N199" s="694"/>
      <c r="O199" s="695"/>
      <c r="P199" s="652"/>
    </row>
    <row r="200" spans="1:19" ht="20.25" customHeight="1" thickBot="1" x14ac:dyDescent="0.4">
      <c r="A200" s="588" t="s">
        <v>235</v>
      </c>
      <c r="B200" s="821" t="s">
        <v>926</v>
      </c>
      <c r="C200" s="822"/>
      <c r="D200" s="822"/>
      <c r="E200" s="822"/>
      <c r="F200" s="822"/>
      <c r="G200" s="822"/>
      <c r="H200" s="822"/>
      <c r="I200" s="822"/>
      <c r="J200" s="822"/>
      <c r="K200" s="822"/>
      <c r="L200" s="822"/>
      <c r="M200" s="822"/>
      <c r="N200" s="823"/>
      <c r="O200" s="68">
        <v>80</v>
      </c>
      <c r="P200" s="152">
        <f>P202</f>
        <v>0</v>
      </c>
    </row>
    <row r="201" spans="1:19" ht="59.25" customHeight="1" thickBot="1" x14ac:dyDescent="0.35">
      <c r="A201" s="815" t="s">
        <v>1020</v>
      </c>
      <c r="B201" s="816"/>
      <c r="C201" s="816"/>
      <c r="D201" s="816"/>
      <c r="E201" s="816"/>
      <c r="F201" s="816"/>
      <c r="G201" s="816"/>
      <c r="H201" s="816"/>
      <c r="I201" s="816"/>
      <c r="J201" s="816"/>
      <c r="K201" s="816"/>
      <c r="L201" s="816"/>
      <c r="M201" s="816"/>
      <c r="N201" s="817"/>
      <c r="O201" s="484" t="s">
        <v>28</v>
      </c>
      <c r="P201" s="670" t="s">
        <v>20</v>
      </c>
    </row>
    <row r="202" spans="1:19" s="5" customFormat="1" ht="31.5" customHeight="1" thickBot="1" x14ac:dyDescent="0.35">
      <c r="A202" s="667" t="s">
        <v>286</v>
      </c>
      <c r="B202" s="729" t="s">
        <v>969</v>
      </c>
      <c r="C202" s="730"/>
      <c r="D202" s="730"/>
      <c r="E202" s="730"/>
      <c r="F202" s="730"/>
      <c r="G202" s="730"/>
      <c r="H202" s="730"/>
      <c r="I202" s="730"/>
      <c r="J202" s="730"/>
      <c r="K202" s="730"/>
      <c r="L202" s="730"/>
      <c r="M202" s="730"/>
      <c r="N202" s="730"/>
      <c r="O202" s="485"/>
      <c r="P202" s="153">
        <v>0</v>
      </c>
    </row>
    <row r="203" spans="1:19" ht="18.75" customHeight="1" thickBot="1" x14ac:dyDescent="0.35">
      <c r="A203" s="1632" t="s">
        <v>512</v>
      </c>
      <c r="B203" s="1633"/>
      <c r="C203" s="1633"/>
      <c r="D203" s="1633"/>
      <c r="E203" s="1633"/>
      <c r="F203" s="1633"/>
      <c r="G203" s="1633"/>
      <c r="H203" s="1633"/>
      <c r="I203" s="1633"/>
      <c r="J203" s="1633"/>
      <c r="K203" s="1633"/>
      <c r="L203" s="1633"/>
      <c r="M203" s="1633"/>
      <c r="N203" s="1634"/>
      <c r="O203" s="464">
        <v>0</v>
      </c>
      <c r="P203" s="465">
        <v>0</v>
      </c>
    </row>
    <row r="204" spans="1:19" ht="18.75" customHeight="1" thickBot="1" x14ac:dyDescent="0.35">
      <c r="A204" s="1632" t="s">
        <v>513</v>
      </c>
      <c r="B204" s="1633"/>
      <c r="C204" s="1633"/>
      <c r="D204" s="1633"/>
      <c r="E204" s="1633"/>
      <c r="F204" s="1633"/>
      <c r="G204" s="1633"/>
      <c r="H204" s="1633"/>
      <c r="I204" s="1633"/>
      <c r="J204" s="1633"/>
      <c r="K204" s="1633"/>
      <c r="L204" s="1633"/>
      <c r="M204" s="1633"/>
      <c r="N204" s="1634"/>
      <c r="O204" s="464">
        <v>0</v>
      </c>
      <c r="P204" s="465">
        <v>0</v>
      </c>
    </row>
    <row r="205" spans="1:19" ht="18.75" customHeight="1" thickBot="1" x14ac:dyDescent="0.35">
      <c r="A205" s="1069" t="s">
        <v>489</v>
      </c>
      <c r="B205" s="1070"/>
      <c r="C205" s="1070"/>
      <c r="D205" s="1070"/>
      <c r="E205" s="1070"/>
      <c r="F205" s="1070"/>
      <c r="G205" s="1070"/>
      <c r="H205" s="1070"/>
      <c r="I205" s="1070"/>
      <c r="J205" s="1070"/>
      <c r="K205" s="1070"/>
      <c r="L205" s="1070"/>
      <c r="M205" s="1070"/>
      <c r="N205" s="1071"/>
      <c r="O205" s="151">
        <f>O206+N220</f>
        <v>280</v>
      </c>
      <c r="P205" s="14">
        <f>P206+P220</f>
        <v>0</v>
      </c>
    </row>
    <row r="206" spans="1:19" ht="18.75" customHeight="1" thickBot="1" x14ac:dyDescent="0.35">
      <c r="A206" s="11" t="s">
        <v>400</v>
      </c>
      <c r="B206" s="1072" t="s">
        <v>482</v>
      </c>
      <c r="C206" s="1072"/>
      <c r="D206" s="1072"/>
      <c r="E206" s="1072"/>
      <c r="F206" s="1072"/>
      <c r="G206" s="1072"/>
      <c r="H206" s="1072"/>
      <c r="I206" s="1072"/>
      <c r="J206" s="1072"/>
      <c r="K206" s="1072"/>
      <c r="L206" s="1072"/>
      <c r="M206" s="1072"/>
      <c r="N206" s="1072"/>
      <c r="O206" s="156">
        <v>200</v>
      </c>
      <c r="P206" s="11">
        <v>0</v>
      </c>
    </row>
    <row r="207" spans="1:19" ht="41.25" customHeight="1" thickBot="1" x14ac:dyDescent="0.35">
      <c r="A207" s="746" t="s">
        <v>1107</v>
      </c>
      <c r="B207" s="747"/>
      <c r="C207" s="747"/>
      <c r="D207" s="747"/>
      <c r="E207" s="748"/>
      <c r="F207" s="972" t="s">
        <v>775</v>
      </c>
      <c r="G207" s="973"/>
      <c r="H207" s="973"/>
      <c r="I207" s="973"/>
      <c r="J207" s="973"/>
      <c r="K207" s="973"/>
      <c r="L207" s="973"/>
      <c r="M207" s="973"/>
      <c r="N207" s="973"/>
      <c r="O207" s="974"/>
      <c r="P207" s="1007" t="s">
        <v>20</v>
      </c>
      <c r="R207" s="71"/>
      <c r="S207" s="71"/>
    </row>
    <row r="208" spans="1:19" ht="46.5" customHeight="1" thickBot="1" x14ac:dyDescent="0.35">
      <c r="A208" s="749"/>
      <c r="B208" s="750"/>
      <c r="C208" s="750"/>
      <c r="D208" s="750"/>
      <c r="E208" s="751"/>
      <c r="F208" s="1002" t="s">
        <v>1003</v>
      </c>
      <c r="G208" s="1003"/>
      <c r="H208" s="1003"/>
      <c r="I208" s="1003"/>
      <c r="J208" s="1004"/>
      <c r="K208" s="1002" t="s">
        <v>1003</v>
      </c>
      <c r="L208" s="1003"/>
      <c r="M208" s="1003"/>
      <c r="N208" s="1003"/>
      <c r="O208" s="1004"/>
      <c r="P208" s="793"/>
      <c r="R208" s="71"/>
      <c r="S208" s="71"/>
    </row>
    <row r="209" spans="1:19" ht="39.75" customHeight="1" thickBot="1" x14ac:dyDescent="0.35">
      <c r="A209" s="749"/>
      <c r="B209" s="750"/>
      <c r="C209" s="750"/>
      <c r="D209" s="750"/>
      <c r="E209" s="751"/>
      <c r="F209" s="66" t="s">
        <v>924</v>
      </c>
      <c r="G209" s="66" t="s">
        <v>924</v>
      </c>
      <c r="H209" s="66" t="s">
        <v>942</v>
      </c>
      <c r="I209" s="66" t="s">
        <v>924</v>
      </c>
      <c r="J209" s="66" t="s">
        <v>942</v>
      </c>
      <c r="K209" s="66" t="s">
        <v>924</v>
      </c>
      <c r="L209" s="66" t="s">
        <v>924</v>
      </c>
      <c r="M209" s="66" t="s">
        <v>924</v>
      </c>
      <c r="N209" s="66" t="s">
        <v>942</v>
      </c>
      <c r="O209" s="66" t="s">
        <v>924</v>
      </c>
      <c r="P209" s="793"/>
      <c r="R209" s="71"/>
      <c r="S209" s="71"/>
    </row>
    <row r="210" spans="1:19" ht="57" customHeight="1" thickBot="1" x14ac:dyDescent="0.35">
      <c r="A210" s="752"/>
      <c r="B210" s="753"/>
      <c r="C210" s="753"/>
      <c r="D210" s="753"/>
      <c r="E210" s="754"/>
      <c r="F210" s="74" t="s">
        <v>28</v>
      </c>
      <c r="G210" s="74" t="s">
        <v>28</v>
      </c>
      <c r="H210" s="74" t="s">
        <v>28</v>
      </c>
      <c r="I210" s="74" t="s">
        <v>28</v>
      </c>
      <c r="J210" s="74" t="s">
        <v>28</v>
      </c>
      <c r="K210" s="74" t="s">
        <v>28</v>
      </c>
      <c r="L210" s="74" t="s">
        <v>28</v>
      </c>
      <c r="M210" s="74" t="s">
        <v>28</v>
      </c>
      <c r="N210" s="74" t="s">
        <v>28</v>
      </c>
      <c r="O210" s="74" t="s">
        <v>28</v>
      </c>
      <c r="P210" s="1039"/>
      <c r="R210" s="71"/>
      <c r="S210" s="71"/>
    </row>
    <row r="211" spans="1:19" ht="99" customHeight="1" thickBot="1" x14ac:dyDescent="0.35">
      <c r="A211" s="522" t="s">
        <v>861</v>
      </c>
      <c r="B211" s="740" t="s">
        <v>1073</v>
      </c>
      <c r="C211" s="741"/>
      <c r="D211" s="741"/>
      <c r="E211" s="742"/>
      <c r="F211" s="653"/>
      <c r="G211" s="653"/>
      <c r="H211" s="653"/>
      <c r="I211" s="653"/>
      <c r="J211" s="653"/>
      <c r="K211" s="677"/>
      <c r="L211" s="27"/>
      <c r="M211" s="37"/>
      <c r="N211" s="37"/>
      <c r="O211" s="37"/>
      <c r="P211" s="672"/>
    </row>
    <row r="212" spans="1:19" ht="115.5" customHeight="1" thickBot="1" x14ac:dyDescent="0.35">
      <c r="A212" s="522" t="s">
        <v>862</v>
      </c>
      <c r="B212" s="740" t="s">
        <v>939</v>
      </c>
      <c r="C212" s="741"/>
      <c r="D212" s="741"/>
      <c r="E212" s="742"/>
      <c r="F212" s="38"/>
      <c r="G212" s="38"/>
      <c r="H212" s="38"/>
      <c r="I212" s="38"/>
      <c r="J212" s="676"/>
      <c r="K212" s="677"/>
      <c r="L212" s="37"/>
      <c r="M212" s="37"/>
      <c r="N212" s="37"/>
      <c r="O212" s="37"/>
      <c r="P212" s="672"/>
    </row>
    <row r="213" spans="1:19" ht="80.25" customHeight="1" thickBot="1" x14ac:dyDescent="0.35">
      <c r="A213" s="522" t="s">
        <v>863</v>
      </c>
      <c r="B213" s="740" t="s">
        <v>906</v>
      </c>
      <c r="C213" s="741"/>
      <c r="D213" s="741"/>
      <c r="E213" s="742"/>
      <c r="F213" s="38"/>
      <c r="G213" s="38"/>
      <c r="H213" s="38"/>
      <c r="I213" s="38"/>
      <c r="J213" s="676"/>
      <c r="K213" s="677"/>
      <c r="L213" s="37"/>
      <c r="M213" s="37"/>
      <c r="N213" s="37"/>
      <c r="O213" s="37"/>
      <c r="P213" s="672"/>
    </row>
    <row r="214" spans="1:19" ht="23.25" customHeight="1" thickBot="1" x14ac:dyDescent="0.35">
      <c r="A214" s="19" t="s">
        <v>405</v>
      </c>
      <c r="B214" s="937" t="s">
        <v>917</v>
      </c>
      <c r="C214" s="938"/>
      <c r="D214" s="938"/>
      <c r="E214" s="939"/>
      <c r="F214" s="600"/>
      <c r="G214" s="600"/>
      <c r="H214" s="600"/>
      <c r="I214" s="600"/>
      <c r="J214" s="601"/>
      <c r="K214" s="27"/>
      <c r="L214" s="27"/>
      <c r="M214" s="27"/>
      <c r="N214" s="27"/>
      <c r="O214" s="661"/>
      <c r="P214" s="1130"/>
    </row>
    <row r="215" spans="1:19" ht="38.25" customHeight="1" thickBot="1" x14ac:dyDescent="0.35">
      <c r="A215" s="522" t="s">
        <v>864</v>
      </c>
      <c r="B215" s="740" t="s">
        <v>1093</v>
      </c>
      <c r="C215" s="741"/>
      <c r="D215" s="741"/>
      <c r="E215" s="742"/>
      <c r="F215" s="536"/>
      <c r="G215" s="536"/>
      <c r="H215" s="536"/>
      <c r="I215" s="536"/>
      <c r="J215" s="536"/>
      <c r="K215" s="37"/>
      <c r="L215" s="37"/>
      <c r="M215" s="37"/>
      <c r="N215" s="37"/>
      <c r="O215" s="661"/>
      <c r="P215" s="1130"/>
    </row>
    <row r="216" spans="1:19" ht="32.25" customHeight="1" thickBot="1" x14ac:dyDescent="0.35">
      <c r="A216" s="522" t="s">
        <v>865</v>
      </c>
      <c r="B216" s="1074" t="s">
        <v>1051</v>
      </c>
      <c r="C216" s="782"/>
      <c r="D216" s="782"/>
      <c r="E216" s="1075"/>
      <c r="F216" s="536"/>
      <c r="G216" s="536"/>
      <c r="H216" s="536"/>
      <c r="I216" s="536"/>
      <c r="J216" s="536"/>
      <c r="K216" s="554"/>
      <c r="L216" s="37"/>
      <c r="M216" s="37"/>
      <c r="N216" s="553"/>
      <c r="O216" s="661"/>
      <c r="P216" s="1130"/>
    </row>
    <row r="217" spans="1:19" ht="40.5" customHeight="1" thickBot="1" x14ac:dyDescent="0.35">
      <c r="A217" s="522" t="s">
        <v>866</v>
      </c>
      <c r="B217" s="740" t="s">
        <v>1053</v>
      </c>
      <c r="C217" s="741"/>
      <c r="D217" s="741"/>
      <c r="E217" s="742"/>
      <c r="F217" s="38"/>
      <c r="G217" s="38"/>
      <c r="H217" s="38"/>
      <c r="I217" s="38"/>
      <c r="J217" s="676"/>
      <c r="K217" s="37"/>
      <c r="L217" s="37"/>
      <c r="M217" s="37"/>
      <c r="N217" s="37"/>
      <c r="O217" s="661"/>
      <c r="P217" s="1130"/>
    </row>
    <row r="218" spans="1:19" s="503" customFormat="1" ht="27" customHeight="1" thickBot="1" x14ac:dyDescent="0.35">
      <c r="A218" s="522" t="s">
        <v>867</v>
      </c>
      <c r="B218" s="855" t="s">
        <v>918</v>
      </c>
      <c r="C218" s="856"/>
      <c r="D218" s="856"/>
      <c r="E218" s="857"/>
      <c r="F218" s="552"/>
      <c r="G218" s="552"/>
      <c r="H218" s="552"/>
      <c r="I218" s="552"/>
      <c r="J218" s="551"/>
      <c r="K218" s="540"/>
      <c r="L218" s="541"/>
      <c r="M218" s="542"/>
      <c r="N218" s="541"/>
      <c r="O218" s="543"/>
      <c r="P218" s="1130"/>
    </row>
    <row r="219" spans="1:19" ht="26.25" customHeight="1" thickBot="1" x14ac:dyDescent="0.35">
      <c r="A219" s="666"/>
      <c r="B219" s="1066" t="s">
        <v>778</v>
      </c>
      <c r="C219" s="1067"/>
      <c r="D219" s="1067"/>
      <c r="E219" s="1068"/>
      <c r="F219" s="48"/>
      <c r="G219" s="48"/>
      <c r="H219" s="48"/>
      <c r="I219" s="48"/>
      <c r="J219" s="48"/>
      <c r="K219" s="48"/>
      <c r="L219" s="48"/>
      <c r="M219" s="48"/>
      <c r="N219" s="48"/>
      <c r="O219" s="87"/>
      <c r="P219" s="1131"/>
    </row>
    <row r="220" spans="1:19" ht="30" customHeight="1" thickBot="1" x14ac:dyDescent="0.35">
      <c r="A220" s="11" t="s">
        <v>410</v>
      </c>
      <c r="B220" s="1079" t="s">
        <v>752</v>
      </c>
      <c r="C220" s="1080"/>
      <c r="D220" s="1080"/>
      <c r="E220" s="1080"/>
      <c r="F220" s="1080"/>
      <c r="G220" s="1080"/>
      <c r="H220" s="1080"/>
      <c r="I220" s="1080"/>
      <c r="J220" s="1080"/>
      <c r="K220" s="1080"/>
      <c r="L220" s="1080"/>
      <c r="M220" s="1081"/>
      <c r="N220" s="548">
        <v>80</v>
      </c>
      <c r="O220" s="549"/>
      <c r="P220" s="11">
        <f>P222</f>
        <v>0</v>
      </c>
    </row>
    <row r="221" spans="1:19" ht="30" customHeight="1" thickBot="1" x14ac:dyDescent="0.35">
      <c r="A221" s="1082" t="s">
        <v>888</v>
      </c>
      <c r="B221" s="1083"/>
      <c r="C221" s="1083"/>
      <c r="D221" s="1083"/>
      <c r="E221" s="1083"/>
      <c r="F221" s="1083"/>
      <c r="G221" s="1083"/>
      <c r="H221" s="1083"/>
      <c r="I221" s="1083"/>
      <c r="J221" s="1083"/>
      <c r="K221" s="1083"/>
      <c r="L221" s="1083"/>
      <c r="M221" s="1083"/>
      <c r="N221" s="1084"/>
      <c r="O221" s="665" t="s">
        <v>207</v>
      </c>
      <c r="P221" s="130" t="s">
        <v>20</v>
      </c>
    </row>
    <row r="222" spans="1:19" ht="39.75" customHeight="1" thickBot="1" x14ac:dyDescent="0.35">
      <c r="A222" s="78" t="s">
        <v>411</v>
      </c>
      <c r="B222" s="828" t="s">
        <v>1019</v>
      </c>
      <c r="C222" s="829"/>
      <c r="D222" s="829"/>
      <c r="E222" s="829"/>
      <c r="F222" s="829"/>
      <c r="G222" s="829"/>
      <c r="H222" s="829"/>
      <c r="I222" s="829"/>
      <c r="J222" s="829"/>
      <c r="K222" s="829"/>
      <c r="L222" s="829"/>
      <c r="M222" s="1085"/>
      <c r="N222" s="1086"/>
      <c r="O222" s="135"/>
      <c r="P222" s="222"/>
    </row>
    <row r="223" spans="1:19" ht="19.5" thickBot="1" x14ac:dyDescent="0.35">
      <c r="A223" s="1053"/>
      <c r="B223" s="1054"/>
      <c r="C223" s="89"/>
      <c r="D223" s="89"/>
      <c r="E223" s="89"/>
      <c r="F223" s="89"/>
      <c r="G223" s="89"/>
      <c r="H223" s="89"/>
      <c r="I223" s="89"/>
      <c r="J223" s="89"/>
      <c r="K223" s="89"/>
      <c r="L223" s="89"/>
      <c r="M223" s="89"/>
      <c r="N223" s="89"/>
      <c r="O223" s="90"/>
      <c r="P223" s="91"/>
    </row>
    <row r="224" spans="1:19" ht="19.5" customHeight="1" thickBot="1" x14ac:dyDescent="0.35">
      <c r="A224" s="1055" t="s">
        <v>283</v>
      </c>
      <c r="B224" s="1056"/>
      <c r="C224" s="1056"/>
      <c r="D224" s="1056"/>
      <c r="E224" s="1056"/>
      <c r="F224" s="1056"/>
      <c r="G224" s="1056"/>
      <c r="H224" s="1056"/>
      <c r="I224" s="1056"/>
      <c r="J224" s="1056"/>
      <c r="K224" s="1056"/>
      <c r="L224" s="1056"/>
      <c r="M224" s="1056"/>
      <c r="N224" s="1056"/>
      <c r="O224" s="1589"/>
      <c r="P224" s="461"/>
    </row>
    <row r="225" spans="1:16" ht="19.5" thickBot="1" x14ac:dyDescent="0.35">
      <c r="A225" s="1059" t="s">
        <v>420</v>
      </c>
      <c r="B225" s="1060"/>
      <c r="C225" s="1059"/>
      <c r="D225" s="1061"/>
      <c r="E225" s="1061"/>
      <c r="F225" s="1061"/>
      <c r="G225" s="1061"/>
      <c r="H225" s="1061"/>
      <c r="I225" s="1061"/>
      <c r="J225" s="1061"/>
      <c r="K225" s="1061"/>
      <c r="L225" s="1061"/>
      <c r="M225" s="1061"/>
      <c r="N225" s="1061"/>
      <c r="O225" s="1061"/>
      <c r="P225" s="1061"/>
    </row>
    <row r="226" spans="1:16" ht="19.5" thickBot="1" x14ac:dyDescent="0.35">
      <c r="A226" s="1018" t="s">
        <v>421</v>
      </c>
      <c r="B226" s="1019"/>
      <c r="C226" s="1020"/>
      <c r="D226" s="1021"/>
      <c r="E226" s="1021"/>
      <c r="F226" s="1021"/>
      <c r="G226" s="1021"/>
      <c r="H226" s="1021"/>
      <c r="I226" s="1021"/>
      <c r="J226" s="1021"/>
      <c r="K226" s="1021"/>
      <c r="L226" s="1021"/>
      <c r="M226" s="1021"/>
      <c r="N226" s="1022"/>
      <c r="O226" s="1023"/>
      <c r="P226" s="1024"/>
    </row>
    <row r="227" spans="1:16" ht="19.5" thickBot="1" x14ac:dyDescent="0.35">
      <c r="A227" s="1011" t="s">
        <v>3</v>
      </c>
      <c r="B227" s="1012"/>
      <c r="C227" s="1012"/>
      <c r="D227" s="1012"/>
      <c r="E227" s="1012"/>
      <c r="F227" s="1012"/>
      <c r="G227" s="1012"/>
      <c r="H227" s="1012"/>
      <c r="I227" s="1012"/>
      <c r="J227" s="1012"/>
      <c r="K227" s="1012"/>
      <c r="L227" s="1012"/>
      <c r="M227" s="1012"/>
      <c r="N227" s="1012"/>
      <c r="O227" s="1012"/>
      <c r="P227" s="1012"/>
    </row>
    <row r="228" spans="1:16" ht="20.25" thickTop="1" thickBot="1" x14ac:dyDescent="0.35">
      <c r="A228" s="117"/>
      <c r="B228" s="50"/>
      <c r="C228" s="50"/>
      <c r="D228" s="50"/>
      <c r="E228" s="50"/>
      <c r="F228" s="50"/>
      <c r="G228" s="50"/>
      <c r="H228" s="50"/>
      <c r="I228" s="50"/>
      <c r="J228" s="50"/>
      <c r="K228" s="50"/>
      <c r="L228" s="50"/>
      <c r="M228" s="50"/>
      <c r="N228" s="50"/>
      <c r="O228" s="117"/>
      <c r="P228" s="449"/>
    </row>
    <row r="229" spans="1:16" ht="19.5" thickTop="1" x14ac:dyDescent="0.3">
      <c r="A229" s="118" t="s">
        <v>422</v>
      </c>
      <c r="B229" s="119"/>
      <c r="C229" s="119"/>
      <c r="D229" s="119"/>
      <c r="E229" s="119"/>
      <c r="F229" s="119"/>
      <c r="G229" s="119"/>
      <c r="H229" s="119"/>
      <c r="I229" s="119"/>
      <c r="J229" s="119"/>
      <c r="K229" s="119"/>
      <c r="L229" s="119"/>
      <c r="M229" s="119"/>
      <c r="N229" s="119"/>
      <c r="O229" s="119"/>
      <c r="P229" s="450"/>
    </row>
    <row r="230" spans="1:16" ht="19.5" thickBot="1" x14ac:dyDescent="0.35">
      <c r="A230" s="120"/>
      <c r="B230" s="51"/>
      <c r="C230" s="51"/>
      <c r="D230" s="51"/>
      <c r="E230" s="51"/>
      <c r="F230" s="51"/>
      <c r="G230" s="51"/>
      <c r="H230" s="51"/>
      <c r="I230" s="51"/>
      <c r="J230" s="51"/>
      <c r="K230" s="51"/>
      <c r="L230" s="51"/>
      <c r="M230" s="51"/>
      <c r="N230" s="51"/>
      <c r="O230" s="121"/>
      <c r="P230" s="451"/>
    </row>
    <row r="231" spans="1:16" ht="19.5" thickTop="1" x14ac:dyDescent="0.3">
      <c r="A231" s="1013" t="s">
        <v>541</v>
      </c>
      <c r="B231" s="1014"/>
      <c r="C231" s="1014"/>
      <c r="D231" s="1014"/>
      <c r="E231" s="1014"/>
      <c r="F231" s="1014"/>
      <c r="G231" s="1014"/>
      <c r="H231" s="1014"/>
      <c r="I231" s="1014"/>
      <c r="J231" s="1014"/>
      <c r="K231" s="1014"/>
      <c r="L231" s="1014"/>
      <c r="M231" s="1014"/>
      <c r="N231" s="1014"/>
      <c r="O231" s="1014"/>
      <c r="P231" s="1014"/>
    </row>
    <row r="232" spans="1:16" ht="19.5" thickBot="1" x14ac:dyDescent="0.35">
      <c r="A232" s="120"/>
      <c r="B232" s="51"/>
      <c r="C232" s="51"/>
      <c r="D232" s="51"/>
      <c r="E232" s="51"/>
      <c r="F232" s="51"/>
      <c r="G232" s="51"/>
      <c r="H232" s="51"/>
      <c r="I232" s="51"/>
      <c r="J232" s="51"/>
      <c r="K232" s="51"/>
      <c r="L232" s="51"/>
      <c r="M232" s="51"/>
      <c r="N232" s="51"/>
      <c r="O232" s="121"/>
      <c r="P232" s="121"/>
    </row>
    <row r="233" spans="1:16" ht="19.5" thickTop="1" x14ac:dyDescent="0.3">
      <c r="A233" s="122" t="s">
        <v>542</v>
      </c>
      <c r="B233" s="50"/>
      <c r="C233" s="50"/>
      <c r="D233" s="50"/>
      <c r="E233" s="50"/>
      <c r="F233" s="50"/>
      <c r="G233" s="50"/>
      <c r="H233" s="50"/>
      <c r="I233" s="50"/>
      <c r="J233" s="50"/>
      <c r="K233" s="50"/>
      <c r="L233" s="50"/>
      <c r="M233" s="50"/>
      <c r="N233" s="50"/>
      <c r="O233" s="117"/>
      <c r="P233" s="117"/>
    </row>
    <row r="234" spans="1:16" x14ac:dyDescent="0.3">
      <c r="A234" s="123">
        <v>1</v>
      </c>
      <c r="B234" s="124"/>
      <c r="C234" s="1015"/>
      <c r="D234" s="1016"/>
      <c r="E234" s="1016"/>
      <c r="F234" s="1016"/>
      <c r="G234" s="1016"/>
      <c r="H234" s="1016"/>
      <c r="I234" s="1016"/>
      <c r="J234" s="1016"/>
      <c r="K234" s="1016"/>
      <c r="L234" s="1016"/>
      <c r="M234" s="1016"/>
      <c r="N234" s="1016"/>
      <c r="O234" s="1017"/>
      <c r="P234" s="452"/>
    </row>
    <row r="235" spans="1:16" x14ac:dyDescent="0.3">
      <c r="A235" s="33">
        <v>2</v>
      </c>
      <c r="B235" s="7"/>
      <c r="C235" s="1008"/>
      <c r="D235" s="1009"/>
      <c r="E235" s="1009"/>
      <c r="F235" s="1009"/>
      <c r="G235" s="1009"/>
      <c r="H235" s="1009"/>
      <c r="I235" s="1009"/>
      <c r="J235" s="1009"/>
      <c r="K235" s="1009"/>
      <c r="L235" s="1009"/>
      <c r="M235" s="1009"/>
      <c r="N235" s="1009"/>
      <c r="O235" s="1010"/>
      <c r="P235" s="453"/>
    </row>
    <row r="236" spans="1:16" x14ac:dyDescent="0.3">
      <c r="A236" s="33">
        <v>3</v>
      </c>
      <c r="B236" s="7"/>
      <c r="C236" s="1008"/>
      <c r="D236" s="1009"/>
      <c r="E236" s="1009"/>
      <c r="F236" s="1009"/>
      <c r="G236" s="1009"/>
      <c r="H236" s="1009"/>
      <c r="I236" s="1009"/>
      <c r="J236" s="1009"/>
      <c r="K236" s="1009"/>
      <c r="L236" s="1009"/>
      <c r="M236" s="1009"/>
      <c r="N236" s="1009"/>
      <c r="O236" s="1010"/>
      <c r="P236" s="454"/>
    </row>
    <row r="237" spans="1:16" x14ac:dyDescent="0.3">
      <c r="A237" s="33">
        <v>4</v>
      </c>
      <c r="B237" s="7"/>
      <c r="C237" s="1008"/>
      <c r="D237" s="1009"/>
      <c r="E237" s="1009"/>
      <c r="F237" s="1009"/>
      <c r="G237" s="1009"/>
      <c r="H237" s="1009"/>
      <c r="I237" s="1009"/>
      <c r="J237" s="1009"/>
      <c r="K237" s="1009"/>
      <c r="L237" s="1009"/>
      <c r="M237" s="1009"/>
      <c r="N237" s="1009"/>
      <c r="O237" s="1010"/>
      <c r="P237" s="454"/>
    </row>
    <row r="238" spans="1:16" x14ac:dyDescent="0.3">
      <c r="A238" s="33">
        <v>5</v>
      </c>
      <c r="B238" s="7"/>
      <c r="C238" s="1008"/>
      <c r="D238" s="1009"/>
      <c r="E238" s="1009"/>
      <c r="F238" s="1009"/>
      <c r="G238" s="1009"/>
      <c r="H238" s="1009"/>
      <c r="I238" s="1009"/>
      <c r="J238" s="1009"/>
      <c r="K238" s="1009"/>
      <c r="L238" s="1009"/>
      <c r="M238" s="1009"/>
      <c r="N238" s="1009"/>
      <c r="O238" s="1010"/>
      <c r="P238" s="454"/>
    </row>
    <row r="239" spans="1:16" x14ac:dyDescent="0.3">
      <c r="A239" s="33">
        <v>6</v>
      </c>
      <c r="B239" s="7"/>
      <c r="C239" s="1008"/>
      <c r="D239" s="1009"/>
      <c r="E239" s="1009"/>
      <c r="F239" s="1009"/>
      <c r="G239" s="1009"/>
      <c r="H239" s="1009"/>
      <c r="I239" s="1009"/>
      <c r="J239" s="1009"/>
      <c r="K239" s="1009"/>
      <c r="L239" s="1009"/>
      <c r="M239" s="1009"/>
      <c r="N239" s="1009"/>
      <c r="O239" s="1010"/>
      <c r="P239" s="454"/>
    </row>
    <row r="240" spans="1:16" x14ac:dyDescent="0.3">
      <c r="A240" s="33">
        <v>7</v>
      </c>
      <c r="B240" s="7"/>
      <c r="C240" s="1008"/>
      <c r="D240" s="1009"/>
      <c r="E240" s="1009"/>
      <c r="F240" s="1009"/>
      <c r="G240" s="1009"/>
      <c r="H240" s="1009"/>
      <c r="I240" s="1009"/>
      <c r="J240" s="1009"/>
      <c r="K240" s="1009"/>
      <c r="L240" s="1009"/>
      <c r="M240" s="1009"/>
      <c r="N240" s="1009"/>
      <c r="O240" s="1010"/>
      <c r="P240" s="455"/>
    </row>
    <row r="241" spans="1:16" x14ac:dyDescent="0.3">
      <c r="A241" s="33">
        <v>8</v>
      </c>
      <c r="B241" s="7"/>
      <c r="C241" s="1008"/>
      <c r="D241" s="1009"/>
      <c r="E241" s="1009"/>
      <c r="F241" s="1009"/>
      <c r="G241" s="1009"/>
      <c r="H241" s="1009"/>
      <c r="I241" s="1009"/>
      <c r="J241" s="1009"/>
      <c r="K241" s="1009"/>
      <c r="L241" s="1009"/>
      <c r="M241" s="1009"/>
      <c r="N241" s="1009"/>
      <c r="O241" s="1010"/>
      <c r="P241" s="454"/>
    </row>
    <row r="242" spans="1:16" x14ac:dyDescent="0.3">
      <c r="A242" s="33">
        <v>9</v>
      </c>
      <c r="B242" s="7"/>
      <c r="C242" s="52"/>
      <c r="D242" s="53"/>
      <c r="E242" s="53"/>
      <c r="F242" s="53"/>
      <c r="G242" s="53"/>
      <c r="H242" s="53"/>
      <c r="I242" s="53"/>
      <c r="J242" s="53"/>
      <c r="K242" s="53"/>
      <c r="L242" s="53"/>
      <c r="M242" s="53"/>
      <c r="N242" s="53"/>
      <c r="O242" s="15"/>
      <c r="P242" s="454"/>
    </row>
    <row r="243" spans="1:16" x14ac:dyDescent="0.3">
      <c r="A243" s="33">
        <v>10</v>
      </c>
      <c r="B243" s="7"/>
      <c r="C243" s="54"/>
      <c r="D243" s="73"/>
      <c r="E243" s="73"/>
      <c r="O243" s="15"/>
      <c r="P243" s="454"/>
    </row>
    <row r="244" spans="1:16" x14ac:dyDescent="0.3">
      <c r="A244" s="33">
        <v>11</v>
      </c>
      <c r="B244" s="7"/>
      <c r="C244" s="1008"/>
      <c r="D244" s="1009"/>
      <c r="E244" s="1009"/>
      <c r="F244" s="1009"/>
      <c r="G244" s="1009"/>
      <c r="H244" s="1009"/>
      <c r="I244" s="1009"/>
      <c r="J244" s="1009"/>
      <c r="K244" s="1009"/>
      <c r="L244" s="1009"/>
      <c r="M244" s="1009"/>
      <c r="N244" s="1009"/>
      <c r="O244" s="1010"/>
      <c r="P244" s="456"/>
    </row>
    <row r="245" spans="1:16" x14ac:dyDescent="0.3">
      <c r="A245" s="33">
        <v>12</v>
      </c>
      <c r="B245" s="7"/>
      <c r="C245" s="54"/>
      <c r="D245" s="73"/>
      <c r="E245" s="73"/>
      <c r="O245" s="55"/>
      <c r="P245" s="455"/>
    </row>
    <row r="246" spans="1:16" x14ac:dyDescent="0.3">
      <c r="A246" s="33">
        <v>13</v>
      </c>
      <c r="B246" s="7"/>
      <c r="C246" s="52"/>
      <c r="D246" s="53"/>
      <c r="E246" s="53"/>
      <c r="F246" s="53"/>
      <c r="G246" s="53"/>
      <c r="H246" s="53"/>
      <c r="I246" s="53"/>
      <c r="J246" s="53"/>
      <c r="K246" s="53"/>
      <c r="L246" s="53"/>
      <c r="M246" s="53"/>
      <c r="N246" s="56"/>
      <c r="O246" s="57"/>
      <c r="P246" s="455"/>
    </row>
    <row r="247" spans="1:16" x14ac:dyDescent="0.3">
      <c r="A247" s="33">
        <v>14</v>
      </c>
      <c r="B247" s="7"/>
      <c r="C247" s="54"/>
      <c r="D247" s="73"/>
      <c r="E247" s="73"/>
      <c r="N247" s="56"/>
      <c r="O247" s="57"/>
      <c r="P247" s="455"/>
    </row>
  </sheetData>
  <mergeCells count="297">
    <mergeCell ref="B138:M138"/>
    <mergeCell ref="B119:N119"/>
    <mergeCell ref="A141:H142"/>
    <mergeCell ref="P141:P142"/>
    <mergeCell ref="P143:P152"/>
    <mergeCell ref="B152:H152"/>
    <mergeCell ref="B144:H144"/>
    <mergeCell ref="B145:H145"/>
    <mergeCell ref="B146:H146"/>
    <mergeCell ref="I141:I142"/>
    <mergeCell ref="J141:J142"/>
    <mergeCell ref="K141:K142"/>
    <mergeCell ref="B151:H151"/>
    <mergeCell ref="B137:M137"/>
    <mergeCell ref="A139:N139"/>
    <mergeCell ref="B140:N140"/>
    <mergeCell ref="B147:H147"/>
    <mergeCell ref="B149:H149"/>
    <mergeCell ref="B120:N120"/>
    <mergeCell ref="A121:N121"/>
    <mergeCell ref="B122:N122"/>
    <mergeCell ref="O141:O142"/>
    <mergeCell ref="B136:M136"/>
    <mergeCell ref="L141:L142"/>
    <mergeCell ref="B109:N109"/>
    <mergeCell ref="P109:P116"/>
    <mergeCell ref="B110:N110"/>
    <mergeCell ref="B111:N111"/>
    <mergeCell ref="B112:N112"/>
    <mergeCell ref="B117:N117"/>
    <mergeCell ref="A118:N118"/>
    <mergeCell ref="B113:N113"/>
    <mergeCell ref="B114:N114"/>
    <mergeCell ref="B116:N116"/>
    <mergeCell ref="B102:N102"/>
    <mergeCell ref="A103:I104"/>
    <mergeCell ref="O103:O104"/>
    <mergeCell ref="P103:P104"/>
    <mergeCell ref="B105:I105"/>
    <mergeCell ref="P105:P106"/>
    <mergeCell ref="B106:N106"/>
    <mergeCell ref="B107:N107"/>
    <mergeCell ref="A108:N108"/>
    <mergeCell ref="B94:N94"/>
    <mergeCell ref="A95:I96"/>
    <mergeCell ref="O95:O96"/>
    <mergeCell ref="P95:P96"/>
    <mergeCell ref="B97:I97"/>
    <mergeCell ref="P97:P101"/>
    <mergeCell ref="B98:I98"/>
    <mergeCell ref="B99:I99"/>
    <mergeCell ref="B100:I100"/>
    <mergeCell ref="B101:I101"/>
    <mergeCell ref="B83:N83"/>
    <mergeCell ref="B84:N84"/>
    <mergeCell ref="B81:N81"/>
    <mergeCell ref="A82:N82"/>
    <mergeCell ref="B87:N87"/>
    <mergeCell ref="A88:N88"/>
    <mergeCell ref="B89:N89"/>
    <mergeCell ref="P89:P93"/>
    <mergeCell ref="B90:N90"/>
    <mergeCell ref="B91:N91"/>
    <mergeCell ref="B92:N92"/>
    <mergeCell ref="B93:N93"/>
    <mergeCell ref="B68:N68"/>
    <mergeCell ref="A69:M69"/>
    <mergeCell ref="B74:M74"/>
    <mergeCell ref="B75:N75"/>
    <mergeCell ref="A76:N76"/>
    <mergeCell ref="B70:M70"/>
    <mergeCell ref="P70:P73"/>
    <mergeCell ref="B71:M71"/>
    <mergeCell ref="B72:M72"/>
    <mergeCell ref="B73:M73"/>
    <mergeCell ref="B59:N59"/>
    <mergeCell ref="A60:N60"/>
    <mergeCell ref="B61:N61"/>
    <mergeCell ref="P61:P62"/>
    <mergeCell ref="B62:N62"/>
    <mergeCell ref="B63:N63"/>
    <mergeCell ref="A64:N64"/>
    <mergeCell ref="B65:N65"/>
    <mergeCell ref="P65:P67"/>
    <mergeCell ref="B66:N66"/>
    <mergeCell ref="B67:N67"/>
    <mergeCell ref="B47:N47"/>
    <mergeCell ref="A48:N48"/>
    <mergeCell ref="B49:N49"/>
    <mergeCell ref="P49:P58"/>
    <mergeCell ref="B50:N50"/>
    <mergeCell ref="B51:N51"/>
    <mergeCell ref="B52:N52"/>
    <mergeCell ref="B53:N53"/>
    <mergeCell ref="B54:N54"/>
    <mergeCell ref="B55:N55"/>
    <mergeCell ref="B56:N56"/>
    <mergeCell ref="B57:N57"/>
    <mergeCell ref="B58:N58"/>
    <mergeCell ref="J34:K34"/>
    <mergeCell ref="L34:M34"/>
    <mergeCell ref="N34:O34"/>
    <mergeCell ref="P34:P35"/>
    <mergeCell ref="B36:I36"/>
    <mergeCell ref="K36:K46"/>
    <mergeCell ref="M36:M46"/>
    <mergeCell ref="O36:O46"/>
    <mergeCell ref="P36:P46"/>
    <mergeCell ref="B37:I37"/>
    <mergeCell ref="B38:I38"/>
    <mergeCell ref="B39:I39"/>
    <mergeCell ref="B40:I40"/>
    <mergeCell ref="B41:I41"/>
    <mergeCell ref="B42:I42"/>
    <mergeCell ref="B43:I43"/>
    <mergeCell ref="B44:I44"/>
    <mergeCell ref="B45:I45"/>
    <mergeCell ref="B46:I46"/>
    <mergeCell ref="A34:I35"/>
    <mergeCell ref="A225:B225"/>
    <mergeCell ref="C225:P225"/>
    <mergeCell ref="A223:B223"/>
    <mergeCell ref="A224:O224"/>
    <mergeCell ref="P155:P156"/>
    <mergeCell ref="P157:P161"/>
    <mergeCell ref="P163:P164"/>
    <mergeCell ref="P165:P169"/>
    <mergeCell ref="B168:K168"/>
    <mergeCell ref="B169:K169"/>
    <mergeCell ref="O171:O172"/>
    <mergeCell ref="P171:P172"/>
    <mergeCell ref="P173:P174"/>
    <mergeCell ref="B175:N175"/>
    <mergeCell ref="A176:J177"/>
    <mergeCell ref="P176:P177"/>
    <mergeCell ref="B178:J178"/>
    <mergeCell ref="P178:P180"/>
    <mergeCell ref="B179:J179"/>
    <mergeCell ref="B180:J180"/>
    <mergeCell ref="A183:E186"/>
    <mergeCell ref="F183:O183"/>
    <mergeCell ref="P183:P186"/>
    <mergeCell ref="F184:J184"/>
    <mergeCell ref="B31:N31"/>
    <mergeCell ref="P31:P32"/>
    <mergeCell ref="B32:N32"/>
    <mergeCell ref="B33:N33"/>
    <mergeCell ref="A135:M135"/>
    <mergeCell ref="P136:P138"/>
    <mergeCell ref="C241:O241"/>
    <mergeCell ref="C244:O244"/>
    <mergeCell ref="C235:O235"/>
    <mergeCell ref="C236:O236"/>
    <mergeCell ref="C237:O237"/>
    <mergeCell ref="C238:O238"/>
    <mergeCell ref="C239:O239"/>
    <mergeCell ref="C240:O240"/>
    <mergeCell ref="A226:B226"/>
    <mergeCell ref="C226:N226"/>
    <mergeCell ref="O226:P226"/>
    <mergeCell ref="A227:P227"/>
    <mergeCell ref="A231:P231"/>
    <mergeCell ref="C234:O234"/>
    <mergeCell ref="B219:E219"/>
    <mergeCell ref="A205:N205"/>
    <mergeCell ref="A204:N204"/>
    <mergeCell ref="B134:N134"/>
    <mergeCell ref="B27:N27"/>
    <mergeCell ref="B25:M25"/>
    <mergeCell ref="A15:M15"/>
    <mergeCell ref="N15:P15"/>
    <mergeCell ref="B16:M16"/>
    <mergeCell ref="B17:M17"/>
    <mergeCell ref="A28:N28"/>
    <mergeCell ref="B29:N29"/>
    <mergeCell ref="A30:N30"/>
    <mergeCell ref="B18:M18"/>
    <mergeCell ref="A2:P2"/>
    <mergeCell ref="A3:P3"/>
    <mergeCell ref="A4:P4"/>
    <mergeCell ref="A5:P5"/>
    <mergeCell ref="A7:K7"/>
    <mergeCell ref="L7:P7"/>
    <mergeCell ref="B24:M24"/>
    <mergeCell ref="B22:M22"/>
    <mergeCell ref="B23:M23"/>
    <mergeCell ref="A8:K8"/>
    <mergeCell ref="L8:P8"/>
    <mergeCell ref="A9:K9"/>
    <mergeCell ref="L9:P9"/>
    <mergeCell ref="A10:K10"/>
    <mergeCell ref="O10:P12"/>
    <mergeCell ref="A11:K11"/>
    <mergeCell ref="A12:K12"/>
    <mergeCell ref="A13:P14"/>
    <mergeCell ref="B19:M19"/>
    <mergeCell ref="B20:M20"/>
    <mergeCell ref="B21:M21"/>
    <mergeCell ref="M141:M142"/>
    <mergeCell ref="N141:N142"/>
    <mergeCell ref="B150:H150"/>
    <mergeCell ref="B148:H148"/>
    <mergeCell ref="B143:H143"/>
    <mergeCell ref="A153:N153"/>
    <mergeCell ref="A181:N181"/>
    <mergeCell ref="B182:N182"/>
    <mergeCell ref="A155:L156"/>
    <mergeCell ref="B157:L157"/>
    <mergeCell ref="B158:L158"/>
    <mergeCell ref="B159:L159"/>
    <mergeCell ref="B160:L160"/>
    <mergeCell ref="B161:L161"/>
    <mergeCell ref="H162:K162"/>
    <mergeCell ref="A163:K164"/>
    <mergeCell ref="B165:K165"/>
    <mergeCell ref="B166:K166"/>
    <mergeCell ref="B167:K167"/>
    <mergeCell ref="H154:L154"/>
    <mergeCell ref="F170:I170"/>
    <mergeCell ref="A171:I172"/>
    <mergeCell ref="B173:I173"/>
    <mergeCell ref="B174:I174"/>
    <mergeCell ref="B77:N77"/>
    <mergeCell ref="P77:P80"/>
    <mergeCell ref="B78:N78"/>
    <mergeCell ref="B79:N79"/>
    <mergeCell ref="B80:N80"/>
    <mergeCell ref="P83:P86"/>
    <mergeCell ref="B86:N86"/>
    <mergeCell ref="A123:O123"/>
    <mergeCell ref="P123:P125"/>
    <mergeCell ref="A124:A126"/>
    <mergeCell ref="B124:H126"/>
    <mergeCell ref="I124:J124"/>
    <mergeCell ref="K124:L124"/>
    <mergeCell ref="M124:N124"/>
    <mergeCell ref="O124:O125"/>
    <mergeCell ref="I125:J125"/>
    <mergeCell ref="K125:L125"/>
    <mergeCell ref="M125:N125"/>
    <mergeCell ref="I126:J126"/>
    <mergeCell ref="K126:L126"/>
    <mergeCell ref="M126:N126"/>
    <mergeCell ref="P126:P133"/>
    <mergeCell ref="A127:A128"/>
    <mergeCell ref="B127:H128"/>
    <mergeCell ref="I127:J127"/>
    <mergeCell ref="K127:L127"/>
    <mergeCell ref="M127:N127"/>
    <mergeCell ref="O127:O128"/>
    <mergeCell ref="B129:H129"/>
    <mergeCell ref="J129:J133"/>
    <mergeCell ref="L129:L133"/>
    <mergeCell ref="N129:N133"/>
    <mergeCell ref="O129:O133"/>
    <mergeCell ref="B130:H130"/>
    <mergeCell ref="B131:H131"/>
    <mergeCell ref="B132:H132"/>
    <mergeCell ref="B133:H133"/>
    <mergeCell ref="K184:O184"/>
    <mergeCell ref="B187:E187"/>
    <mergeCell ref="P187:P198"/>
    <mergeCell ref="B188:E188"/>
    <mergeCell ref="B189:E189"/>
    <mergeCell ref="B190:E190"/>
    <mergeCell ref="B191:E191"/>
    <mergeCell ref="B192:E192"/>
    <mergeCell ref="B193:E193"/>
    <mergeCell ref="B194:E194"/>
    <mergeCell ref="B195:E195"/>
    <mergeCell ref="B196:E196"/>
    <mergeCell ref="B197:E197"/>
    <mergeCell ref="B198:E198"/>
    <mergeCell ref="K1:P1"/>
    <mergeCell ref="B220:M220"/>
    <mergeCell ref="A221:N221"/>
    <mergeCell ref="B222:N222"/>
    <mergeCell ref="B211:E211"/>
    <mergeCell ref="B212:E212"/>
    <mergeCell ref="B213:E213"/>
    <mergeCell ref="B214:E214"/>
    <mergeCell ref="P214:P219"/>
    <mergeCell ref="B215:E215"/>
    <mergeCell ref="B216:E216"/>
    <mergeCell ref="B217:E217"/>
    <mergeCell ref="B218:E218"/>
    <mergeCell ref="A199:E199"/>
    <mergeCell ref="B200:N200"/>
    <mergeCell ref="A201:N201"/>
    <mergeCell ref="B202:N202"/>
    <mergeCell ref="A207:E210"/>
    <mergeCell ref="F207:O207"/>
    <mergeCell ref="P207:P210"/>
    <mergeCell ref="F208:J208"/>
    <mergeCell ref="K208:O208"/>
    <mergeCell ref="A203:N203"/>
    <mergeCell ref="B206:N206"/>
  </mergeCells>
  <pageMargins left="0.11811023622047245" right="0.11811023622047245" top="0.15748031496062992" bottom="0.15748031496062992" header="0.11811023622047245" footer="0.11811023622047245"/>
  <pageSetup paperSize="9" scale="63" fitToHeight="0" orientation="landscape" r:id="rId1"/>
  <headerFooter>
    <oddFooter>Страница &amp;P&amp;R&amp;F</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S236"/>
  <sheetViews>
    <sheetView topLeftCell="A49" zoomScale="70" zoomScaleNormal="70" workbookViewId="0">
      <selection activeCell="K1" sqref="K1:P1"/>
    </sheetView>
  </sheetViews>
  <sheetFormatPr defaultColWidth="9.140625" defaultRowHeight="18.75" x14ac:dyDescent="0.3"/>
  <cols>
    <col min="1" max="1" width="13.28515625" style="13" customWidth="1"/>
    <col min="2" max="2" width="70.5703125" style="6" customWidth="1"/>
    <col min="3" max="4" width="14.140625" style="6" customWidth="1"/>
    <col min="5" max="5" width="5.140625" style="6" customWidth="1"/>
    <col min="6" max="6" width="10.42578125" style="6" customWidth="1"/>
    <col min="7" max="8" width="9.5703125" style="6" customWidth="1"/>
    <col min="9" max="10" width="9.28515625" style="6" customWidth="1"/>
    <col min="11" max="11" width="10.42578125" style="6" customWidth="1"/>
    <col min="12" max="12" width="9.140625" style="6" customWidth="1"/>
    <col min="13" max="13" width="9.85546875" style="6" customWidth="1"/>
    <col min="14" max="14" width="10.140625" style="6" customWidth="1"/>
    <col min="15" max="15" width="12.85546875" style="13" customWidth="1"/>
    <col min="16" max="16" width="19.7109375" style="13" customWidth="1"/>
    <col min="17" max="16384" width="9.140625" style="19"/>
  </cols>
  <sheetData>
    <row r="1" spans="1:16" ht="46.5" customHeight="1" x14ac:dyDescent="0.3">
      <c r="K1" s="1637" t="s">
        <v>1124</v>
      </c>
      <c r="L1" s="1638"/>
      <c r="M1" s="1638"/>
      <c r="N1" s="1638"/>
      <c r="O1" s="1638"/>
      <c r="P1" s="1638"/>
    </row>
    <row r="2" spans="1:16" x14ac:dyDescent="0.3">
      <c r="A2" s="870" t="s">
        <v>0</v>
      </c>
      <c r="B2" s="870"/>
      <c r="C2" s="870"/>
      <c r="D2" s="870"/>
      <c r="E2" s="870"/>
      <c r="F2" s="870"/>
      <c r="G2" s="870"/>
      <c r="H2" s="870"/>
      <c r="I2" s="870"/>
      <c r="J2" s="870"/>
      <c r="K2" s="870"/>
      <c r="L2" s="870"/>
      <c r="M2" s="870"/>
      <c r="N2" s="870"/>
      <c r="O2" s="870"/>
      <c r="P2" s="870"/>
    </row>
    <row r="3" spans="1:16" x14ac:dyDescent="0.3">
      <c r="A3" s="870" t="s">
        <v>1</v>
      </c>
      <c r="B3" s="870"/>
      <c r="C3" s="870"/>
      <c r="D3" s="870"/>
      <c r="E3" s="870"/>
      <c r="F3" s="870"/>
      <c r="G3" s="870"/>
      <c r="H3" s="870"/>
      <c r="I3" s="870"/>
      <c r="J3" s="870"/>
      <c r="K3" s="870"/>
      <c r="L3" s="870"/>
      <c r="M3" s="870"/>
      <c r="N3" s="870"/>
      <c r="O3" s="870"/>
      <c r="P3" s="870"/>
    </row>
    <row r="4" spans="1:16" x14ac:dyDescent="0.3">
      <c r="A4" s="870" t="s">
        <v>1118</v>
      </c>
      <c r="B4" s="870"/>
      <c r="C4" s="870"/>
      <c r="D4" s="870"/>
      <c r="E4" s="870"/>
      <c r="F4" s="870"/>
      <c r="G4" s="870"/>
      <c r="H4" s="870"/>
      <c r="I4" s="870"/>
      <c r="J4" s="870"/>
      <c r="K4" s="870"/>
      <c r="L4" s="870"/>
      <c r="M4" s="870"/>
      <c r="N4" s="870"/>
      <c r="O4" s="870"/>
      <c r="P4" s="870"/>
    </row>
    <row r="5" spans="1:16" ht="11.25" customHeight="1" thickBot="1" x14ac:dyDescent="0.35">
      <c r="A5" s="872"/>
      <c r="B5" s="872"/>
      <c r="C5" s="872"/>
      <c r="D5" s="872"/>
      <c r="E5" s="872"/>
      <c r="F5" s="872"/>
      <c r="G5" s="872"/>
      <c r="H5" s="872"/>
      <c r="I5" s="872"/>
      <c r="J5" s="872"/>
      <c r="K5" s="872"/>
      <c r="L5" s="872"/>
      <c r="M5" s="872"/>
      <c r="N5" s="872"/>
      <c r="O5" s="872"/>
      <c r="P5" s="872"/>
    </row>
    <row r="6" spans="1:16" ht="1.5" hidden="1" customHeight="1" thickBot="1" x14ac:dyDescent="0.35">
      <c r="A6" s="59"/>
      <c r="B6" s="26"/>
      <c r="C6" s="26"/>
      <c r="D6" s="26"/>
      <c r="E6" s="26"/>
      <c r="F6" s="26"/>
      <c r="G6" s="26"/>
      <c r="H6" s="26"/>
      <c r="I6" s="26"/>
      <c r="J6" s="26"/>
      <c r="K6" s="26"/>
      <c r="L6" s="26"/>
      <c r="M6" s="26"/>
      <c r="N6" s="26"/>
      <c r="O6" s="59"/>
      <c r="P6" s="59"/>
    </row>
    <row r="7" spans="1:16" ht="19.5" thickBot="1" x14ac:dyDescent="0.35">
      <c r="A7" s="873" t="s">
        <v>2</v>
      </c>
      <c r="B7" s="874"/>
      <c r="C7" s="874"/>
      <c r="D7" s="874"/>
      <c r="E7" s="874"/>
      <c r="F7" s="874"/>
      <c r="G7" s="874"/>
      <c r="H7" s="874"/>
      <c r="I7" s="874"/>
      <c r="J7" s="874"/>
      <c r="K7" s="875"/>
      <c r="L7" s="850" t="s">
        <v>3</v>
      </c>
      <c r="M7" s="851"/>
      <c r="N7" s="851"/>
      <c r="O7" s="851"/>
      <c r="P7" s="852"/>
    </row>
    <row r="8" spans="1:16" ht="19.5" thickBot="1" x14ac:dyDescent="0.35">
      <c r="A8" s="878" t="s">
        <v>375</v>
      </c>
      <c r="B8" s="878"/>
      <c r="C8" s="878"/>
      <c r="D8" s="878"/>
      <c r="E8" s="878"/>
      <c r="F8" s="878"/>
      <c r="G8" s="878"/>
      <c r="H8" s="878"/>
      <c r="I8" s="878"/>
      <c r="J8" s="878"/>
      <c r="K8" s="878"/>
      <c r="L8" s="850" t="s">
        <v>463</v>
      </c>
      <c r="M8" s="851"/>
      <c r="N8" s="851"/>
      <c r="O8" s="851"/>
      <c r="P8" s="852"/>
    </row>
    <row r="9" spans="1:16" ht="19.5" thickBot="1" x14ac:dyDescent="0.35">
      <c r="A9" s="878" t="s">
        <v>4</v>
      </c>
      <c r="B9" s="878"/>
      <c r="C9" s="878"/>
      <c r="D9" s="878"/>
      <c r="E9" s="878"/>
      <c r="F9" s="878"/>
      <c r="G9" s="878"/>
      <c r="H9" s="878"/>
      <c r="I9" s="878"/>
      <c r="J9" s="878"/>
      <c r="K9" s="878"/>
      <c r="L9" s="850" t="s">
        <v>5</v>
      </c>
      <c r="M9" s="851"/>
      <c r="N9" s="851"/>
      <c r="O9" s="851"/>
      <c r="P9" s="852"/>
    </row>
    <row r="10" spans="1:16" ht="19.5" thickBot="1" x14ac:dyDescent="0.35">
      <c r="A10" s="873" t="s">
        <v>6</v>
      </c>
      <c r="B10" s="874"/>
      <c r="C10" s="874"/>
      <c r="D10" s="874"/>
      <c r="E10" s="874"/>
      <c r="F10" s="874"/>
      <c r="G10" s="874"/>
      <c r="H10" s="874"/>
      <c r="I10" s="874"/>
      <c r="J10" s="874"/>
      <c r="K10" s="875"/>
      <c r="L10" s="26"/>
      <c r="M10" s="26"/>
      <c r="N10" s="26"/>
      <c r="O10" s="879"/>
      <c r="P10" s="880"/>
    </row>
    <row r="11" spans="1:16" ht="19.5" thickBot="1" x14ac:dyDescent="0.35">
      <c r="A11" s="878" t="s">
        <v>7</v>
      </c>
      <c r="B11" s="878"/>
      <c r="C11" s="878"/>
      <c r="D11" s="878"/>
      <c r="E11" s="878"/>
      <c r="F11" s="878"/>
      <c r="G11" s="878"/>
      <c r="H11" s="878"/>
      <c r="I11" s="878"/>
      <c r="J11" s="878"/>
      <c r="K11" s="878"/>
      <c r="L11" s="26"/>
      <c r="M11" s="26"/>
      <c r="N11" s="26"/>
      <c r="O11" s="879"/>
      <c r="P11" s="880"/>
    </row>
    <row r="12" spans="1:16" ht="19.5" thickBot="1" x14ac:dyDescent="0.35">
      <c r="A12" s="878" t="s">
        <v>8</v>
      </c>
      <c r="B12" s="878"/>
      <c r="C12" s="878"/>
      <c r="D12" s="878"/>
      <c r="E12" s="878"/>
      <c r="F12" s="878"/>
      <c r="G12" s="878"/>
      <c r="H12" s="878"/>
      <c r="I12" s="878"/>
      <c r="J12" s="878"/>
      <c r="K12" s="878"/>
      <c r="L12" s="32"/>
      <c r="M12" s="32"/>
      <c r="N12" s="32"/>
      <c r="O12" s="881"/>
      <c r="P12" s="882"/>
    </row>
    <row r="13" spans="1:16" x14ac:dyDescent="0.3">
      <c r="A13" s="876" t="s">
        <v>427</v>
      </c>
      <c r="B13" s="876"/>
      <c r="C13" s="876"/>
      <c r="D13" s="876"/>
      <c r="E13" s="876"/>
      <c r="F13" s="876"/>
      <c r="G13" s="876"/>
      <c r="H13" s="876"/>
      <c r="I13" s="876"/>
      <c r="J13" s="876"/>
      <c r="K13" s="876"/>
      <c r="L13" s="876"/>
      <c r="M13" s="876"/>
      <c r="N13" s="876"/>
      <c r="O13" s="876"/>
      <c r="P13" s="876"/>
    </row>
    <row r="14" spans="1:16" ht="6.75" customHeight="1" thickBot="1" x14ac:dyDescent="0.35">
      <c r="A14" s="876"/>
      <c r="B14" s="876"/>
      <c r="C14" s="876"/>
      <c r="D14" s="876"/>
      <c r="E14" s="876"/>
      <c r="F14" s="876"/>
      <c r="G14" s="876"/>
      <c r="H14" s="876"/>
      <c r="I14" s="876"/>
      <c r="J14" s="876"/>
      <c r="K14" s="876"/>
      <c r="L14" s="876"/>
      <c r="M14" s="876"/>
      <c r="N14" s="876"/>
      <c r="O14" s="876"/>
      <c r="P14" s="876"/>
    </row>
    <row r="15" spans="1:16" ht="19.5" thickBot="1" x14ac:dyDescent="0.35">
      <c r="A15" s="877" t="s">
        <v>9</v>
      </c>
      <c r="B15" s="877"/>
      <c r="C15" s="877"/>
      <c r="D15" s="877"/>
      <c r="E15" s="877"/>
      <c r="F15" s="877"/>
      <c r="G15" s="877"/>
      <c r="H15" s="877"/>
      <c r="I15" s="877"/>
      <c r="J15" s="877"/>
      <c r="K15" s="877"/>
      <c r="L15" s="877"/>
      <c r="M15" s="877"/>
      <c r="N15" s="877" t="s">
        <v>10</v>
      </c>
      <c r="O15" s="877"/>
      <c r="P15" s="877"/>
    </row>
    <row r="16" spans="1:16" ht="26.25" thickBot="1" x14ac:dyDescent="0.35">
      <c r="A16" s="158" t="s">
        <v>11</v>
      </c>
      <c r="B16" s="845" t="s">
        <v>12</v>
      </c>
      <c r="C16" s="845"/>
      <c r="D16" s="845"/>
      <c r="E16" s="845"/>
      <c r="F16" s="845"/>
      <c r="G16" s="845"/>
      <c r="H16" s="845"/>
      <c r="I16" s="845"/>
      <c r="J16" s="845"/>
      <c r="K16" s="845"/>
      <c r="L16" s="845"/>
      <c r="M16" s="845"/>
      <c r="N16" s="131" t="s">
        <v>13</v>
      </c>
      <c r="O16" s="132" t="s">
        <v>335</v>
      </c>
      <c r="P16" s="132" t="s">
        <v>336</v>
      </c>
    </row>
    <row r="17" spans="1:19" ht="19.5" thickBot="1" x14ac:dyDescent="0.35">
      <c r="A17" s="60">
        <v>1</v>
      </c>
      <c r="B17" s="846" t="s">
        <v>287</v>
      </c>
      <c r="C17" s="846"/>
      <c r="D17" s="846"/>
      <c r="E17" s="846"/>
      <c r="F17" s="846"/>
      <c r="G17" s="846"/>
      <c r="H17" s="846"/>
      <c r="I17" s="846"/>
      <c r="J17" s="846"/>
      <c r="K17" s="846"/>
      <c r="L17" s="846"/>
      <c r="M17" s="846"/>
      <c r="N17" s="61">
        <f>O28</f>
        <v>200</v>
      </c>
      <c r="O17" s="60"/>
      <c r="P17" s="60">
        <f>P28</f>
        <v>0</v>
      </c>
    </row>
    <row r="18" spans="1:19" ht="19.5" thickBot="1" x14ac:dyDescent="0.35">
      <c r="A18" s="60">
        <v>2</v>
      </c>
      <c r="B18" s="846" t="s">
        <v>14</v>
      </c>
      <c r="C18" s="846"/>
      <c r="D18" s="846"/>
      <c r="E18" s="846"/>
      <c r="F18" s="846"/>
      <c r="G18" s="846"/>
      <c r="H18" s="846"/>
      <c r="I18" s="846"/>
      <c r="J18" s="846"/>
      <c r="K18" s="846"/>
      <c r="L18" s="846"/>
      <c r="M18" s="846"/>
      <c r="N18" s="61">
        <f>O120</f>
        <v>45</v>
      </c>
      <c r="O18" s="60"/>
      <c r="P18" s="60">
        <f>P120</f>
        <v>0</v>
      </c>
    </row>
    <row r="19" spans="1:19" ht="19.5" thickBot="1" x14ac:dyDescent="0.35">
      <c r="A19" s="60">
        <v>3</v>
      </c>
      <c r="B19" s="846" t="s">
        <v>288</v>
      </c>
      <c r="C19" s="846"/>
      <c r="D19" s="846"/>
      <c r="E19" s="846"/>
      <c r="F19" s="846"/>
      <c r="G19" s="846"/>
      <c r="H19" s="846"/>
      <c r="I19" s="846"/>
      <c r="J19" s="846"/>
      <c r="K19" s="846"/>
      <c r="L19" s="846"/>
      <c r="M19" s="846"/>
      <c r="N19" s="61">
        <f>O138</f>
        <v>100</v>
      </c>
      <c r="O19" s="60"/>
      <c r="P19" s="60">
        <f>P138</f>
        <v>0</v>
      </c>
    </row>
    <row r="20" spans="1:19" ht="19.5" thickBot="1" x14ac:dyDescent="0.35">
      <c r="A20" s="60">
        <v>4</v>
      </c>
      <c r="B20" s="846" t="s">
        <v>308</v>
      </c>
      <c r="C20" s="846"/>
      <c r="D20" s="846"/>
      <c r="E20" s="846"/>
      <c r="F20" s="846"/>
      <c r="G20" s="846"/>
      <c r="H20" s="846"/>
      <c r="I20" s="846"/>
      <c r="J20" s="846"/>
      <c r="K20" s="846"/>
      <c r="L20" s="846"/>
      <c r="M20" s="846"/>
      <c r="N20" s="61">
        <f>O151</f>
        <v>95</v>
      </c>
      <c r="O20" s="60"/>
      <c r="P20" s="60">
        <f>P151</f>
        <v>0</v>
      </c>
    </row>
    <row r="21" spans="1:19" ht="19.5" thickBot="1" x14ac:dyDescent="0.35">
      <c r="A21" s="61">
        <v>5</v>
      </c>
      <c r="B21" s="1641" t="s">
        <v>515</v>
      </c>
      <c r="C21" s="1641"/>
      <c r="D21" s="1641"/>
      <c r="E21" s="1641"/>
      <c r="F21" s="1641"/>
      <c r="G21" s="1641"/>
      <c r="H21" s="1641"/>
      <c r="I21" s="1641"/>
      <c r="J21" s="1641"/>
      <c r="K21" s="1641"/>
      <c r="L21" s="1641"/>
      <c r="M21" s="1641"/>
      <c r="N21" s="61">
        <v>0</v>
      </c>
      <c r="O21" s="61"/>
      <c r="P21" s="61">
        <f>P179</f>
        <v>0</v>
      </c>
      <c r="R21" s="71"/>
      <c r="S21" s="71"/>
    </row>
    <row r="22" spans="1:19" ht="19.5" thickBot="1" x14ac:dyDescent="0.35">
      <c r="A22" s="61">
        <v>6</v>
      </c>
      <c r="B22" s="1641" t="s">
        <v>516</v>
      </c>
      <c r="C22" s="1641"/>
      <c r="D22" s="1641"/>
      <c r="E22" s="1641"/>
      <c r="F22" s="1641"/>
      <c r="G22" s="1641"/>
      <c r="H22" s="1641"/>
      <c r="I22" s="1641"/>
      <c r="J22" s="1641"/>
      <c r="K22" s="1641"/>
      <c r="L22" s="1641"/>
      <c r="M22" s="1641"/>
      <c r="N22" s="61">
        <v>0</v>
      </c>
      <c r="O22" s="61"/>
      <c r="P22" s="61">
        <f>P180</f>
        <v>0</v>
      </c>
    </row>
    <row r="23" spans="1:19" ht="19.5" thickBot="1" x14ac:dyDescent="0.35">
      <c r="A23" s="61">
        <v>7</v>
      </c>
      <c r="B23" s="1640" t="s">
        <v>517</v>
      </c>
      <c r="C23" s="1640"/>
      <c r="D23" s="1640"/>
      <c r="E23" s="1640"/>
      <c r="F23" s="1640"/>
      <c r="G23" s="1640"/>
      <c r="H23" s="1640"/>
      <c r="I23" s="1640"/>
      <c r="J23" s="1640"/>
      <c r="K23" s="1640"/>
      <c r="L23" s="1640"/>
      <c r="M23" s="1640"/>
      <c r="N23" s="61">
        <v>0</v>
      </c>
      <c r="O23" s="61"/>
      <c r="P23" s="61">
        <f>P181</f>
        <v>0</v>
      </c>
    </row>
    <row r="24" spans="1:19" ht="19.5" thickBot="1" x14ac:dyDescent="0.35">
      <c r="A24" s="60">
        <v>8</v>
      </c>
      <c r="B24" s="884" t="s">
        <v>487</v>
      </c>
      <c r="C24" s="885"/>
      <c r="D24" s="885"/>
      <c r="E24" s="885"/>
      <c r="F24" s="885"/>
      <c r="G24" s="885"/>
      <c r="H24" s="885"/>
      <c r="I24" s="885"/>
      <c r="J24" s="885"/>
      <c r="K24" s="885"/>
      <c r="L24" s="885"/>
      <c r="M24" s="886"/>
      <c r="N24" s="61">
        <f>O182</f>
        <v>560</v>
      </c>
      <c r="O24" s="60"/>
      <c r="P24" s="60">
        <f>P182</f>
        <v>0</v>
      </c>
    </row>
    <row r="25" spans="1:19" ht="19.5" thickBot="1" x14ac:dyDescent="0.35">
      <c r="A25" s="157"/>
      <c r="B25" s="890" t="s">
        <v>15</v>
      </c>
      <c r="C25" s="890"/>
      <c r="D25" s="890"/>
      <c r="E25" s="890"/>
      <c r="F25" s="890"/>
      <c r="G25" s="890"/>
      <c r="H25" s="890"/>
      <c r="I25" s="890"/>
      <c r="J25" s="890"/>
      <c r="K25" s="890"/>
      <c r="L25" s="890"/>
      <c r="M25" s="890"/>
      <c r="N25" s="157">
        <f>SUM(N17:N24)</f>
        <v>1000</v>
      </c>
      <c r="O25" s="157">
        <f>O24+O23+O22+O21+O20+O18+O17+O19</f>
        <v>0</v>
      </c>
      <c r="P25" s="157">
        <f>P24+P23+P22+P21+P20+P19+P18+P17</f>
        <v>0</v>
      </c>
    </row>
    <row r="26" spans="1:19" s="5" customFormat="1" ht="12" customHeight="1" thickBot="1" x14ac:dyDescent="0.35">
      <c r="A26" s="160"/>
      <c r="B26" s="161"/>
      <c r="C26" s="161"/>
      <c r="D26" s="161"/>
      <c r="E26" s="161"/>
      <c r="F26" s="161"/>
      <c r="G26" s="161"/>
      <c r="H26" s="161"/>
      <c r="I26" s="161"/>
      <c r="J26" s="161"/>
      <c r="K26" s="161"/>
      <c r="L26" s="161"/>
      <c r="M26" s="161"/>
      <c r="N26" s="161"/>
      <c r="O26" s="160"/>
      <c r="P26" s="160"/>
    </row>
    <row r="27" spans="1:19" ht="42" customHeight="1" thickBot="1" x14ac:dyDescent="0.35">
      <c r="A27" s="159" t="s">
        <v>16</v>
      </c>
      <c r="B27" s="873" t="s">
        <v>284</v>
      </c>
      <c r="C27" s="874"/>
      <c r="D27" s="874"/>
      <c r="E27" s="874"/>
      <c r="F27" s="874"/>
      <c r="G27" s="874"/>
      <c r="H27" s="874"/>
      <c r="I27" s="874"/>
      <c r="J27" s="874"/>
      <c r="K27" s="874"/>
      <c r="L27" s="874"/>
      <c r="M27" s="874"/>
      <c r="N27" s="875"/>
      <c r="O27" s="58" t="s">
        <v>366</v>
      </c>
      <c r="P27" s="58" t="s">
        <v>356</v>
      </c>
    </row>
    <row r="28" spans="1:19" ht="19.5" thickBot="1" x14ac:dyDescent="0.35">
      <c r="A28" s="891" t="s">
        <v>17</v>
      </c>
      <c r="B28" s="891"/>
      <c r="C28" s="891"/>
      <c r="D28" s="891"/>
      <c r="E28" s="891"/>
      <c r="F28" s="891"/>
      <c r="G28" s="891"/>
      <c r="H28" s="891"/>
      <c r="I28" s="891"/>
      <c r="J28" s="891"/>
      <c r="K28" s="891"/>
      <c r="L28" s="891"/>
      <c r="M28" s="891"/>
      <c r="N28" s="891"/>
      <c r="O28" s="162">
        <f>O29+O33+O47+O59+O63+O68+O74+O80+O86+O93+O101+O106+O116</f>
        <v>200</v>
      </c>
      <c r="P28" s="162"/>
    </row>
    <row r="29" spans="1:19" s="5" customFormat="1" ht="19.5" thickBot="1" x14ac:dyDescent="0.35">
      <c r="A29" s="11" t="s">
        <v>314</v>
      </c>
      <c r="B29" s="821" t="s">
        <v>18</v>
      </c>
      <c r="C29" s="822"/>
      <c r="D29" s="822"/>
      <c r="E29" s="822"/>
      <c r="F29" s="822"/>
      <c r="G29" s="822"/>
      <c r="H29" s="822"/>
      <c r="I29" s="822"/>
      <c r="J29" s="822"/>
      <c r="K29" s="822"/>
      <c r="L29" s="822"/>
      <c r="M29" s="822"/>
      <c r="N29" s="823"/>
      <c r="O29" s="11">
        <v>25</v>
      </c>
      <c r="P29" s="11">
        <f>P31</f>
        <v>0</v>
      </c>
    </row>
    <row r="30" spans="1:19" s="5" customFormat="1" ht="24" customHeight="1" thickBot="1" x14ac:dyDescent="0.35">
      <c r="A30" s="835" t="s">
        <v>894</v>
      </c>
      <c r="B30" s="836"/>
      <c r="C30" s="836"/>
      <c r="D30" s="836"/>
      <c r="E30" s="836"/>
      <c r="F30" s="836"/>
      <c r="G30" s="836"/>
      <c r="H30" s="836"/>
      <c r="I30" s="836"/>
      <c r="J30" s="836"/>
      <c r="K30" s="836"/>
      <c r="L30" s="836"/>
      <c r="M30" s="836"/>
      <c r="N30" s="837"/>
      <c r="O30" s="481" t="s">
        <v>19</v>
      </c>
      <c r="P30" s="590" t="s">
        <v>20</v>
      </c>
    </row>
    <row r="31" spans="1:19" ht="35.25" customHeight="1" thickBot="1" x14ac:dyDescent="0.35">
      <c r="A31" s="591" t="s">
        <v>21</v>
      </c>
      <c r="B31" s="838" t="s">
        <v>836</v>
      </c>
      <c r="C31" s="839"/>
      <c r="D31" s="839"/>
      <c r="E31" s="839"/>
      <c r="F31" s="839"/>
      <c r="G31" s="839"/>
      <c r="H31" s="839"/>
      <c r="I31" s="839"/>
      <c r="J31" s="839"/>
      <c r="K31" s="839"/>
      <c r="L31" s="839"/>
      <c r="M31" s="839"/>
      <c r="N31" s="840"/>
      <c r="O31" s="482"/>
      <c r="P31" s="893"/>
    </row>
    <row r="32" spans="1:19" ht="19.5" thickBot="1" x14ac:dyDescent="0.35">
      <c r="A32" s="591" t="s">
        <v>23</v>
      </c>
      <c r="B32" s="841" t="s">
        <v>359</v>
      </c>
      <c r="C32" s="842"/>
      <c r="D32" s="842"/>
      <c r="E32" s="842"/>
      <c r="F32" s="842"/>
      <c r="G32" s="842"/>
      <c r="H32" s="842"/>
      <c r="I32" s="842"/>
      <c r="J32" s="842"/>
      <c r="K32" s="842"/>
      <c r="L32" s="842"/>
      <c r="M32" s="842"/>
      <c r="N32" s="837"/>
      <c r="O32" s="482"/>
      <c r="P32" s="893"/>
    </row>
    <row r="33" spans="1:16" ht="19.5" thickBot="1" x14ac:dyDescent="0.35">
      <c r="A33" s="11" t="s">
        <v>315</v>
      </c>
      <c r="B33" s="821" t="s">
        <v>25</v>
      </c>
      <c r="C33" s="822"/>
      <c r="D33" s="822"/>
      <c r="E33" s="822"/>
      <c r="F33" s="822"/>
      <c r="G33" s="822"/>
      <c r="H33" s="822"/>
      <c r="I33" s="822"/>
      <c r="J33" s="822"/>
      <c r="K33" s="822"/>
      <c r="L33" s="822"/>
      <c r="M33" s="822"/>
      <c r="N33" s="823"/>
      <c r="O33" s="11">
        <v>9</v>
      </c>
      <c r="P33" s="11">
        <f>P36</f>
        <v>0</v>
      </c>
    </row>
    <row r="34" spans="1:16" ht="18.75" customHeight="1" thickBot="1" x14ac:dyDescent="0.35">
      <c r="A34" s="746" t="s">
        <v>889</v>
      </c>
      <c r="B34" s="747"/>
      <c r="C34" s="747"/>
      <c r="D34" s="747"/>
      <c r="E34" s="747"/>
      <c r="F34" s="747"/>
      <c r="G34" s="747"/>
      <c r="H34" s="747"/>
      <c r="I34" s="748"/>
      <c r="J34" s="894" t="s">
        <v>26</v>
      </c>
      <c r="K34" s="894"/>
      <c r="L34" s="894" t="s">
        <v>27</v>
      </c>
      <c r="M34" s="894"/>
      <c r="N34" s="894" t="s">
        <v>285</v>
      </c>
      <c r="O34" s="894"/>
      <c r="P34" s="896" t="s">
        <v>20</v>
      </c>
    </row>
    <row r="35" spans="1:16" ht="18" customHeight="1" thickBot="1" x14ac:dyDescent="0.35">
      <c r="A35" s="752"/>
      <c r="B35" s="753"/>
      <c r="C35" s="753"/>
      <c r="D35" s="753"/>
      <c r="E35" s="753"/>
      <c r="F35" s="753"/>
      <c r="G35" s="753"/>
      <c r="H35" s="753"/>
      <c r="I35" s="754"/>
      <c r="J35" s="42" t="s">
        <v>28</v>
      </c>
      <c r="K35" s="42" t="s">
        <v>29</v>
      </c>
      <c r="L35" s="42" t="s">
        <v>28</v>
      </c>
      <c r="M35" s="42" t="s">
        <v>29</v>
      </c>
      <c r="N35" s="42" t="s">
        <v>28</v>
      </c>
      <c r="O35" s="127" t="s">
        <v>29</v>
      </c>
      <c r="P35" s="896"/>
    </row>
    <row r="36" spans="1:16" ht="19.5" thickBot="1" x14ac:dyDescent="0.35">
      <c r="A36" s="126" t="s">
        <v>30</v>
      </c>
      <c r="B36" s="892" t="s">
        <v>31</v>
      </c>
      <c r="C36" s="892"/>
      <c r="D36" s="892"/>
      <c r="E36" s="892"/>
      <c r="F36" s="892"/>
      <c r="G36" s="892"/>
      <c r="H36" s="892"/>
      <c r="I36" s="892"/>
      <c r="J36" s="27"/>
      <c r="K36" s="893"/>
      <c r="L36" s="125"/>
      <c r="M36" s="893"/>
      <c r="N36" s="125"/>
      <c r="O36" s="893">
        <v>0</v>
      </c>
      <c r="P36" s="893">
        <f>O36+M36+K36</f>
        <v>0</v>
      </c>
    </row>
    <row r="37" spans="1:16" ht="19.5" thickBot="1" x14ac:dyDescent="0.35">
      <c r="A37" s="126" t="s">
        <v>32</v>
      </c>
      <c r="B37" s="892" t="s">
        <v>33</v>
      </c>
      <c r="C37" s="892"/>
      <c r="D37" s="892"/>
      <c r="E37" s="892"/>
      <c r="F37" s="892"/>
      <c r="G37" s="892"/>
      <c r="H37" s="892"/>
      <c r="I37" s="892"/>
      <c r="J37" s="27"/>
      <c r="K37" s="893"/>
      <c r="L37" s="125"/>
      <c r="M37" s="893"/>
      <c r="N37" s="125"/>
      <c r="O37" s="893"/>
      <c r="P37" s="893"/>
    </row>
    <row r="38" spans="1:16" ht="19.5" thickBot="1" x14ac:dyDescent="0.35">
      <c r="A38" s="126" t="s">
        <v>34</v>
      </c>
      <c r="B38" s="892" t="s">
        <v>35</v>
      </c>
      <c r="C38" s="892"/>
      <c r="D38" s="892"/>
      <c r="E38" s="892"/>
      <c r="F38" s="892"/>
      <c r="G38" s="892"/>
      <c r="H38" s="892"/>
      <c r="I38" s="892"/>
      <c r="J38" s="27"/>
      <c r="K38" s="893"/>
      <c r="L38" s="125"/>
      <c r="M38" s="893"/>
      <c r="N38" s="125"/>
      <c r="O38" s="893"/>
      <c r="P38" s="893"/>
    </row>
    <row r="39" spans="1:16" ht="19.5" thickBot="1" x14ac:dyDescent="0.35">
      <c r="A39" s="126" t="s">
        <v>36</v>
      </c>
      <c r="B39" s="892" t="s">
        <v>311</v>
      </c>
      <c r="C39" s="892"/>
      <c r="D39" s="892"/>
      <c r="E39" s="892"/>
      <c r="F39" s="892"/>
      <c r="G39" s="892"/>
      <c r="H39" s="892"/>
      <c r="I39" s="892"/>
      <c r="J39" s="27"/>
      <c r="K39" s="893"/>
      <c r="L39" s="125"/>
      <c r="M39" s="893"/>
      <c r="N39" s="125"/>
      <c r="O39" s="893"/>
      <c r="P39" s="893"/>
    </row>
    <row r="40" spans="1:16" ht="19.5" thickBot="1" x14ac:dyDescent="0.35">
      <c r="A40" s="126" t="s">
        <v>38</v>
      </c>
      <c r="B40" s="892" t="s">
        <v>39</v>
      </c>
      <c r="C40" s="892"/>
      <c r="D40" s="892"/>
      <c r="E40" s="892"/>
      <c r="F40" s="892"/>
      <c r="G40" s="892"/>
      <c r="H40" s="892"/>
      <c r="I40" s="892"/>
      <c r="J40" s="27"/>
      <c r="K40" s="893"/>
      <c r="L40" s="125"/>
      <c r="M40" s="893"/>
      <c r="N40" s="125"/>
      <c r="O40" s="893"/>
      <c r="P40" s="893"/>
    </row>
    <row r="41" spans="1:16" ht="19.5" thickBot="1" x14ac:dyDescent="0.35">
      <c r="A41" s="126" t="s">
        <v>40</v>
      </c>
      <c r="B41" s="892" t="s">
        <v>41</v>
      </c>
      <c r="C41" s="892"/>
      <c r="D41" s="892"/>
      <c r="E41" s="892"/>
      <c r="F41" s="892"/>
      <c r="G41" s="892"/>
      <c r="H41" s="892"/>
      <c r="I41" s="892"/>
      <c r="J41" s="27"/>
      <c r="K41" s="893"/>
      <c r="L41" s="125"/>
      <c r="M41" s="893"/>
      <c r="N41" s="125"/>
      <c r="O41" s="893"/>
      <c r="P41" s="893"/>
    </row>
    <row r="42" spans="1:16" ht="19.5" thickBot="1" x14ac:dyDescent="0.35">
      <c r="A42" s="126" t="s">
        <v>42</v>
      </c>
      <c r="B42" s="892" t="s">
        <v>43</v>
      </c>
      <c r="C42" s="892"/>
      <c r="D42" s="892"/>
      <c r="E42" s="892"/>
      <c r="F42" s="892"/>
      <c r="G42" s="892"/>
      <c r="H42" s="892"/>
      <c r="I42" s="892"/>
      <c r="J42" s="27"/>
      <c r="K42" s="893"/>
      <c r="L42" s="125"/>
      <c r="M42" s="893"/>
      <c r="N42" s="125"/>
      <c r="O42" s="893"/>
      <c r="P42" s="893"/>
    </row>
    <row r="43" spans="1:16" ht="19.5" thickBot="1" x14ac:dyDescent="0.35">
      <c r="A43" s="126" t="s">
        <v>44</v>
      </c>
      <c r="B43" s="892" t="s">
        <v>45</v>
      </c>
      <c r="C43" s="892"/>
      <c r="D43" s="892"/>
      <c r="E43" s="892"/>
      <c r="F43" s="892"/>
      <c r="G43" s="892"/>
      <c r="H43" s="892"/>
      <c r="I43" s="892"/>
      <c r="J43" s="27"/>
      <c r="K43" s="893"/>
      <c r="L43" s="125"/>
      <c r="M43" s="893"/>
      <c r="N43" s="125"/>
      <c r="O43" s="893"/>
      <c r="P43" s="893"/>
    </row>
    <row r="44" spans="1:16" ht="19.5" thickBot="1" x14ac:dyDescent="0.35">
      <c r="A44" s="126" t="s">
        <v>46</v>
      </c>
      <c r="B44" s="892" t="s">
        <v>47</v>
      </c>
      <c r="C44" s="892"/>
      <c r="D44" s="892"/>
      <c r="E44" s="892"/>
      <c r="F44" s="892"/>
      <c r="G44" s="892"/>
      <c r="H44" s="892"/>
      <c r="I44" s="892"/>
      <c r="J44" s="27"/>
      <c r="K44" s="893"/>
      <c r="L44" s="125"/>
      <c r="M44" s="893"/>
      <c r="N44" s="125"/>
      <c r="O44" s="893"/>
      <c r="P44" s="893"/>
    </row>
    <row r="45" spans="1:16" ht="19.5" thickBot="1" x14ac:dyDescent="0.35">
      <c r="A45" s="126" t="s">
        <v>48</v>
      </c>
      <c r="B45" s="892" t="s">
        <v>49</v>
      </c>
      <c r="C45" s="892"/>
      <c r="D45" s="892"/>
      <c r="E45" s="892"/>
      <c r="F45" s="892"/>
      <c r="G45" s="892"/>
      <c r="H45" s="892"/>
      <c r="I45" s="892"/>
      <c r="J45" s="27"/>
      <c r="K45" s="893"/>
      <c r="L45" s="125"/>
      <c r="M45" s="893"/>
      <c r="N45" s="125"/>
      <c r="O45" s="893"/>
      <c r="P45" s="893"/>
    </row>
    <row r="46" spans="1:16" ht="19.5" thickBot="1" x14ac:dyDescent="0.35">
      <c r="A46" s="126" t="s">
        <v>50</v>
      </c>
      <c r="B46" s="892" t="s">
        <v>51</v>
      </c>
      <c r="C46" s="892"/>
      <c r="D46" s="892"/>
      <c r="E46" s="892"/>
      <c r="F46" s="892"/>
      <c r="G46" s="892"/>
      <c r="H46" s="892"/>
      <c r="I46" s="892"/>
      <c r="J46" s="27"/>
      <c r="K46" s="893"/>
      <c r="L46" s="125"/>
      <c r="M46" s="893"/>
      <c r="N46" s="125"/>
      <c r="O46" s="893"/>
      <c r="P46" s="893"/>
    </row>
    <row r="47" spans="1:16" s="5" customFormat="1" ht="19.5" thickBot="1" x14ac:dyDescent="0.35">
      <c r="A47" s="11" t="s">
        <v>316</v>
      </c>
      <c r="B47" s="821" t="s">
        <v>492</v>
      </c>
      <c r="C47" s="822"/>
      <c r="D47" s="822"/>
      <c r="E47" s="822"/>
      <c r="F47" s="822"/>
      <c r="G47" s="822"/>
      <c r="H47" s="822"/>
      <c r="I47" s="822"/>
      <c r="J47" s="822"/>
      <c r="K47" s="822"/>
      <c r="L47" s="822"/>
      <c r="M47" s="822"/>
      <c r="N47" s="823"/>
      <c r="O47" s="11">
        <v>6</v>
      </c>
      <c r="P47" s="11">
        <f>P49</f>
        <v>0</v>
      </c>
    </row>
    <row r="48" spans="1:16" s="5" customFormat="1" ht="25.5" customHeight="1" thickBot="1" x14ac:dyDescent="0.35">
      <c r="A48" s="815" t="s">
        <v>837</v>
      </c>
      <c r="B48" s="816"/>
      <c r="C48" s="816"/>
      <c r="D48" s="816"/>
      <c r="E48" s="816"/>
      <c r="F48" s="816"/>
      <c r="G48" s="816"/>
      <c r="H48" s="816"/>
      <c r="I48" s="816"/>
      <c r="J48" s="816"/>
      <c r="K48" s="816"/>
      <c r="L48" s="816"/>
      <c r="M48" s="816"/>
      <c r="N48" s="817"/>
      <c r="O48" s="679" t="s">
        <v>28</v>
      </c>
      <c r="P48" s="680" t="s">
        <v>20</v>
      </c>
    </row>
    <row r="49" spans="1:16" ht="19.5" thickBot="1" x14ac:dyDescent="0.35">
      <c r="A49" s="661" t="s">
        <v>53</v>
      </c>
      <c r="B49" s="841" t="s">
        <v>31</v>
      </c>
      <c r="C49" s="842"/>
      <c r="D49" s="842"/>
      <c r="E49" s="842"/>
      <c r="F49" s="842"/>
      <c r="G49" s="842"/>
      <c r="H49" s="842"/>
      <c r="I49" s="842"/>
      <c r="J49" s="842"/>
      <c r="K49" s="842"/>
      <c r="L49" s="842"/>
      <c r="M49" s="842"/>
      <c r="N49" s="897"/>
      <c r="O49" s="28"/>
      <c r="P49" s="893"/>
    </row>
    <row r="50" spans="1:16" ht="19.5" thickBot="1" x14ac:dyDescent="0.35">
      <c r="A50" s="661" t="s">
        <v>54</v>
      </c>
      <c r="B50" s="841" t="s">
        <v>33</v>
      </c>
      <c r="C50" s="842"/>
      <c r="D50" s="842"/>
      <c r="E50" s="842"/>
      <c r="F50" s="842"/>
      <c r="G50" s="842"/>
      <c r="H50" s="842"/>
      <c r="I50" s="842"/>
      <c r="J50" s="842"/>
      <c r="K50" s="842"/>
      <c r="L50" s="842"/>
      <c r="M50" s="842"/>
      <c r="N50" s="837"/>
      <c r="O50" s="28"/>
      <c r="P50" s="893"/>
    </row>
    <row r="51" spans="1:16" ht="19.5" thickBot="1" x14ac:dyDescent="0.35">
      <c r="A51" s="661" t="s">
        <v>55</v>
      </c>
      <c r="B51" s="841" t="s">
        <v>35</v>
      </c>
      <c r="C51" s="842"/>
      <c r="D51" s="842"/>
      <c r="E51" s="842"/>
      <c r="F51" s="842"/>
      <c r="G51" s="842"/>
      <c r="H51" s="842"/>
      <c r="I51" s="842"/>
      <c r="J51" s="842"/>
      <c r="K51" s="842"/>
      <c r="L51" s="842"/>
      <c r="M51" s="842"/>
      <c r="N51" s="837"/>
      <c r="O51" s="28"/>
      <c r="P51" s="893"/>
    </row>
    <row r="52" spans="1:16" ht="19.5" thickBot="1" x14ac:dyDescent="0.35">
      <c r="A52" s="661" t="s">
        <v>56</v>
      </c>
      <c r="B52" s="841" t="s">
        <v>37</v>
      </c>
      <c r="C52" s="842"/>
      <c r="D52" s="842"/>
      <c r="E52" s="842"/>
      <c r="F52" s="842"/>
      <c r="G52" s="842"/>
      <c r="H52" s="842"/>
      <c r="I52" s="842"/>
      <c r="J52" s="842"/>
      <c r="K52" s="842"/>
      <c r="L52" s="842"/>
      <c r="M52" s="842"/>
      <c r="N52" s="837"/>
      <c r="O52" s="28"/>
      <c r="P52" s="893"/>
    </row>
    <row r="53" spans="1:16" ht="19.5" thickBot="1" x14ac:dyDescent="0.35">
      <c r="A53" s="661" t="s">
        <v>57</v>
      </c>
      <c r="B53" s="841" t="s">
        <v>39</v>
      </c>
      <c r="C53" s="842"/>
      <c r="D53" s="842"/>
      <c r="E53" s="842"/>
      <c r="F53" s="842"/>
      <c r="G53" s="842"/>
      <c r="H53" s="842"/>
      <c r="I53" s="842"/>
      <c r="J53" s="842"/>
      <c r="K53" s="842"/>
      <c r="L53" s="842"/>
      <c r="M53" s="842"/>
      <c r="N53" s="837"/>
      <c r="O53" s="28"/>
      <c r="P53" s="893"/>
    </row>
    <row r="54" spans="1:16" ht="19.5" thickBot="1" x14ac:dyDescent="0.35">
      <c r="A54" s="661" t="s">
        <v>58</v>
      </c>
      <c r="B54" s="841" t="s">
        <v>41</v>
      </c>
      <c r="C54" s="842"/>
      <c r="D54" s="842"/>
      <c r="E54" s="842"/>
      <c r="F54" s="842"/>
      <c r="G54" s="842"/>
      <c r="H54" s="842"/>
      <c r="I54" s="842"/>
      <c r="J54" s="842"/>
      <c r="K54" s="842"/>
      <c r="L54" s="842"/>
      <c r="M54" s="842"/>
      <c r="N54" s="837"/>
      <c r="O54" s="28"/>
      <c r="P54" s="893"/>
    </row>
    <row r="55" spans="1:16" ht="19.5" thickBot="1" x14ac:dyDescent="0.35">
      <c r="A55" s="661" t="s">
        <v>59</v>
      </c>
      <c r="B55" s="841" t="s">
        <v>43</v>
      </c>
      <c r="C55" s="842"/>
      <c r="D55" s="842"/>
      <c r="E55" s="842"/>
      <c r="F55" s="842"/>
      <c r="G55" s="842"/>
      <c r="H55" s="842"/>
      <c r="I55" s="842"/>
      <c r="J55" s="842"/>
      <c r="K55" s="842"/>
      <c r="L55" s="842"/>
      <c r="M55" s="842"/>
      <c r="N55" s="837"/>
      <c r="O55" s="28"/>
      <c r="P55" s="893"/>
    </row>
    <row r="56" spans="1:16" ht="19.5" thickBot="1" x14ac:dyDescent="0.35">
      <c r="A56" s="661" t="s">
        <v>60</v>
      </c>
      <c r="B56" s="841" t="s">
        <v>45</v>
      </c>
      <c r="C56" s="842"/>
      <c r="D56" s="842"/>
      <c r="E56" s="842"/>
      <c r="F56" s="842"/>
      <c r="G56" s="842"/>
      <c r="H56" s="842"/>
      <c r="I56" s="842"/>
      <c r="J56" s="842"/>
      <c r="K56" s="842"/>
      <c r="L56" s="842"/>
      <c r="M56" s="842"/>
      <c r="N56" s="837"/>
      <c r="O56" s="28"/>
      <c r="P56" s="893"/>
    </row>
    <row r="57" spans="1:16" ht="19.5" thickBot="1" x14ac:dyDescent="0.35">
      <c r="A57" s="661" t="s">
        <v>61</v>
      </c>
      <c r="B57" s="841" t="s">
        <v>47</v>
      </c>
      <c r="C57" s="842"/>
      <c r="D57" s="842"/>
      <c r="E57" s="842"/>
      <c r="F57" s="842"/>
      <c r="G57" s="842"/>
      <c r="H57" s="842"/>
      <c r="I57" s="842"/>
      <c r="J57" s="842"/>
      <c r="K57" s="842"/>
      <c r="L57" s="842"/>
      <c r="M57" s="842"/>
      <c r="N57" s="837"/>
      <c r="O57" s="28"/>
      <c r="P57" s="893"/>
    </row>
    <row r="58" spans="1:16" s="5" customFormat="1" ht="19.5" thickBot="1" x14ac:dyDescent="0.35">
      <c r="A58" s="661" t="s">
        <v>62</v>
      </c>
      <c r="B58" s="841" t="s">
        <v>51</v>
      </c>
      <c r="C58" s="842"/>
      <c r="D58" s="842"/>
      <c r="E58" s="842"/>
      <c r="F58" s="842"/>
      <c r="G58" s="842"/>
      <c r="H58" s="842"/>
      <c r="I58" s="842"/>
      <c r="J58" s="842"/>
      <c r="K58" s="842"/>
      <c r="L58" s="842"/>
      <c r="M58" s="842"/>
      <c r="N58" s="837"/>
      <c r="O58" s="28"/>
      <c r="P58" s="893"/>
    </row>
    <row r="59" spans="1:16" s="5" customFormat="1" ht="19.5" thickBot="1" x14ac:dyDescent="0.35">
      <c r="A59" s="11" t="s">
        <v>317</v>
      </c>
      <c r="B59" s="821" t="s">
        <v>426</v>
      </c>
      <c r="C59" s="822"/>
      <c r="D59" s="822"/>
      <c r="E59" s="822"/>
      <c r="F59" s="822"/>
      <c r="G59" s="822"/>
      <c r="H59" s="822"/>
      <c r="I59" s="822"/>
      <c r="J59" s="822"/>
      <c r="K59" s="822"/>
      <c r="L59" s="822"/>
      <c r="M59" s="822"/>
      <c r="N59" s="823"/>
      <c r="O59" s="11">
        <v>10</v>
      </c>
      <c r="P59" s="11">
        <f>P61</f>
        <v>0</v>
      </c>
    </row>
    <row r="60" spans="1:16" s="5" customFormat="1" ht="24.75" customHeight="1" thickBot="1" x14ac:dyDescent="0.35">
      <c r="A60" s="818" t="s">
        <v>838</v>
      </c>
      <c r="B60" s="819"/>
      <c r="C60" s="819"/>
      <c r="D60" s="819"/>
      <c r="E60" s="819"/>
      <c r="F60" s="819"/>
      <c r="G60" s="819"/>
      <c r="H60" s="819"/>
      <c r="I60" s="819"/>
      <c r="J60" s="819"/>
      <c r="K60" s="819"/>
      <c r="L60" s="819"/>
      <c r="M60" s="819"/>
      <c r="N60" s="820"/>
      <c r="O60" s="679" t="s">
        <v>28</v>
      </c>
      <c r="P60" s="663" t="s">
        <v>20</v>
      </c>
    </row>
    <row r="61" spans="1:16" ht="41.25" customHeight="1" thickBot="1" x14ac:dyDescent="0.35">
      <c r="A61" s="677" t="s">
        <v>64</v>
      </c>
      <c r="B61" s="900" t="s">
        <v>973</v>
      </c>
      <c r="C61" s="901"/>
      <c r="D61" s="901"/>
      <c r="E61" s="901"/>
      <c r="F61" s="901"/>
      <c r="G61" s="901"/>
      <c r="H61" s="901"/>
      <c r="I61" s="901"/>
      <c r="J61" s="901"/>
      <c r="K61" s="901"/>
      <c r="L61" s="901"/>
      <c r="M61" s="901"/>
      <c r="N61" s="913"/>
      <c r="O61" s="664"/>
      <c r="P61" s="898"/>
    </row>
    <row r="62" spans="1:16" s="5" customFormat="1" ht="24.75" customHeight="1" thickBot="1" x14ac:dyDescent="0.35">
      <c r="A62" s="677" t="s">
        <v>782</v>
      </c>
      <c r="B62" s="914" t="s">
        <v>992</v>
      </c>
      <c r="C62" s="915"/>
      <c r="D62" s="915"/>
      <c r="E62" s="915"/>
      <c r="F62" s="915"/>
      <c r="G62" s="915"/>
      <c r="H62" s="915"/>
      <c r="I62" s="915"/>
      <c r="J62" s="915"/>
      <c r="K62" s="915"/>
      <c r="L62" s="915"/>
      <c r="M62" s="915"/>
      <c r="N62" s="916"/>
      <c r="O62" s="664"/>
      <c r="P62" s="898"/>
    </row>
    <row r="63" spans="1:16" s="5" customFormat="1" ht="19.5" thickBot="1" x14ac:dyDescent="0.35">
      <c r="A63" s="18" t="s">
        <v>318</v>
      </c>
      <c r="B63" s="821" t="s">
        <v>69</v>
      </c>
      <c r="C63" s="822"/>
      <c r="D63" s="822"/>
      <c r="E63" s="822"/>
      <c r="F63" s="822"/>
      <c r="G63" s="822"/>
      <c r="H63" s="822"/>
      <c r="I63" s="822"/>
      <c r="J63" s="822"/>
      <c r="K63" s="822"/>
      <c r="L63" s="822"/>
      <c r="M63" s="822"/>
      <c r="N63" s="823"/>
      <c r="O63" s="11">
        <v>25</v>
      </c>
      <c r="P63" s="11">
        <f>P65</f>
        <v>0</v>
      </c>
    </row>
    <row r="64" spans="1:16" s="5" customFormat="1" ht="19.5" thickBot="1" x14ac:dyDescent="0.35">
      <c r="A64" s="917" t="s">
        <v>839</v>
      </c>
      <c r="B64" s="918"/>
      <c r="C64" s="918"/>
      <c r="D64" s="918"/>
      <c r="E64" s="918"/>
      <c r="F64" s="918"/>
      <c r="G64" s="918"/>
      <c r="H64" s="918"/>
      <c r="I64" s="918"/>
      <c r="J64" s="918"/>
      <c r="K64" s="918"/>
      <c r="L64" s="918"/>
      <c r="M64" s="918"/>
      <c r="N64" s="919"/>
      <c r="O64" s="679" t="s">
        <v>28</v>
      </c>
      <c r="P64" s="663"/>
    </row>
    <row r="65" spans="1:16" ht="19.5" thickBot="1" x14ac:dyDescent="0.35">
      <c r="A65" s="661" t="s">
        <v>72</v>
      </c>
      <c r="B65" s="914" t="s">
        <v>73</v>
      </c>
      <c r="C65" s="915"/>
      <c r="D65" s="915"/>
      <c r="E65" s="915"/>
      <c r="F65" s="915"/>
      <c r="G65" s="915"/>
      <c r="H65" s="915"/>
      <c r="I65" s="915"/>
      <c r="J65" s="915"/>
      <c r="K65" s="915"/>
      <c r="L65" s="915"/>
      <c r="M65" s="915"/>
      <c r="N65" s="920"/>
      <c r="O65" s="661"/>
      <c r="P65" s="893"/>
    </row>
    <row r="66" spans="1:16" ht="61.5" customHeight="1" thickBot="1" x14ac:dyDescent="0.35">
      <c r="A66" s="661" t="s">
        <v>74</v>
      </c>
      <c r="B66" s="900" t="s">
        <v>991</v>
      </c>
      <c r="C66" s="901"/>
      <c r="D66" s="901"/>
      <c r="E66" s="901"/>
      <c r="F66" s="901"/>
      <c r="G66" s="901"/>
      <c r="H66" s="901"/>
      <c r="I66" s="901"/>
      <c r="J66" s="901"/>
      <c r="K66" s="901"/>
      <c r="L66" s="901"/>
      <c r="M66" s="901"/>
      <c r="N66" s="921"/>
      <c r="O66" s="661"/>
      <c r="P66" s="893"/>
    </row>
    <row r="67" spans="1:16" ht="21" customHeight="1" thickBot="1" x14ac:dyDescent="0.35">
      <c r="A67" s="661" t="s">
        <v>75</v>
      </c>
      <c r="B67" s="900" t="s">
        <v>975</v>
      </c>
      <c r="C67" s="901"/>
      <c r="D67" s="901"/>
      <c r="E67" s="901"/>
      <c r="F67" s="901"/>
      <c r="G67" s="901"/>
      <c r="H67" s="901"/>
      <c r="I67" s="901"/>
      <c r="J67" s="901"/>
      <c r="K67" s="901"/>
      <c r="L67" s="901"/>
      <c r="M67" s="901"/>
      <c r="N67" s="901"/>
      <c r="O67" s="17"/>
      <c r="P67" s="893"/>
    </row>
    <row r="68" spans="1:16" s="5" customFormat="1" ht="19.5" thickBot="1" x14ac:dyDescent="0.35">
      <c r="A68" s="11" t="s">
        <v>319</v>
      </c>
      <c r="B68" s="899" t="s">
        <v>76</v>
      </c>
      <c r="C68" s="795"/>
      <c r="D68" s="795"/>
      <c r="E68" s="795"/>
      <c r="F68" s="795"/>
      <c r="G68" s="795"/>
      <c r="H68" s="795"/>
      <c r="I68" s="795"/>
      <c r="J68" s="795"/>
      <c r="K68" s="795"/>
      <c r="L68" s="795"/>
      <c r="M68" s="795"/>
      <c r="N68" s="796"/>
      <c r="O68" s="11">
        <v>25</v>
      </c>
      <c r="P68" s="11">
        <f>P70</f>
        <v>0</v>
      </c>
    </row>
    <row r="69" spans="1:16" s="5" customFormat="1" ht="19.5" thickBot="1" x14ac:dyDescent="0.35">
      <c r="A69" s="902" t="s">
        <v>840</v>
      </c>
      <c r="B69" s="903"/>
      <c r="C69" s="903"/>
      <c r="D69" s="903"/>
      <c r="E69" s="903"/>
      <c r="F69" s="903"/>
      <c r="G69" s="903"/>
      <c r="H69" s="903"/>
      <c r="I69" s="903"/>
      <c r="J69" s="903"/>
      <c r="K69" s="903"/>
      <c r="L69" s="903"/>
      <c r="M69" s="904"/>
      <c r="N69" s="679" t="s">
        <v>28</v>
      </c>
      <c r="O69" s="654" t="s">
        <v>10</v>
      </c>
      <c r="P69" s="663" t="s">
        <v>20</v>
      </c>
    </row>
    <row r="70" spans="1:16" ht="36" customHeight="1" thickBot="1" x14ac:dyDescent="0.35">
      <c r="A70" s="657" t="s">
        <v>77</v>
      </c>
      <c r="B70" s="908" t="s">
        <v>1108</v>
      </c>
      <c r="C70" s="909"/>
      <c r="D70" s="909"/>
      <c r="E70" s="909"/>
      <c r="F70" s="909"/>
      <c r="G70" s="909"/>
      <c r="H70" s="909"/>
      <c r="I70" s="909"/>
      <c r="J70" s="909"/>
      <c r="K70" s="909"/>
      <c r="L70" s="909"/>
      <c r="M70" s="1608"/>
      <c r="N70" s="37"/>
      <c r="O70" s="664">
        <v>0</v>
      </c>
      <c r="P70" s="898">
        <f>O70+O71+O72+O73</f>
        <v>0</v>
      </c>
    </row>
    <row r="71" spans="1:16" ht="37.5" customHeight="1" thickBot="1" x14ac:dyDescent="0.35">
      <c r="A71" s="657" t="s">
        <v>78</v>
      </c>
      <c r="B71" s="908" t="s">
        <v>745</v>
      </c>
      <c r="C71" s="909"/>
      <c r="D71" s="909"/>
      <c r="E71" s="909"/>
      <c r="F71" s="909"/>
      <c r="G71" s="909"/>
      <c r="H71" s="909"/>
      <c r="I71" s="909"/>
      <c r="J71" s="909"/>
      <c r="K71" s="909"/>
      <c r="L71" s="909"/>
      <c r="M71" s="1608"/>
      <c r="N71" s="37"/>
      <c r="O71" s="664">
        <v>0</v>
      </c>
      <c r="P71" s="898"/>
    </row>
    <row r="72" spans="1:16" ht="26.25" customHeight="1" thickBot="1" x14ac:dyDescent="0.35">
      <c r="A72" s="657" t="s">
        <v>80</v>
      </c>
      <c r="B72" s="911" t="s">
        <v>976</v>
      </c>
      <c r="C72" s="912"/>
      <c r="D72" s="912"/>
      <c r="E72" s="912"/>
      <c r="F72" s="912"/>
      <c r="G72" s="912"/>
      <c r="H72" s="912"/>
      <c r="I72" s="912"/>
      <c r="J72" s="912"/>
      <c r="K72" s="912"/>
      <c r="L72" s="912"/>
      <c r="M72" s="904"/>
      <c r="N72" s="37"/>
      <c r="O72" s="664">
        <v>0</v>
      </c>
      <c r="P72" s="898"/>
    </row>
    <row r="73" spans="1:16" ht="45" customHeight="1" thickBot="1" x14ac:dyDescent="0.35">
      <c r="A73" s="163" t="s">
        <v>81</v>
      </c>
      <c r="B73" s="908" t="s">
        <v>754</v>
      </c>
      <c r="C73" s="909"/>
      <c r="D73" s="909"/>
      <c r="E73" s="909"/>
      <c r="F73" s="909"/>
      <c r="G73" s="909"/>
      <c r="H73" s="909"/>
      <c r="I73" s="909"/>
      <c r="J73" s="909"/>
      <c r="K73" s="909"/>
      <c r="L73" s="909"/>
      <c r="M73" s="1186"/>
      <c r="N73" s="17"/>
      <c r="O73" s="664">
        <v>0</v>
      </c>
      <c r="P73" s="898"/>
    </row>
    <row r="74" spans="1:16" s="5" customFormat="1" ht="24" customHeight="1" thickBot="1" x14ac:dyDescent="0.35">
      <c r="A74" s="11" t="s">
        <v>320</v>
      </c>
      <c r="B74" s="821" t="s">
        <v>90</v>
      </c>
      <c r="C74" s="822"/>
      <c r="D74" s="822"/>
      <c r="E74" s="822"/>
      <c r="F74" s="822"/>
      <c r="G74" s="822"/>
      <c r="H74" s="822"/>
      <c r="I74" s="822"/>
      <c r="J74" s="822"/>
      <c r="K74" s="822"/>
      <c r="L74" s="822"/>
      <c r="M74" s="822"/>
      <c r="N74" s="823"/>
      <c r="O74" s="11">
        <v>10</v>
      </c>
      <c r="P74" s="11">
        <f>P76</f>
        <v>0</v>
      </c>
    </row>
    <row r="75" spans="1:16" s="5" customFormat="1" ht="22.5" customHeight="1" thickBot="1" x14ac:dyDescent="0.35">
      <c r="A75" s="824" t="s">
        <v>841</v>
      </c>
      <c r="B75" s="824"/>
      <c r="C75" s="824"/>
      <c r="D75" s="824"/>
      <c r="E75" s="824"/>
      <c r="F75" s="824"/>
      <c r="G75" s="824"/>
      <c r="H75" s="824"/>
      <c r="I75" s="824"/>
      <c r="J75" s="824"/>
      <c r="K75" s="824"/>
      <c r="L75" s="824"/>
      <c r="M75" s="824"/>
      <c r="N75" s="824"/>
      <c r="O75" s="654" t="s">
        <v>28</v>
      </c>
      <c r="P75" s="663" t="s">
        <v>20</v>
      </c>
    </row>
    <row r="76" spans="1:16" ht="23.25" customHeight="1" thickBot="1" x14ac:dyDescent="0.35">
      <c r="A76" s="661" t="s">
        <v>83</v>
      </c>
      <c r="B76" s="828" t="s">
        <v>84</v>
      </c>
      <c r="C76" s="829"/>
      <c r="D76" s="829"/>
      <c r="E76" s="829"/>
      <c r="F76" s="829"/>
      <c r="G76" s="829"/>
      <c r="H76" s="829"/>
      <c r="I76" s="829"/>
      <c r="J76" s="829"/>
      <c r="K76" s="829"/>
      <c r="L76" s="829"/>
      <c r="M76" s="829"/>
      <c r="N76" s="830"/>
      <c r="O76" s="664"/>
      <c r="P76" s="922">
        <v>0</v>
      </c>
    </row>
    <row r="77" spans="1:16" ht="19.5" customHeight="1" thickBot="1" x14ac:dyDescent="0.35">
      <c r="A77" s="661" t="s">
        <v>85</v>
      </c>
      <c r="B77" s="828" t="s">
        <v>86</v>
      </c>
      <c r="C77" s="829"/>
      <c r="D77" s="829"/>
      <c r="E77" s="829"/>
      <c r="F77" s="829"/>
      <c r="G77" s="829"/>
      <c r="H77" s="829"/>
      <c r="I77" s="829"/>
      <c r="J77" s="829"/>
      <c r="K77" s="829"/>
      <c r="L77" s="829"/>
      <c r="M77" s="829"/>
      <c r="N77" s="830"/>
      <c r="O77" s="664"/>
      <c r="P77" s="923"/>
    </row>
    <row r="78" spans="1:16" ht="19.5" customHeight="1" thickBot="1" x14ac:dyDescent="0.35">
      <c r="A78" s="661" t="s">
        <v>87</v>
      </c>
      <c r="B78" s="740" t="s">
        <v>1021</v>
      </c>
      <c r="C78" s="741"/>
      <c r="D78" s="741"/>
      <c r="E78" s="741"/>
      <c r="F78" s="741"/>
      <c r="G78" s="741"/>
      <c r="H78" s="741"/>
      <c r="I78" s="741"/>
      <c r="J78" s="741"/>
      <c r="K78" s="741"/>
      <c r="L78" s="741"/>
      <c r="M78" s="741"/>
      <c r="N78" s="742"/>
      <c r="O78" s="664"/>
      <c r="P78" s="923"/>
    </row>
    <row r="79" spans="1:16" ht="23.25" customHeight="1" thickBot="1" x14ac:dyDescent="0.35">
      <c r="A79" s="661" t="s">
        <v>88</v>
      </c>
      <c r="B79" s="828" t="s">
        <v>1109</v>
      </c>
      <c r="C79" s="829"/>
      <c r="D79" s="829"/>
      <c r="E79" s="829"/>
      <c r="F79" s="829"/>
      <c r="G79" s="829"/>
      <c r="H79" s="829"/>
      <c r="I79" s="829"/>
      <c r="J79" s="829"/>
      <c r="K79" s="829"/>
      <c r="L79" s="829"/>
      <c r="M79" s="829"/>
      <c r="N79" s="830"/>
      <c r="O79" s="664"/>
      <c r="P79" s="924"/>
    </row>
    <row r="80" spans="1:16" s="5" customFormat="1" ht="22.5" customHeight="1" thickBot="1" x14ac:dyDescent="0.35">
      <c r="A80" s="18" t="s">
        <v>321</v>
      </c>
      <c r="B80" s="821" t="s">
        <v>99</v>
      </c>
      <c r="C80" s="822"/>
      <c r="D80" s="822"/>
      <c r="E80" s="822"/>
      <c r="F80" s="822"/>
      <c r="G80" s="822"/>
      <c r="H80" s="822"/>
      <c r="I80" s="822"/>
      <c r="J80" s="822"/>
      <c r="K80" s="822"/>
      <c r="L80" s="822"/>
      <c r="M80" s="822"/>
      <c r="N80" s="823"/>
      <c r="O80" s="11">
        <v>10</v>
      </c>
      <c r="P80" s="11">
        <f>P82</f>
        <v>0</v>
      </c>
    </row>
    <row r="81" spans="1:16" s="5" customFormat="1" ht="22.5" customHeight="1" thickBot="1" x14ac:dyDescent="0.35">
      <c r="A81" s="835" t="s">
        <v>899</v>
      </c>
      <c r="B81" s="836"/>
      <c r="C81" s="836"/>
      <c r="D81" s="836"/>
      <c r="E81" s="836"/>
      <c r="F81" s="836"/>
      <c r="G81" s="836"/>
      <c r="H81" s="836"/>
      <c r="I81" s="836"/>
      <c r="J81" s="836"/>
      <c r="K81" s="836"/>
      <c r="L81" s="836"/>
      <c r="M81" s="836"/>
      <c r="N81" s="837"/>
      <c r="O81" s="654" t="s">
        <v>28</v>
      </c>
      <c r="P81" s="663" t="s">
        <v>20</v>
      </c>
    </row>
    <row r="82" spans="1:16" ht="19.5" thickBot="1" x14ac:dyDescent="0.35">
      <c r="A82" s="655" t="s">
        <v>92</v>
      </c>
      <c r="B82" s="841" t="s">
        <v>978</v>
      </c>
      <c r="C82" s="842"/>
      <c r="D82" s="842"/>
      <c r="E82" s="842"/>
      <c r="F82" s="842"/>
      <c r="G82" s="842"/>
      <c r="H82" s="842"/>
      <c r="I82" s="842"/>
      <c r="J82" s="842"/>
      <c r="K82" s="842"/>
      <c r="L82" s="842"/>
      <c r="M82" s="842"/>
      <c r="N82" s="837"/>
      <c r="O82" s="661"/>
      <c r="P82" s="893">
        <v>0</v>
      </c>
    </row>
    <row r="83" spans="1:16" ht="19.5" thickBot="1" x14ac:dyDescent="0.35">
      <c r="A83" s="655" t="s">
        <v>94</v>
      </c>
      <c r="B83" s="841" t="s">
        <v>104</v>
      </c>
      <c r="C83" s="842"/>
      <c r="D83" s="842"/>
      <c r="E83" s="842"/>
      <c r="F83" s="842"/>
      <c r="G83" s="842"/>
      <c r="H83" s="842"/>
      <c r="I83" s="842"/>
      <c r="J83" s="842"/>
      <c r="K83" s="842"/>
      <c r="L83" s="842"/>
      <c r="M83" s="842"/>
      <c r="N83" s="837"/>
      <c r="O83" s="664"/>
      <c r="P83" s="893"/>
    </row>
    <row r="84" spans="1:16" ht="19.5" thickBot="1" x14ac:dyDescent="0.35">
      <c r="A84" s="655" t="s">
        <v>95</v>
      </c>
      <c r="B84" s="659" t="s">
        <v>968</v>
      </c>
      <c r="C84" s="660"/>
      <c r="D84" s="660"/>
      <c r="E84" s="660"/>
      <c r="F84" s="660"/>
      <c r="G84" s="660"/>
      <c r="H84" s="660"/>
      <c r="I84" s="660"/>
      <c r="J84" s="660"/>
      <c r="K84" s="660"/>
      <c r="L84" s="660"/>
      <c r="M84" s="660"/>
      <c r="N84" s="658"/>
      <c r="O84" s="664"/>
      <c r="P84" s="893"/>
    </row>
    <row r="85" spans="1:16" ht="19.5" thickBot="1" x14ac:dyDescent="0.35">
      <c r="A85" s="655" t="s">
        <v>97</v>
      </c>
      <c r="B85" s="841" t="s">
        <v>896</v>
      </c>
      <c r="C85" s="842"/>
      <c r="D85" s="842"/>
      <c r="E85" s="842"/>
      <c r="F85" s="842"/>
      <c r="G85" s="842"/>
      <c r="H85" s="842"/>
      <c r="I85" s="842"/>
      <c r="J85" s="842"/>
      <c r="K85" s="842"/>
      <c r="L85" s="842"/>
      <c r="M85" s="842"/>
      <c r="N85" s="925"/>
      <c r="O85" s="664"/>
      <c r="P85" s="893"/>
    </row>
    <row r="86" spans="1:16" s="5" customFormat="1" ht="21.75" customHeight="1" thickBot="1" x14ac:dyDescent="0.35">
      <c r="A86" s="30" t="s">
        <v>289</v>
      </c>
      <c r="B86" s="927" t="s">
        <v>106</v>
      </c>
      <c r="C86" s="927"/>
      <c r="D86" s="927"/>
      <c r="E86" s="927"/>
      <c r="F86" s="927"/>
      <c r="G86" s="927"/>
      <c r="H86" s="927"/>
      <c r="I86" s="927"/>
      <c r="J86" s="927"/>
      <c r="K86" s="927"/>
      <c r="L86" s="927"/>
      <c r="M86" s="927"/>
      <c r="N86" s="927"/>
      <c r="O86" s="678">
        <v>5</v>
      </c>
      <c r="P86" s="678">
        <f>P88</f>
        <v>0</v>
      </c>
    </row>
    <row r="87" spans="1:16" s="5" customFormat="1" ht="42" customHeight="1" thickBot="1" x14ac:dyDescent="0.35">
      <c r="A87" s="928" t="s">
        <v>948</v>
      </c>
      <c r="B87" s="929"/>
      <c r="C87" s="929"/>
      <c r="D87" s="929"/>
      <c r="E87" s="929"/>
      <c r="F87" s="929"/>
      <c r="G87" s="929"/>
      <c r="H87" s="929"/>
      <c r="I87" s="929"/>
      <c r="J87" s="929"/>
      <c r="K87" s="929"/>
      <c r="L87" s="929"/>
      <c r="M87" s="929"/>
      <c r="N87" s="930"/>
      <c r="O87" s="654" t="s">
        <v>28</v>
      </c>
      <c r="P87" s="663" t="s">
        <v>20</v>
      </c>
    </row>
    <row r="88" spans="1:16" ht="19.5" thickBot="1" x14ac:dyDescent="0.35">
      <c r="A88" s="655" t="s">
        <v>101</v>
      </c>
      <c r="B88" s="740" t="s">
        <v>108</v>
      </c>
      <c r="C88" s="741"/>
      <c r="D88" s="741"/>
      <c r="E88" s="741"/>
      <c r="F88" s="741"/>
      <c r="G88" s="741"/>
      <c r="H88" s="741"/>
      <c r="I88" s="741"/>
      <c r="J88" s="741"/>
      <c r="K88" s="741"/>
      <c r="L88" s="741"/>
      <c r="M88" s="741"/>
      <c r="N88" s="931"/>
      <c r="O88" s="661"/>
      <c r="P88" s="926">
        <v>0</v>
      </c>
    </row>
    <row r="89" spans="1:16" ht="39.75" customHeight="1" thickBot="1" x14ac:dyDescent="0.35">
      <c r="A89" s="655" t="s">
        <v>103</v>
      </c>
      <c r="B89" s="740" t="s">
        <v>110</v>
      </c>
      <c r="C89" s="741"/>
      <c r="D89" s="741"/>
      <c r="E89" s="741"/>
      <c r="F89" s="741"/>
      <c r="G89" s="741"/>
      <c r="H89" s="741"/>
      <c r="I89" s="741"/>
      <c r="J89" s="741"/>
      <c r="K89" s="741"/>
      <c r="L89" s="741"/>
      <c r="M89" s="741"/>
      <c r="N89" s="931"/>
      <c r="O89" s="661"/>
      <c r="P89" s="926"/>
    </row>
    <row r="90" spans="1:16" ht="19.5" thickBot="1" x14ac:dyDescent="0.35">
      <c r="A90" s="655" t="s">
        <v>105</v>
      </c>
      <c r="B90" s="740" t="s">
        <v>112</v>
      </c>
      <c r="C90" s="741"/>
      <c r="D90" s="741"/>
      <c r="E90" s="741"/>
      <c r="F90" s="741"/>
      <c r="G90" s="741"/>
      <c r="H90" s="741"/>
      <c r="I90" s="741"/>
      <c r="J90" s="741"/>
      <c r="K90" s="741"/>
      <c r="L90" s="741"/>
      <c r="M90" s="741"/>
      <c r="N90" s="931"/>
      <c r="O90" s="661"/>
      <c r="P90" s="926"/>
    </row>
    <row r="91" spans="1:16" ht="19.5" thickBot="1" x14ac:dyDescent="0.35">
      <c r="A91" s="655" t="s">
        <v>788</v>
      </c>
      <c r="B91" s="740" t="s">
        <v>1029</v>
      </c>
      <c r="C91" s="741"/>
      <c r="D91" s="741"/>
      <c r="E91" s="741"/>
      <c r="F91" s="741"/>
      <c r="G91" s="741"/>
      <c r="H91" s="741"/>
      <c r="I91" s="741"/>
      <c r="J91" s="741"/>
      <c r="K91" s="741"/>
      <c r="L91" s="741"/>
      <c r="M91" s="741"/>
      <c r="N91" s="931"/>
      <c r="O91" s="664"/>
      <c r="P91" s="926"/>
    </row>
    <row r="92" spans="1:16" ht="19.5" thickBot="1" x14ac:dyDescent="0.35">
      <c r="A92" s="655" t="s">
        <v>789</v>
      </c>
      <c r="B92" s="740" t="s">
        <v>1110</v>
      </c>
      <c r="C92" s="741"/>
      <c r="D92" s="741"/>
      <c r="E92" s="741"/>
      <c r="F92" s="741"/>
      <c r="G92" s="741"/>
      <c r="H92" s="741"/>
      <c r="I92" s="741"/>
      <c r="J92" s="741"/>
      <c r="K92" s="741"/>
      <c r="L92" s="741"/>
      <c r="M92" s="741"/>
      <c r="N92" s="931"/>
      <c r="O92" s="664"/>
      <c r="P92" s="926"/>
    </row>
    <row r="93" spans="1:16" s="5" customFormat="1" ht="19.5" thickBot="1" x14ac:dyDescent="0.35">
      <c r="A93" s="502" t="s">
        <v>322</v>
      </c>
      <c r="B93" s="821" t="s">
        <v>117</v>
      </c>
      <c r="C93" s="822"/>
      <c r="D93" s="822"/>
      <c r="E93" s="822"/>
      <c r="F93" s="822"/>
      <c r="G93" s="822"/>
      <c r="H93" s="822"/>
      <c r="I93" s="822"/>
      <c r="J93" s="822"/>
      <c r="K93" s="822"/>
      <c r="L93" s="822"/>
      <c r="M93" s="822"/>
      <c r="N93" s="823"/>
      <c r="O93" s="11">
        <v>40</v>
      </c>
      <c r="P93" s="11">
        <f>P96</f>
        <v>0</v>
      </c>
    </row>
    <row r="94" spans="1:16" s="5" customFormat="1" ht="42" customHeight="1" thickBot="1" x14ac:dyDescent="0.35">
      <c r="A94" s="858" t="s">
        <v>898</v>
      </c>
      <c r="B94" s="859"/>
      <c r="C94" s="859"/>
      <c r="D94" s="859"/>
      <c r="E94" s="859"/>
      <c r="F94" s="859"/>
      <c r="G94" s="859"/>
      <c r="H94" s="859"/>
      <c r="I94" s="860"/>
      <c r="J94" s="62" t="s">
        <v>842</v>
      </c>
      <c r="K94" s="62" t="s">
        <v>842</v>
      </c>
      <c r="L94" s="62" t="s">
        <v>842</v>
      </c>
      <c r="M94" s="62" t="s">
        <v>842</v>
      </c>
      <c r="N94" s="62" t="s">
        <v>842</v>
      </c>
      <c r="O94" s="932" t="s">
        <v>10</v>
      </c>
      <c r="P94" s="896" t="s">
        <v>20</v>
      </c>
    </row>
    <row r="95" spans="1:16" ht="26.25" customHeight="1" thickBot="1" x14ac:dyDescent="0.35">
      <c r="A95" s="861"/>
      <c r="B95" s="862"/>
      <c r="C95" s="862"/>
      <c r="D95" s="862"/>
      <c r="E95" s="862"/>
      <c r="F95" s="862"/>
      <c r="G95" s="862"/>
      <c r="H95" s="862"/>
      <c r="I95" s="863"/>
      <c r="J95" s="662" t="s">
        <v>28</v>
      </c>
      <c r="K95" s="662" t="s">
        <v>28</v>
      </c>
      <c r="L95" s="662" t="s">
        <v>28</v>
      </c>
      <c r="M95" s="662" t="s">
        <v>28</v>
      </c>
      <c r="N95" s="662" t="s">
        <v>28</v>
      </c>
      <c r="O95" s="932"/>
      <c r="P95" s="896"/>
    </row>
    <row r="96" spans="1:16" ht="39.75" customHeight="1" thickBot="1" x14ac:dyDescent="0.35">
      <c r="A96" s="165" t="s">
        <v>107</v>
      </c>
      <c r="B96" s="933" t="s">
        <v>1111</v>
      </c>
      <c r="C96" s="933"/>
      <c r="D96" s="933"/>
      <c r="E96" s="933"/>
      <c r="F96" s="933"/>
      <c r="G96" s="933"/>
      <c r="H96" s="933"/>
      <c r="I96" s="933"/>
      <c r="J96" s="37"/>
      <c r="K96" s="37"/>
      <c r="L96" s="37"/>
      <c r="M96" s="37"/>
      <c r="N96" s="37"/>
      <c r="O96" s="664">
        <v>0</v>
      </c>
      <c r="P96" s="898">
        <f>O96+O97+O98+O99+O100</f>
        <v>0</v>
      </c>
    </row>
    <row r="97" spans="1:16" ht="98.25" customHeight="1" thickBot="1" x14ac:dyDescent="0.35">
      <c r="A97" s="165" t="s">
        <v>109</v>
      </c>
      <c r="B97" s="933" t="s">
        <v>1112</v>
      </c>
      <c r="C97" s="933"/>
      <c r="D97" s="933"/>
      <c r="E97" s="933"/>
      <c r="F97" s="933"/>
      <c r="G97" s="933"/>
      <c r="H97" s="933"/>
      <c r="I97" s="933"/>
      <c r="J97" s="37"/>
      <c r="K97" s="37"/>
      <c r="L97" s="37"/>
      <c r="M97" s="37"/>
      <c r="N97" s="664"/>
      <c r="O97" s="664">
        <v>0</v>
      </c>
      <c r="P97" s="898"/>
    </row>
    <row r="98" spans="1:16" ht="57.75" customHeight="1" thickBot="1" x14ac:dyDescent="0.35">
      <c r="A98" s="165" t="s">
        <v>111</v>
      </c>
      <c r="B98" s="933" t="s">
        <v>493</v>
      </c>
      <c r="C98" s="933"/>
      <c r="D98" s="933"/>
      <c r="E98" s="933"/>
      <c r="F98" s="933"/>
      <c r="G98" s="933"/>
      <c r="H98" s="933"/>
      <c r="I98" s="933"/>
      <c r="J98" s="37"/>
      <c r="K98" s="37"/>
      <c r="L98" s="37"/>
      <c r="M98" s="37"/>
      <c r="N98" s="37"/>
      <c r="O98" s="664">
        <v>0</v>
      </c>
      <c r="P98" s="898"/>
    </row>
    <row r="99" spans="1:16" ht="27.75" customHeight="1" thickBot="1" x14ac:dyDescent="0.35">
      <c r="A99" s="165" t="s">
        <v>113</v>
      </c>
      <c r="B99" s="826" t="s">
        <v>494</v>
      </c>
      <c r="C99" s="826"/>
      <c r="D99" s="826"/>
      <c r="E99" s="826"/>
      <c r="F99" s="826"/>
      <c r="G99" s="826"/>
      <c r="H99" s="826"/>
      <c r="I99" s="826"/>
      <c r="J99" s="29"/>
      <c r="K99" s="29"/>
      <c r="L99" s="29"/>
      <c r="M99" s="29"/>
      <c r="N99" s="29"/>
      <c r="O99" s="664">
        <v>0</v>
      </c>
      <c r="P99" s="898"/>
    </row>
    <row r="100" spans="1:16" ht="21.75" customHeight="1" thickBot="1" x14ac:dyDescent="0.35">
      <c r="A100" s="165" t="s">
        <v>115</v>
      </c>
      <c r="B100" s="826" t="s">
        <v>495</v>
      </c>
      <c r="C100" s="826"/>
      <c r="D100" s="826"/>
      <c r="E100" s="826"/>
      <c r="F100" s="826"/>
      <c r="G100" s="826"/>
      <c r="H100" s="826"/>
      <c r="I100" s="826"/>
      <c r="J100" s="29"/>
      <c r="K100" s="29"/>
      <c r="L100" s="29"/>
      <c r="M100" s="29"/>
      <c r="N100" s="29"/>
      <c r="O100" s="664">
        <v>0</v>
      </c>
      <c r="P100" s="898"/>
    </row>
    <row r="101" spans="1:16" s="5" customFormat="1" ht="19.5" thickBot="1" x14ac:dyDescent="0.35">
      <c r="A101" s="502" t="s">
        <v>324</v>
      </c>
      <c r="B101" s="821" t="s">
        <v>128</v>
      </c>
      <c r="C101" s="822"/>
      <c r="D101" s="822"/>
      <c r="E101" s="822"/>
      <c r="F101" s="822"/>
      <c r="G101" s="822"/>
      <c r="H101" s="822"/>
      <c r="I101" s="822"/>
      <c r="J101" s="822"/>
      <c r="K101" s="822"/>
      <c r="L101" s="822"/>
      <c r="M101" s="822"/>
      <c r="N101" s="823"/>
      <c r="O101" s="11">
        <v>20</v>
      </c>
      <c r="P101" s="11">
        <f>P104</f>
        <v>0</v>
      </c>
    </row>
    <row r="102" spans="1:16" s="5" customFormat="1" ht="42" customHeight="1" thickBot="1" x14ac:dyDescent="0.35">
      <c r="A102" s="858" t="s">
        <v>979</v>
      </c>
      <c r="B102" s="859"/>
      <c r="C102" s="859"/>
      <c r="D102" s="859"/>
      <c r="E102" s="859"/>
      <c r="F102" s="859"/>
      <c r="G102" s="859"/>
      <c r="H102" s="859"/>
      <c r="I102" s="860"/>
      <c r="J102" s="62" t="s">
        <v>842</v>
      </c>
      <c r="K102" s="62" t="s">
        <v>842</v>
      </c>
      <c r="L102" s="62" t="s">
        <v>842</v>
      </c>
      <c r="M102" s="62" t="s">
        <v>842</v>
      </c>
      <c r="N102" s="62" t="s">
        <v>842</v>
      </c>
      <c r="O102" s="932" t="s">
        <v>10</v>
      </c>
      <c r="P102" s="896" t="s">
        <v>20</v>
      </c>
    </row>
    <row r="103" spans="1:16" ht="38.25" customHeight="1" thickBot="1" x14ac:dyDescent="0.35">
      <c r="A103" s="861"/>
      <c r="B103" s="862"/>
      <c r="C103" s="862"/>
      <c r="D103" s="862"/>
      <c r="E103" s="862"/>
      <c r="F103" s="862"/>
      <c r="G103" s="862"/>
      <c r="H103" s="862"/>
      <c r="I103" s="863"/>
      <c r="J103" s="662" t="s">
        <v>28</v>
      </c>
      <c r="K103" s="662" t="s">
        <v>28</v>
      </c>
      <c r="L103" s="662" t="s">
        <v>28</v>
      </c>
      <c r="M103" s="662" t="s">
        <v>28</v>
      </c>
      <c r="N103" s="662" t="s">
        <v>28</v>
      </c>
      <c r="O103" s="932"/>
      <c r="P103" s="896"/>
    </row>
    <row r="104" spans="1:16" ht="59.25" customHeight="1" thickBot="1" x14ac:dyDescent="0.35">
      <c r="A104" s="655" t="s">
        <v>123</v>
      </c>
      <c r="B104" s="838" t="s">
        <v>980</v>
      </c>
      <c r="C104" s="839"/>
      <c r="D104" s="839"/>
      <c r="E104" s="839"/>
      <c r="F104" s="839"/>
      <c r="G104" s="839"/>
      <c r="H104" s="839"/>
      <c r="I104" s="934"/>
      <c r="J104" s="29"/>
      <c r="K104" s="29"/>
      <c r="L104" s="29"/>
      <c r="M104" s="644"/>
      <c r="N104" s="37"/>
      <c r="O104" s="664">
        <v>0</v>
      </c>
      <c r="P104" s="898">
        <f>O104+O105</f>
        <v>0</v>
      </c>
    </row>
    <row r="105" spans="1:16" ht="37.5" customHeight="1" thickBot="1" x14ac:dyDescent="0.35">
      <c r="A105" s="655" t="s">
        <v>124</v>
      </c>
      <c r="B105" s="838" t="s">
        <v>967</v>
      </c>
      <c r="C105" s="839"/>
      <c r="D105" s="839"/>
      <c r="E105" s="839"/>
      <c r="F105" s="839"/>
      <c r="G105" s="839"/>
      <c r="H105" s="839"/>
      <c r="I105" s="839"/>
      <c r="J105" s="839"/>
      <c r="K105" s="839"/>
      <c r="L105" s="839"/>
      <c r="M105" s="839"/>
      <c r="N105" s="934"/>
      <c r="O105" s="664">
        <v>0</v>
      </c>
      <c r="P105" s="898"/>
    </row>
    <row r="106" spans="1:16" s="5" customFormat="1" ht="19.5" thickBot="1" x14ac:dyDescent="0.35">
      <c r="A106" s="502" t="s">
        <v>325</v>
      </c>
      <c r="B106" s="821" t="s">
        <v>131</v>
      </c>
      <c r="C106" s="822"/>
      <c r="D106" s="822"/>
      <c r="E106" s="822"/>
      <c r="F106" s="822"/>
      <c r="G106" s="822"/>
      <c r="H106" s="822"/>
      <c r="I106" s="822"/>
      <c r="J106" s="822"/>
      <c r="K106" s="822"/>
      <c r="L106" s="822"/>
      <c r="M106" s="822"/>
      <c r="N106" s="823"/>
      <c r="O106" s="11">
        <v>5</v>
      </c>
      <c r="P106" s="11">
        <f>P108</f>
        <v>0</v>
      </c>
    </row>
    <row r="107" spans="1:16" s="5" customFormat="1" ht="19.5" thickBot="1" x14ac:dyDescent="0.35">
      <c r="A107" s="935" t="s">
        <v>367</v>
      </c>
      <c r="B107" s="936"/>
      <c r="C107" s="936"/>
      <c r="D107" s="936"/>
      <c r="E107" s="936"/>
      <c r="F107" s="936"/>
      <c r="G107" s="936"/>
      <c r="H107" s="936"/>
      <c r="I107" s="936"/>
      <c r="J107" s="936"/>
      <c r="K107" s="936"/>
      <c r="L107" s="936"/>
      <c r="M107" s="936"/>
      <c r="N107" s="837"/>
      <c r="O107" s="654" t="s">
        <v>28</v>
      </c>
      <c r="P107" s="670" t="s">
        <v>20</v>
      </c>
    </row>
    <row r="108" spans="1:16" ht="19.5" thickBot="1" x14ac:dyDescent="0.35">
      <c r="A108" s="655" t="s">
        <v>129</v>
      </c>
      <c r="B108" s="841" t="s">
        <v>133</v>
      </c>
      <c r="C108" s="842"/>
      <c r="D108" s="842"/>
      <c r="E108" s="842"/>
      <c r="F108" s="842"/>
      <c r="G108" s="842"/>
      <c r="H108" s="842"/>
      <c r="I108" s="842"/>
      <c r="J108" s="842"/>
      <c r="K108" s="842"/>
      <c r="L108" s="842"/>
      <c r="M108" s="842"/>
      <c r="N108" s="837"/>
      <c r="O108" s="661"/>
      <c r="P108" s="893"/>
    </row>
    <row r="109" spans="1:16" ht="19.5" thickBot="1" x14ac:dyDescent="0.35">
      <c r="A109" s="655" t="s">
        <v>130</v>
      </c>
      <c r="B109" s="841" t="s">
        <v>135</v>
      </c>
      <c r="C109" s="842"/>
      <c r="D109" s="842"/>
      <c r="E109" s="842"/>
      <c r="F109" s="842"/>
      <c r="G109" s="842"/>
      <c r="H109" s="842"/>
      <c r="I109" s="842"/>
      <c r="J109" s="842"/>
      <c r="K109" s="842"/>
      <c r="L109" s="842"/>
      <c r="M109" s="842"/>
      <c r="N109" s="837"/>
      <c r="O109" s="661"/>
      <c r="P109" s="893"/>
    </row>
    <row r="110" spans="1:16" ht="19.5" thickBot="1" x14ac:dyDescent="0.35">
      <c r="A110" s="655" t="s">
        <v>790</v>
      </c>
      <c r="B110" s="841" t="s">
        <v>137</v>
      </c>
      <c r="C110" s="842"/>
      <c r="D110" s="842"/>
      <c r="E110" s="842"/>
      <c r="F110" s="842"/>
      <c r="G110" s="842"/>
      <c r="H110" s="842"/>
      <c r="I110" s="842"/>
      <c r="J110" s="842"/>
      <c r="K110" s="842"/>
      <c r="L110" s="842"/>
      <c r="M110" s="842"/>
      <c r="N110" s="837"/>
      <c r="O110" s="661"/>
      <c r="P110" s="893"/>
    </row>
    <row r="111" spans="1:16" ht="19.5" thickBot="1" x14ac:dyDescent="0.35">
      <c r="A111" s="655" t="s">
        <v>791</v>
      </c>
      <c r="B111" s="841" t="s">
        <v>139</v>
      </c>
      <c r="C111" s="842"/>
      <c r="D111" s="842"/>
      <c r="E111" s="842"/>
      <c r="F111" s="842"/>
      <c r="G111" s="842"/>
      <c r="H111" s="842"/>
      <c r="I111" s="842"/>
      <c r="J111" s="842"/>
      <c r="K111" s="842"/>
      <c r="L111" s="842"/>
      <c r="M111" s="842"/>
      <c r="N111" s="837"/>
      <c r="O111" s="661"/>
      <c r="P111" s="893"/>
    </row>
    <row r="112" spans="1:16" ht="43.5" customHeight="1" thickBot="1" x14ac:dyDescent="0.35">
      <c r="A112" s="717" t="s">
        <v>792</v>
      </c>
      <c r="B112" s="937" t="s">
        <v>1058</v>
      </c>
      <c r="C112" s="938"/>
      <c r="D112" s="938"/>
      <c r="E112" s="938"/>
      <c r="F112" s="938"/>
      <c r="G112" s="938"/>
      <c r="H112" s="938"/>
      <c r="I112" s="938"/>
      <c r="J112" s="938"/>
      <c r="K112" s="938"/>
      <c r="L112" s="938"/>
      <c r="M112" s="938"/>
      <c r="N112" s="939"/>
      <c r="O112" s="714"/>
      <c r="P112" s="893"/>
    </row>
    <row r="113" spans="1:16" ht="19.5" thickBot="1" x14ac:dyDescent="0.35">
      <c r="A113" s="717" t="s">
        <v>793</v>
      </c>
      <c r="B113" s="841" t="s">
        <v>1056</v>
      </c>
      <c r="C113" s="842"/>
      <c r="D113" s="842"/>
      <c r="E113" s="842"/>
      <c r="F113" s="842"/>
      <c r="G113" s="842"/>
      <c r="H113" s="842"/>
      <c r="I113" s="842"/>
      <c r="J113" s="842"/>
      <c r="K113" s="842"/>
      <c r="L113" s="842"/>
      <c r="M113" s="842"/>
      <c r="N113" s="897"/>
      <c r="O113" s="714"/>
      <c r="P113" s="893"/>
    </row>
    <row r="114" spans="1:16" ht="19.5" thickBot="1" x14ac:dyDescent="0.35">
      <c r="A114" s="717" t="s">
        <v>1032</v>
      </c>
      <c r="B114" s="715" t="s">
        <v>1054</v>
      </c>
      <c r="C114" s="716"/>
      <c r="D114" s="716"/>
      <c r="E114" s="716"/>
      <c r="F114" s="716"/>
      <c r="G114" s="716"/>
      <c r="H114" s="716"/>
      <c r="I114" s="716"/>
      <c r="J114" s="716"/>
      <c r="K114" s="716"/>
      <c r="L114" s="716"/>
      <c r="M114" s="716"/>
      <c r="N114" s="718"/>
      <c r="O114" s="714"/>
      <c r="P114" s="893"/>
    </row>
    <row r="115" spans="1:16" ht="19.5" thickBot="1" x14ac:dyDescent="0.35">
      <c r="A115" s="717" t="s">
        <v>1057</v>
      </c>
      <c r="B115" s="841" t="s">
        <v>1055</v>
      </c>
      <c r="C115" s="842"/>
      <c r="D115" s="842"/>
      <c r="E115" s="842"/>
      <c r="F115" s="842"/>
      <c r="G115" s="842"/>
      <c r="H115" s="842"/>
      <c r="I115" s="842"/>
      <c r="J115" s="842"/>
      <c r="K115" s="842"/>
      <c r="L115" s="842"/>
      <c r="M115" s="842"/>
      <c r="N115" s="925"/>
      <c r="O115" s="714"/>
      <c r="P115" s="893"/>
    </row>
    <row r="116" spans="1:16" s="5" customFormat="1" ht="19.5" thickBot="1" x14ac:dyDescent="0.35">
      <c r="A116" s="502" t="s">
        <v>326</v>
      </c>
      <c r="B116" s="827" t="s">
        <v>144</v>
      </c>
      <c r="C116" s="827"/>
      <c r="D116" s="827"/>
      <c r="E116" s="827"/>
      <c r="F116" s="827"/>
      <c r="G116" s="827"/>
      <c r="H116" s="827"/>
      <c r="I116" s="827"/>
      <c r="J116" s="827"/>
      <c r="K116" s="827"/>
      <c r="L116" s="827"/>
      <c r="M116" s="827"/>
      <c r="N116" s="827"/>
      <c r="O116" s="11">
        <v>10</v>
      </c>
      <c r="P116" s="11">
        <f>P118</f>
        <v>0</v>
      </c>
    </row>
    <row r="117" spans="1:16" s="5" customFormat="1" ht="19.5" thickBot="1" x14ac:dyDescent="0.35">
      <c r="A117" s="824" t="s">
        <v>843</v>
      </c>
      <c r="B117" s="824"/>
      <c r="C117" s="824"/>
      <c r="D117" s="824"/>
      <c r="E117" s="824"/>
      <c r="F117" s="824"/>
      <c r="G117" s="824"/>
      <c r="H117" s="824"/>
      <c r="I117" s="824"/>
      <c r="J117" s="824"/>
      <c r="K117" s="824"/>
      <c r="L117" s="824"/>
      <c r="M117" s="824"/>
      <c r="N117" s="824"/>
      <c r="O117" s="654" t="s">
        <v>28</v>
      </c>
      <c r="P117" s="670" t="s">
        <v>20</v>
      </c>
    </row>
    <row r="118" spans="1:16" ht="19.5" thickBot="1" x14ac:dyDescent="0.35">
      <c r="A118" s="165" t="s">
        <v>132</v>
      </c>
      <c r="B118" s="826" t="s">
        <v>949</v>
      </c>
      <c r="C118" s="826"/>
      <c r="D118" s="826"/>
      <c r="E118" s="826"/>
      <c r="F118" s="826"/>
      <c r="G118" s="826"/>
      <c r="H118" s="826"/>
      <c r="I118" s="826"/>
      <c r="J118" s="826"/>
      <c r="K118" s="826"/>
      <c r="L118" s="826"/>
      <c r="M118" s="826"/>
      <c r="N118" s="826"/>
      <c r="O118" s="661"/>
      <c r="P118" s="661">
        <v>0</v>
      </c>
    </row>
    <row r="119" spans="1:16" s="5" customFormat="1" ht="19.5" thickBot="1" x14ac:dyDescent="0.35">
      <c r="A119" s="502" t="s">
        <v>327</v>
      </c>
      <c r="B119" s="827" t="s">
        <v>1022</v>
      </c>
      <c r="C119" s="827"/>
      <c r="D119" s="827"/>
      <c r="E119" s="827"/>
      <c r="F119" s="827"/>
      <c r="G119" s="827"/>
      <c r="H119" s="827"/>
      <c r="I119" s="827"/>
      <c r="J119" s="827"/>
      <c r="K119" s="827"/>
      <c r="L119" s="827"/>
      <c r="M119" s="827"/>
      <c r="N119" s="827"/>
      <c r="O119" s="11">
        <v>0</v>
      </c>
      <c r="P119" s="11">
        <f>O119</f>
        <v>0</v>
      </c>
    </row>
    <row r="120" spans="1:16" s="5" customFormat="1" ht="19.5" thickBot="1" x14ac:dyDescent="0.35">
      <c r="A120" s="832" t="s">
        <v>148</v>
      </c>
      <c r="B120" s="833"/>
      <c r="C120" s="833"/>
      <c r="D120" s="833"/>
      <c r="E120" s="833"/>
      <c r="F120" s="833"/>
      <c r="G120" s="833"/>
      <c r="H120" s="833"/>
      <c r="I120" s="833"/>
      <c r="J120" s="833"/>
      <c r="K120" s="833"/>
      <c r="L120" s="833"/>
      <c r="M120" s="833"/>
      <c r="N120" s="834"/>
      <c r="O120" s="14">
        <f>O121+O133</f>
        <v>45</v>
      </c>
      <c r="P120" s="14">
        <f>P121+P133</f>
        <v>0</v>
      </c>
    </row>
    <row r="121" spans="1:16" s="5" customFormat="1" ht="19.5" thickBot="1" x14ac:dyDescent="0.35">
      <c r="A121" s="8" t="s">
        <v>329</v>
      </c>
      <c r="B121" s="801" t="s">
        <v>149</v>
      </c>
      <c r="C121" s="802"/>
      <c r="D121" s="802"/>
      <c r="E121" s="802"/>
      <c r="F121" s="802"/>
      <c r="G121" s="802"/>
      <c r="H121" s="802"/>
      <c r="I121" s="802"/>
      <c r="J121" s="802"/>
      <c r="K121" s="802"/>
      <c r="L121" s="802"/>
      <c r="M121" s="802"/>
      <c r="N121" s="803"/>
      <c r="O121" s="8">
        <v>36</v>
      </c>
      <c r="P121" s="8">
        <f>P125</f>
        <v>0</v>
      </c>
    </row>
    <row r="122" spans="1:16" s="5" customFormat="1" ht="59.25" customHeight="1" thickBot="1" x14ac:dyDescent="0.35">
      <c r="A122" s="943" t="s">
        <v>981</v>
      </c>
      <c r="B122" s="943"/>
      <c r="C122" s="943"/>
      <c r="D122" s="943"/>
      <c r="E122" s="943"/>
      <c r="F122" s="943"/>
      <c r="G122" s="943"/>
      <c r="H122" s="943"/>
      <c r="I122" s="943"/>
      <c r="J122" s="943"/>
      <c r="K122" s="943"/>
      <c r="L122" s="943"/>
      <c r="M122" s="943"/>
      <c r="N122" s="943"/>
      <c r="O122" s="943"/>
      <c r="P122" s="843" t="s">
        <v>20</v>
      </c>
    </row>
    <row r="123" spans="1:16" ht="39.75" customHeight="1" thickBot="1" x14ac:dyDescent="0.35">
      <c r="A123" s="926" t="s">
        <v>150</v>
      </c>
      <c r="B123" s="826" t="s">
        <v>1033</v>
      </c>
      <c r="C123" s="826"/>
      <c r="D123" s="826"/>
      <c r="E123" s="826"/>
      <c r="F123" s="826"/>
      <c r="G123" s="826"/>
      <c r="H123" s="826"/>
      <c r="I123" s="825" t="s">
        <v>798</v>
      </c>
      <c r="J123" s="825"/>
      <c r="K123" s="825" t="s">
        <v>798</v>
      </c>
      <c r="L123" s="825"/>
      <c r="M123" s="825" t="s">
        <v>798</v>
      </c>
      <c r="N123" s="825"/>
      <c r="O123" s="949" t="s">
        <v>10</v>
      </c>
      <c r="P123" s="844"/>
    </row>
    <row r="124" spans="1:16" ht="19.5" thickBot="1" x14ac:dyDescent="0.35">
      <c r="A124" s="926"/>
      <c r="B124" s="826"/>
      <c r="C124" s="826"/>
      <c r="D124" s="826"/>
      <c r="E124" s="826"/>
      <c r="F124" s="826"/>
      <c r="G124" s="826"/>
      <c r="H124" s="826"/>
      <c r="I124" s="950" t="s">
        <v>28</v>
      </c>
      <c r="J124" s="950"/>
      <c r="K124" s="950" t="s">
        <v>28</v>
      </c>
      <c r="L124" s="950"/>
      <c r="M124" s="950" t="s">
        <v>28</v>
      </c>
      <c r="N124" s="950"/>
      <c r="O124" s="949"/>
      <c r="P124" s="942"/>
    </row>
    <row r="125" spans="1:16" ht="21.75" customHeight="1" thickBot="1" x14ac:dyDescent="0.35">
      <c r="A125" s="926"/>
      <c r="B125" s="826"/>
      <c r="C125" s="826"/>
      <c r="D125" s="826"/>
      <c r="E125" s="826"/>
      <c r="F125" s="826"/>
      <c r="G125" s="826"/>
      <c r="H125" s="826"/>
      <c r="I125" s="798">
        <v>0</v>
      </c>
      <c r="J125" s="798"/>
      <c r="K125" s="798">
        <v>0</v>
      </c>
      <c r="L125" s="798"/>
      <c r="M125" s="798">
        <v>0</v>
      </c>
      <c r="N125" s="798"/>
      <c r="O125" s="656">
        <f>N125+K125+M125</f>
        <v>0</v>
      </c>
      <c r="P125" s="1031">
        <f>O125+O128</f>
        <v>0</v>
      </c>
    </row>
    <row r="126" spans="1:16" ht="49.5" customHeight="1" thickBot="1" x14ac:dyDescent="0.35">
      <c r="A126" s="944" t="s">
        <v>153</v>
      </c>
      <c r="B126" s="945" t="s">
        <v>1031</v>
      </c>
      <c r="C126" s="945"/>
      <c r="D126" s="945"/>
      <c r="E126" s="945"/>
      <c r="F126" s="945"/>
      <c r="G126" s="945"/>
      <c r="H126" s="945"/>
      <c r="I126" s="946" t="s">
        <v>943</v>
      </c>
      <c r="J126" s="946"/>
      <c r="K126" s="946" t="s">
        <v>943</v>
      </c>
      <c r="L126" s="946"/>
      <c r="M126" s="946" t="s">
        <v>943</v>
      </c>
      <c r="N126" s="946"/>
      <c r="O126" s="947" t="s">
        <v>10</v>
      </c>
      <c r="P126" s="1032"/>
    </row>
    <row r="127" spans="1:16" ht="18" customHeight="1" thickBot="1" x14ac:dyDescent="0.35">
      <c r="A127" s="944"/>
      <c r="B127" s="945"/>
      <c r="C127" s="945"/>
      <c r="D127" s="945"/>
      <c r="E127" s="945"/>
      <c r="F127" s="945"/>
      <c r="G127" s="945"/>
      <c r="H127" s="945"/>
      <c r="I127" s="75" t="s">
        <v>28</v>
      </c>
      <c r="J127" s="75" t="s">
        <v>10</v>
      </c>
      <c r="K127" s="75" t="s">
        <v>28</v>
      </c>
      <c r="L127" s="75" t="s">
        <v>10</v>
      </c>
      <c r="M127" s="75" t="s">
        <v>28</v>
      </c>
      <c r="N127" s="75" t="s">
        <v>10</v>
      </c>
      <c r="O127" s="948"/>
      <c r="P127" s="1032"/>
    </row>
    <row r="128" spans="1:16" ht="19.5" thickBot="1" x14ac:dyDescent="0.35">
      <c r="A128" s="666" t="s">
        <v>155</v>
      </c>
      <c r="B128" s="797" t="s">
        <v>986</v>
      </c>
      <c r="C128" s="797"/>
      <c r="D128" s="797"/>
      <c r="E128" s="797"/>
      <c r="F128" s="797"/>
      <c r="G128" s="797"/>
      <c r="H128" s="797"/>
      <c r="I128" s="12"/>
      <c r="J128" s="1119">
        <v>0</v>
      </c>
      <c r="K128" s="674"/>
      <c r="L128" s="1119">
        <v>0</v>
      </c>
      <c r="M128" s="674"/>
      <c r="N128" s="1025">
        <v>0</v>
      </c>
      <c r="O128" s="1028">
        <f>J128+L128+N128</f>
        <v>0</v>
      </c>
      <c r="P128" s="1032"/>
    </row>
    <row r="129" spans="1:16" ht="19.5" thickBot="1" x14ac:dyDescent="0.35">
      <c r="A129" s="666" t="s">
        <v>157</v>
      </c>
      <c r="B129" s="797" t="s">
        <v>982</v>
      </c>
      <c r="C129" s="797"/>
      <c r="D129" s="797"/>
      <c r="E129" s="797"/>
      <c r="F129" s="797"/>
      <c r="G129" s="797"/>
      <c r="H129" s="797"/>
      <c r="I129" s="12"/>
      <c r="J129" s="1120"/>
      <c r="K129" s="674"/>
      <c r="L129" s="1120"/>
      <c r="M129" s="674"/>
      <c r="N129" s="1026"/>
      <c r="O129" s="1029"/>
      <c r="P129" s="1032"/>
    </row>
    <row r="130" spans="1:16" ht="19.5" thickBot="1" x14ac:dyDescent="0.35">
      <c r="A130" s="666" t="s">
        <v>158</v>
      </c>
      <c r="B130" s="797" t="s">
        <v>983</v>
      </c>
      <c r="C130" s="797"/>
      <c r="D130" s="797"/>
      <c r="E130" s="797"/>
      <c r="F130" s="797"/>
      <c r="G130" s="797"/>
      <c r="H130" s="797"/>
      <c r="I130" s="12"/>
      <c r="J130" s="1120"/>
      <c r="K130" s="674"/>
      <c r="L130" s="1120"/>
      <c r="M130" s="674"/>
      <c r="N130" s="1026"/>
      <c r="O130" s="1029"/>
      <c r="P130" s="1032"/>
    </row>
    <row r="131" spans="1:16" s="5" customFormat="1" ht="19.5" thickBot="1" x14ac:dyDescent="0.35">
      <c r="A131" s="666" t="s">
        <v>159</v>
      </c>
      <c r="B131" s="797" t="s">
        <v>984</v>
      </c>
      <c r="C131" s="797"/>
      <c r="D131" s="797"/>
      <c r="E131" s="797"/>
      <c r="F131" s="797"/>
      <c r="G131" s="797"/>
      <c r="H131" s="797"/>
      <c r="I131" s="12"/>
      <c r="J131" s="1120"/>
      <c r="K131" s="674"/>
      <c r="L131" s="1120"/>
      <c r="M131" s="674"/>
      <c r="N131" s="1026"/>
      <c r="O131" s="1029"/>
      <c r="P131" s="1032"/>
    </row>
    <row r="132" spans="1:16" s="5" customFormat="1" ht="20.25" customHeight="1" thickBot="1" x14ac:dyDescent="0.35">
      <c r="A132" s="490" t="s">
        <v>786</v>
      </c>
      <c r="B132" s="1116" t="s">
        <v>985</v>
      </c>
      <c r="C132" s="1116"/>
      <c r="D132" s="1116"/>
      <c r="E132" s="1116"/>
      <c r="F132" s="1116"/>
      <c r="G132" s="1116"/>
      <c r="H132" s="1575"/>
      <c r="I132" s="12"/>
      <c r="J132" s="1121"/>
      <c r="K132" s="674"/>
      <c r="L132" s="1121"/>
      <c r="M132" s="674"/>
      <c r="N132" s="1027"/>
      <c r="O132" s="1030"/>
      <c r="P132" s="1033"/>
    </row>
    <row r="133" spans="1:16" s="5" customFormat="1" ht="19.5" thickBot="1" x14ac:dyDescent="0.35">
      <c r="A133" s="16" t="s">
        <v>344</v>
      </c>
      <c r="B133" s="801" t="s">
        <v>161</v>
      </c>
      <c r="C133" s="802"/>
      <c r="D133" s="802"/>
      <c r="E133" s="802"/>
      <c r="F133" s="802"/>
      <c r="G133" s="802"/>
      <c r="H133" s="802"/>
      <c r="I133" s="802"/>
      <c r="J133" s="802"/>
      <c r="K133" s="802"/>
      <c r="L133" s="802"/>
      <c r="M133" s="802"/>
      <c r="N133" s="803"/>
      <c r="O133" s="8">
        <v>9</v>
      </c>
      <c r="P133" s="8">
        <f>P135</f>
        <v>0</v>
      </c>
    </row>
    <row r="134" spans="1:16" ht="37.5" customHeight="1" thickBot="1" x14ac:dyDescent="0.35">
      <c r="A134" s="804" t="s">
        <v>987</v>
      </c>
      <c r="B134" s="804"/>
      <c r="C134" s="804"/>
      <c r="D134" s="804"/>
      <c r="E134" s="804"/>
      <c r="F134" s="804"/>
      <c r="G134" s="804"/>
      <c r="H134" s="804"/>
      <c r="I134" s="804"/>
      <c r="J134" s="804"/>
      <c r="K134" s="804"/>
      <c r="L134" s="804"/>
      <c r="M134" s="804"/>
      <c r="N134" s="654" t="s">
        <v>28</v>
      </c>
      <c r="O134" s="665" t="s">
        <v>10</v>
      </c>
      <c r="P134" s="670" t="s">
        <v>20</v>
      </c>
    </row>
    <row r="135" spans="1:16" ht="36.75" customHeight="1" thickBot="1" x14ac:dyDescent="0.35">
      <c r="A135" s="666" t="s">
        <v>162</v>
      </c>
      <c r="B135" s="799" t="s">
        <v>751</v>
      </c>
      <c r="C135" s="799"/>
      <c r="D135" s="799"/>
      <c r="E135" s="799"/>
      <c r="F135" s="799"/>
      <c r="G135" s="799"/>
      <c r="H135" s="799"/>
      <c r="I135" s="799"/>
      <c r="J135" s="799"/>
      <c r="K135" s="799"/>
      <c r="L135" s="799"/>
      <c r="M135" s="799"/>
      <c r="N135" s="10"/>
      <c r="O135" s="656">
        <v>0</v>
      </c>
      <c r="P135" s="798">
        <f>O135+O136+O137</f>
        <v>0</v>
      </c>
    </row>
    <row r="136" spans="1:16" s="20" customFormat="1" ht="37.5" customHeight="1" thickBot="1" x14ac:dyDescent="0.35">
      <c r="A136" s="666" t="s">
        <v>163</v>
      </c>
      <c r="B136" s="951" t="s">
        <v>988</v>
      </c>
      <c r="C136" s="951"/>
      <c r="D136" s="951"/>
      <c r="E136" s="951"/>
      <c r="F136" s="951"/>
      <c r="G136" s="951"/>
      <c r="H136" s="951"/>
      <c r="I136" s="951"/>
      <c r="J136" s="951"/>
      <c r="K136" s="951"/>
      <c r="L136" s="951"/>
      <c r="M136" s="951"/>
      <c r="N136" s="10"/>
      <c r="O136" s="656">
        <v>0</v>
      </c>
      <c r="P136" s="798"/>
    </row>
    <row r="137" spans="1:16" ht="19.5" thickBot="1" x14ac:dyDescent="0.35">
      <c r="A137" s="666" t="s">
        <v>164</v>
      </c>
      <c r="B137" s="941" t="s">
        <v>989</v>
      </c>
      <c r="C137" s="941"/>
      <c r="D137" s="941"/>
      <c r="E137" s="941"/>
      <c r="F137" s="941"/>
      <c r="G137" s="941"/>
      <c r="H137" s="941"/>
      <c r="I137" s="941"/>
      <c r="J137" s="941"/>
      <c r="K137" s="941"/>
      <c r="L137" s="941"/>
      <c r="M137" s="941"/>
      <c r="N137" s="10"/>
      <c r="O137" s="656">
        <v>0</v>
      </c>
      <c r="P137" s="798"/>
    </row>
    <row r="138" spans="1:16" s="5" customFormat="1" ht="19.5" thickBot="1" x14ac:dyDescent="0.35">
      <c r="A138" s="832" t="s">
        <v>165</v>
      </c>
      <c r="B138" s="833"/>
      <c r="C138" s="833"/>
      <c r="D138" s="833"/>
      <c r="E138" s="833"/>
      <c r="F138" s="833"/>
      <c r="G138" s="833"/>
      <c r="H138" s="833"/>
      <c r="I138" s="833"/>
      <c r="J138" s="833"/>
      <c r="K138" s="833"/>
      <c r="L138" s="833"/>
      <c r="M138" s="833"/>
      <c r="N138" s="834"/>
      <c r="O138" s="14">
        <v>100</v>
      </c>
      <c r="P138" s="14">
        <f>P141</f>
        <v>0</v>
      </c>
    </row>
    <row r="139" spans="1:16" ht="80.25" customHeight="1" thickBot="1" x14ac:dyDescent="0.35">
      <c r="A139" s="746" t="s">
        <v>966</v>
      </c>
      <c r="B139" s="747"/>
      <c r="C139" s="747"/>
      <c r="D139" s="747"/>
      <c r="E139" s="747"/>
      <c r="F139" s="747"/>
      <c r="G139" s="747"/>
      <c r="H139" s="748"/>
      <c r="I139" s="894" t="s">
        <v>554</v>
      </c>
      <c r="J139" s="894" t="s">
        <v>551</v>
      </c>
      <c r="K139" s="894" t="s">
        <v>167</v>
      </c>
      <c r="L139" s="1639" t="s">
        <v>965</v>
      </c>
      <c r="M139" s="894" t="s">
        <v>476</v>
      </c>
      <c r="N139" s="1236" t="s">
        <v>28</v>
      </c>
      <c r="O139" s="1194" t="s">
        <v>10</v>
      </c>
      <c r="P139" s="1062" t="s">
        <v>20</v>
      </c>
    </row>
    <row r="140" spans="1:16" ht="25.5" customHeight="1" thickBot="1" x14ac:dyDescent="0.35">
      <c r="A140" s="752"/>
      <c r="B140" s="753"/>
      <c r="C140" s="753"/>
      <c r="D140" s="753"/>
      <c r="E140" s="753"/>
      <c r="F140" s="753"/>
      <c r="G140" s="753"/>
      <c r="H140" s="754"/>
      <c r="I140" s="894"/>
      <c r="J140" s="894"/>
      <c r="K140" s="894"/>
      <c r="L140" s="1639"/>
      <c r="M140" s="894"/>
      <c r="N140" s="1236"/>
      <c r="O140" s="1194"/>
      <c r="P140" s="1062"/>
    </row>
    <row r="141" spans="1:16" ht="19.5" thickBot="1" x14ac:dyDescent="0.35">
      <c r="A141" s="666" t="s">
        <v>169</v>
      </c>
      <c r="B141" s="1230" t="s">
        <v>475</v>
      </c>
      <c r="C141" s="1231"/>
      <c r="D141" s="1231"/>
      <c r="E141" s="1231"/>
      <c r="F141" s="1231"/>
      <c r="G141" s="1231"/>
      <c r="H141" s="1232"/>
      <c r="I141" s="12"/>
      <c r="J141" s="12"/>
      <c r="K141" s="12"/>
      <c r="L141" s="12"/>
      <c r="M141" s="12"/>
      <c r="N141" s="12"/>
      <c r="O141" s="666">
        <v>0</v>
      </c>
      <c r="P141" s="1238">
        <f>O141+O142+O143+O144+O145+O146+O147+O148+O149+O150</f>
        <v>0</v>
      </c>
    </row>
    <row r="142" spans="1:16" ht="19.5" thickBot="1" x14ac:dyDescent="0.35">
      <c r="A142" s="666" t="s">
        <v>170</v>
      </c>
      <c r="B142" s="1230" t="s">
        <v>171</v>
      </c>
      <c r="C142" s="1231"/>
      <c r="D142" s="1231"/>
      <c r="E142" s="1231"/>
      <c r="F142" s="1231"/>
      <c r="G142" s="1231"/>
      <c r="H142" s="1232"/>
      <c r="I142" s="12"/>
      <c r="J142" s="12"/>
      <c r="K142" s="12"/>
      <c r="L142" s="12"/>
      <c r="M142" s="12"/>
      <c r="N142" s="12"/>
      <c r="O142" s="666">
        <v>0</v>
      </c>
      <c r="P142" s="1238"/>
    </row>
    <row r="143" spans="1:16" ht="19.5" thickBot="1" x14ac:dyDescent="0.35">
      <c r="A143" s="666" t="s">
        <v>172</v>
      </c>
      <c r="B143" s="1230" t="s">
        <v>173</v>
      </c>
      <c r="C143" s="1231"/>
      <c r="D143" s="1231"/>
      <c r="E143" s="1231"/>
      <c r="F143" s="1231"/>
      <c r="G143" s="1231"/>
      <c r="H143" s="1232"/>
      <c r="I143" s="12"/>
      <c r="J143" s="12"/>
      <c r="K143" s="12"/>
      <c r="L143" s="12"/>
      <c r="M143" s="12"/>
      <c r="N143" s="12"/>
      <c r="O143" s="666">
        <v>0</v>
      </c>
      <c r="P143" s="1238"/>
    </row>
    <row r="144" spans="1:16" ht="19.5" thickBot="1" x14ac:dyDescent="0.35">
      <c r="A144" s="666" t="s">
        <v>174</v>
      </c>
      <c r="B144" s="1230" t="s">
        <v>175</v>
      </c>
      <c r="C144" s="1231"/>
      <c r="D144" s="1231"/>
      <c r="E144" s="1231"/>
      <c r="F144" s="1231"/>
      <c r="G144" s="1231"/>
      <c r="H144" s="1232"/>
      <c r="I144" s="12"/>
      <c r="J144" s="12"/>
      <c r="K144" s="12"/>
      <c r="L144" s="12"/>
      <c r="M144" s="12"/>
      <c r="N144" s="12"/>
      <c r="O144" s="666">
        <v>0</v>
      </c>
      <c r="P144" s="1238"/>
    </row>
    <row r="145" spans="1:16" ht="19.5" thickBot="1" x14ac:dyDescent="0.35">
      <c r="A145" s="666" t="s">
        <v>176</v>
      </c>
      <c r="B145" s="1230" t="s">
        <v>177</v>
      </c>
      <c r="C145" s="1231"/>
      <c r="D145" s="1231"/>
      <c r="E145" s="1231"/>
      <c r="F145" s="1231"/>
      <c r="G145" s="1231"/>
      <c r="H145" s="1232"/>
      <c r="I145" s="12"/>
      <c r="J145" s="12"/>
      <c r="K145" s="12"/>
      <c r="L145" s="12"/>
      <c r="M145" s="12"/>
      <c r="N145" s="12"/>
      <c r="O145" s="666">
        <v>0</v>
      </c>
      <c r="P145" s="1238"/>
    </row>
    <row r="146" spans="1:16" ht="19.5" thickBot="1" x14ac:dyDescent="0.35">
      <c r="A146" s="666" t="s">
        <v>178</v>
      </c>
      <c r="B146" s="1230" t="s">
        <v>179</v>
      </c>
      <c r="C146" s="1231"/>
      <c r="D146" s="1231"/>
      <c r="E146" s="1231"/>
      <c r="F146" s="1231"/>
      <c r="G146" s="1231"/>
      <c r="H146" s="1232"/>
      <c r="I146" s="12"/>
      <c r="J146" s="12"/>
      <c r="K146" s="12"/>
      <c r="L146" s="12"/>
      <c r="M146" s="12"/>
      <c r="N146" s="12"/>
      <c r="O146" s="666">
        <f>I146+J146+K146+L146+M146</f>
        <v>0</v>
      </c>
      <c r="P146" s="1238"/>
    </row>
    <row r="147" spans="1:16" ht="19.5" thickBot="1" x14ac:dyDescent="0.35">
      <c r="A147" s="666" t="s">
        <v>180</v>
      </c>
      <c r="B147" s="1230" t="s">
        <v>181</v>
      </c>
      <c r="C147" s="1231"/>
      <c r="D147" s="1231"/>
      <c r="E147" s="1231"/>
      <c r="F147" s="1231"/>
      <c r="G147" s="1231"/>
      <c r="H147" s="1232"/>
      <c r="I147" s="12"/>
      <c r="J147" s="12"/>
      <c r="K147" s="12"/>
      <c r="L147" s="12"/>
      <c r="M147" s="12"/>
      <c r="N147" s="12"/>
      <c r="O147" s="666">
        <v>0</v>
      </c>
      <c r="P147" s="1238"/>
    </row>
    <row r="148" spans="1:16" ht="19.5" thickBot="1" x14ac:dyDescent="0.35">
      <c r="A148" s="666" t="s">
        <v>182</v>
      </c>
      <c r="B148" s="1230" t="s">
        <v>183</v>
      </c>
      <c r="C148" s="1231"/>
      <c r="D148" s="1231"/>
      <c r="E148" s="1231"/>
      <c r="F148" s="1231"/>
      <c r="G148" s="1231"/>
      <c r="H148" s="1232"/>
      <c r="I148" s="12"/>
      <c r="J148" s="12"/>
      <c r="K148" s="12"/>
      <c r="L148" s="12"/>
      <c r="M148" s="12"/>
      <c r="N148" s="12"/>
      <c r="O148" s="666">
        <f>I148+J148+K148+L148+M148</f>
        <v>0</v>
      </c>
      <c r="P148" s="1238"/>
    </row>
    <row r="149" spans="1:16" ht="19.5" thickBot="1" x14ac:dyDescent="0.35">
      <c r="A149" s="666" t="s">
        <v>184</v>
      </c>
      <c r="B149" s="1230" t="s">
        <v>185</v>
      </c>
      <c r="C149" s="1231"/>
      <c r="D149" s="1231"/>
      <c r="E149" s="1231"/>
      <c r="F149" s="1231"/>
      <c r="G149" s="1231"/>
      <c r="H149" s="1232"/>
      <c r="I149" s="12"/>
      <c r="J149" s="12"/>
      <c r="K149" s="12"/>
      <c r="L149" s="12"/>
      <c r="M149" s="12"/>
      <c r="N149" s="12"/>
      <c r="O149" s="666">
        <f>I149+J149+K149+L149+M149</f>
        <v>0</v>
      </c>
      <c r="P149" s="1238"/>
    </row>
    <row r="150" spans="1:16" ht="19.5" thickBot="1" x14ac:dyDescent="0.35">
      <c r="A150" s="671" t="s">
        <v>186</v>
      </c>
      <c r="B150" s="1233" t="s">
        <v>187</v>
      </c>
      <c r="C150" s="1234"/>
      <c r="D150" s="1234"/>
      <c r="E150" s="1234"/>
      <c r="F150" s="1234"/>
      <c r="G150" s="1234"/>
      <c r="H150" s="1235"/>
      <c r="I150" s="64"/>
      <c r="J150" s="64"/>
      <c r="K150" s="64"/>
      <c r="L150" s="64"/>
      <c r="M150" s="64"/>
      <c r="N150" s="64"/>
      <c r="O150" s="671">
        <f>I150+J150+K150+L150+M150</f>
        <v>0</v>
      </c>
      <c r="P150" s="985"/>
    </row>
    <row r="151" spans="1:16" ht="19.5" thickBot="1" x14ac:dyDescent="0.35">
      <c r="A151" s="812" t="s">
        <v>380</v>
      </c>
      <c r="B151" s="813"/>
      <c r="C151" s="813"/>
      <c r="D151" s="813"/>
      <c r="E151" s="813"/>
      <c r="F151" s="813"/>
      <c r="G151" s="813"/>
      <c r="H151" s="813"/>
      <c r="I151" s="813"/>
      <c r="J151" s="813"/>
      <c r="K151" s="813"/>
      <c r="L151" s="813"/>
      <c r="M151" s="813"/>
      <c r="N151" s="814"/>
      <c r="O151" s="150">
        <f>O152+O160+O168+O173</f>
        <v>95</v>
      </c>
      <c r="P151" s="150">
        <f>P152+P160+P168+P173</f>
        <v>0</v>
      </c>
    </row>
    <row r="152" spans="1:16" ht="19.5" thickBot="1" x14ac:dyDescent="0.35">
      <c r="A152" s="101" t="s">
        <v>330</v>
      </c>
      <c r="B152" s="103" t="s">
        <v>188</v>
      </c>
      <c r="C152" s="104"/>
      <c r="D152" s="104"/>
      <c r="E152" s="104"/>
      <c r="F152" s="104"/>
      <c r="G152" s="104"/>
      <c r="H152" s="805"/>
      <c r="I152" s="805"/>
      <c r="J152" s="805"/>
      <c r="K152" s="805"/>
      <c r="L152" s="805"/>
      <c r="M152" s="104"/>
      <c r="N152" s="105"/>
      <c r="O152" s="102">
        <v>30</v>
      </c>
      <c r="P152" s="100">
        <f>P155</f>
        <v>0</v>
      </c>
    </row>
    <row r="153" spans="1:16" ht="33.75" customHeight="1" thickBot="1" x14ac:dyDescent="0.35">
      <c r="A153" s="864" t="s">
        <v>897</v>
      </c>
      <c r="B153" s="865"/>
      <c r="C153" s="865"/>
      <c r="D153" s="865"/>
      <c r="E153" s="865"/>
      <c r="F153" s="865"/>
      <c r="G153" s="865"/>
      <c r="H153" s="865"/>
      <c r="I153" s="865"/>
      <c r="J153" s="865"/>
      <c r="K153" s="865"/>
      <c r="L153" s="866"/>
      <c r="M153" s="94" t="s">
        <v>189</v>
      </c>
      <c r="N153" s="94" t="s">
        <v>190</v>
      </c>
      <c r="O153" s="94" t="s">
        <v>191</v>
      </c>
      <c r="P153" s="959" t="s">
        <v>20</v>
      </c>
    </row>
    <row r="154" spans="1:16" ht="22.5" customHeight="1" thickBot="1" x14ac:dyDescent="0.35">
      <c r="A154" s="867"/>
      <c r="B154" s="868"/>
      <c r="C154" s="868"/>
      <c r="D154" s="868"/>
      <c r="E154" s="868"/>
      <c r="F154" s="868"/>
      <c r="G154" s="868"/>
      <c r="H154" s="868"/>
      <c r="I154" s="868"/>
      <c r="J154" s="868"/>
      <c r="K154" s="868"/>
      <c r="L154" s="869"/>
      <c r="M154" s="95" t="s">
        <v>28</v>
      </c>
      <c r="N154" s="95" t="s">
        <v>28</v>
      </c>
      <c r="O154" s="95" t="s">
        <v>28</v>
      </c>
      <c r="P154" s="960"/>
    </row>
    <row r="155" spans="1:16" ht="19.5" thickBot="1" x14ac:dyDescent="0.35">
      <c r="A155" s="668" t="s">
        <v>192</v>
      </c>
      <c r="B155" s="961" t="s">
        <v>193</v>
      </c>
      <c r="C155" s="961"/>
      <c r="D155" s="961"/>
      <c r="E155" s="961"/>
      <c r="F155" s="961"/>
      <c r="G155" s="961"/>
      <c r="H155" s="961"/>
      <c r="I155" s="961"/>
      <c r="J155" s="961"/>
      <c r="K155" s="961"/>
      <c r="L155" s="961"/>
      <c r="M155" s="96"/>
      <c r="N155" s="97"/>
      <c r="O155" s="96"/>
      <c r="P155" s="962">
        <f>O159+N159+M159</f>
        <v>0</v>
      </c>
    </row>
    <row r="156" spans="1:16" ht="57" customHeight="1" thickBot="1" x14ac:dyDescent="0.35">
      <c r="A156" s="668" t="s">
        <v>194</v>
      </c>
      <c r="B156" s="965" t="s">
        <v>769</v>
      </c>
      <c r="C156" s="965"/>
      <c r="D156" s="965"/>
      <c r="E156" s="965"/>
      <c r="F156" s="965"/>
      <c r="G156" s="965"/>
      <c r="H156" s="965"/>
      <c r="I156" s="965"/>
      <c r="J156" s="965"/>
      <c r="K156" s="965"/>
      <c r="L156" s="965"/>
      <c r="M156" s="96"/>
      <c r="N156" s="97"/>
      <c r="O156" s="96"/>
      <c r="P156" s="963"/>
    </row>
    <row r="157" spans="1:16" ht="19.5" thickBot="1" x14ac:dyDescent="0.35">
      <c r="A157" s="668" t="s">
        <v>195</v>
      </c>
      <c r="B157" s="966" t="s">
        <v>993</v>
      </c>
      <c r="C157" s="966"/>
      <c r="D157" s="966"/>
      <c r="E157" s="966"/>
      <c r="F157" s="966"/>
      <c r="G157" s="966"/>
      <c r="H157" s="966"/>
      <c r="I157" s="966"/>
      <c r="J157" s="966"/>
      <c r="K157" s="966"/>
      <c r="L157" s="966"/>
      <c r="M157" s="96"/>
      <c r="N157" s="97"/>
      <c r="O157" s="96"/>
      <c r="P157" s="963"/>
    </row>
    <row r="158" spans="1:16" ht="42" customHeight="1" thickBot="1" x14ac:dyDescent="0.35">
      <c r="A158" s="668" t="s">
        <v>196</v>
      </c>
      <c r="B158" s="968" t="s">
        <v>197</v>
      </c>
      <c r="C158" s="968"/>
      <c r="D158" s="968"/>
      <c r="E158" s="968"/>
      <c r="F158" s="968"/>
      <c r="G158" s="968"/>
      <c r="H158" s="968"/>
      <c r="I158" s="968"/>
      <c r="J158" s="968"/>
      <c r="K158" s="968"/>
      <c r="L158" s="968"/>
      <c r="M158" s="96"/>
      <c r="N158" s="96"/>
      <c r="O158" s="96"/>
      <c r="P158" s="963"/>
    </row>
    <row r="159" spans="1:16" ht="19.5" thickBot="1" x14ac:dyDescent="0.35">
      <c r="A159" s="93"/>
      <c r="B159" s="969" t="s">
        <v>781</v>
      </c>
      <c r="C159" s="969"/>
      <c r="D159" s="969"/>
      <c r="E159" s="969"/>
      <c r="F159" s="969"/>
      <c r="G159" s="969"/>
      <c r="H159" s="969"/>
      <c r="I159" s="969"/>
      <c r="J159" s="969"/>
      <c r="K159" s="969"/>
      <c r="L159" s="969"/>
      <c r="M159" s="98">
        <v>0</v>
      </c>
      <c r="N159" s="98">
        <v>0</v>
      </c>
      <c r="O159" s="98">
        <v>0</v>
      </c>
      <c r="P159" s="964"/>
    </row>
    <row r="160" spans="1:16" ht="19.5" thickBot="1" x14ac:dyDescent="0.35">
      <c r="A160" s="100" t="s">
        <v>331</v>
      </c>
      <c r="B160" s="108" t="s">
        <v>198</v>
      </c>
      <c r="C160" s="99"/>
      <c r="D160" s="99"/>
      <c r="E160" s="99"/>
      <c r="F160" s="99"/>
      <c r="G160" s="99"/>
      <c r="H160" s="800"/>
      <c r="I160" s="800"/>
      <c r="J160" s="800"/>
      <c r="K160" s="800"/>
      <c r="L160" s="99"/>
      <c r="M160" s="99"/>
      <c r="N160" s="99"/>
      <c r="O160" s="116">
        <v>60</v>
      </c>
      <c r="P160" s="604">
        <f>P163</f>
        <v>0</v>
      </c>
    </row>
    <row r="161" spans="1:16" ht="31.5" customHeight="1" thickBot="1" x14ac:dyDescent="0.35">
      <c r="A161" s="864" t="s">
        <v>844</v>
      </c>
      <c r="B161" s="865"/>
      <c r="C161" s="865"/>
      <c r="D161" s="865"/>
      <c r="E161" s="865"/>
      <c r="F161" s="865"/>
      <c r="G161" s="865"/>
      <c r="H161" s="865"/>
      <c r="I161" s="865"/>
      <c r="J161" s="865"/>
      <c r="K161" s="866"/>
      <c r="L161" s="109" t="s">
        <v>925</v>
      </c>
      <c r="M161" s="109" t="s">
        <v>925</v>
      </c>
      <c r="N161" s="109" t="s">
        <v>925</v>
      </c>
      <c r="O161" s="109" t="s">
        <v>925</v>
      </c>
      <c r="P161" s="959" t="s">
        <v>20</v>
      </c>
    </row>
    <row r="162" spans="1:16" ht="28.5" customHeight="1" thickBot="1" x14ac:dyDescent="0.35">
      <c r="A162" s="867"/>
      <c r="B162" s="868"/>
      <c r="C162" s="868"/>
      <c r="D162" s="868"/>
      <c r="E162" s="868"/>
      <c r="F162" s="868"/>
      <c r="G162" s="868"/>
      <c r="H162" s="868"/>
      <c r="I162" s="868"/>
      <c r="J162" s="868"/>
      <c r="K162" s="869"/>
      <c r="L162" s="107" t="s">
        <v>28</v>
      </c>
      <c r="M162" s="107" t="s">
        <v>28</v>
      </c>
      <c r="N162" s="107" t="s">
        <v>845</v>
      </c>
      <c r="O162" s="107" t="s">
        <v>845</v>
      </c>
      <c r="P162" s="960"/>
    </row>
    <row r="163" spans="1:16" ht="21.75" customHeight="1" thickBot="1" x14ac:dyDescent="0.35">
      <c r="A163" s="669" t="s">
        <v>199</v>
      </c>
      <c r="B163" s="984" t="s">
        <v>200</v>
      </c>
      <c r="C163" s="984"/>
      <c r="D163" s="984"/>
      <c r="E163" s="984"/>
      <c r="F163" s="984"/>
      <c r="G163" s="984"/>
      <c r="H163" s="984"/>
      <c r="I163" s="984"/>
      <c r="J163" s="984"/>
      <c r="K163" s="984"/>
      <c r="L163" s="96"/>
      <c r="M163" s="106"/>
      <c r="N163" s="12"/>
      <c r="O163" s="666"/>
      <c r="P163" s="985">
        <f>O167+N167+M167+L167</f>
        <v>0</v>
      </c>
    </row>
    <row r="164" spans="1:16" ht="22.5" customHeight="1" thickBot="1" x14ac:dyDescent="0.35">
      <c r="A164" s="669" t="s">
        <v>201</v>
      </c>
      <c r="B164" s="988" t="s">
        <v>202</v>
      </c>
      <c r="C164" s="988"/>
      <c r="D164" s="988"/>
      <c r="E164" s="988"/>
      <c r="F164" s="988"/>
      <c r="G164" s="988"/>
      <c r="H164" s="988"/>
      <c r="I164" s="988"/>
      <c r="J164" s="988"/>
      <c r="K164" s="988"/>
      <c r="L164" s="97"/>
      <c r="M164" s="106"/>
      <c r="N164" s="12"/>
      <c r="O164" s="666"/>
      <c r="P164" s="986"/>
    </row>
    <row r="165" spans="1:16" ht="41.25" customHeight="1" thickBot="1" x14ac:dyDescent="0.35">
      <c r="A165" s="669" t="s">
        <v>203</v>
      </c>
      <c r="B165" s="989" t="s">
        <v>759</v>
      </c>
      <c r="C165" s="989"/>
      <c r="D165" s="989"/>
      <c r="E165" s="989"/>
      <c r="F165" s="989"/>
      <c r="G165" s="989"/>
      <c r="H165" s="989"/>
      <c r="I165" s="989"/>
      <c r="J165" s="989"/>
      <c r="K165" s="989"/>
      <c r="L165" s="97"/>
      <c r="M165" s="106"/>
      <c r="N165" s="12"/>
      <c r="O165" s="666"/>
      <c r="P165" s="986"/>
    </row>
    <row r="166" spans="1:16" ht="27.75" customHeight="1" thickBot="1" x14ac:dyDescent="0.35">
      <c r="A166" s="669" t="s">
        <v>204</v>
      </c>
      <c r="B166" s="984" t="s">
        <v>994</v>
      </c>
      <c r="C166" s="984"/>
      <c r="D166" s="984"/>
      <c r="E166" s="984"/>
      <c r="F166" s="984"/>
      <c r="G166" s="984"/>
      <c r="H166" s="984"/>
      <c r="I166" s="984"/>
      <c r="J166" s="984"/>
      <c r="K166" s="984"/>
      <c r="L166" s="96"/>
      <c r="M166" s="106"/>
      <c r="N166" s="12"/>
      <c r="O166" s="666"/>
      <c r="P166" s="986"/>
    </row>
    <row r="167" spans="1:16" ht="19.5" thickBot="1" x14ac:dyDescent="0.35">
      <c r="A167" s="140"/>
      <c r="B167" s="990" t="s">
        <v>781</v>
      </c>
      <c r="C167" s="991"/>
      <c r="D167" s="991"/>
      <c r="E167" s="991"/>
      <c r="F167" s="991"/>
      <c r="G167" s="991"/>
      <c r="H167" s="991"/>
      <c r="I167" s="991"/>
      <c r="J167" s="991"/>
      <c r="K167" s="991"/>
      <c r="L167" s="146">
        <v>0</v>
      </c>
      <c r="M167" s="147">
        <v>0</v>
      </c>
      <c r="N167" s="148">
        <v>0</v>
      </c>
      <c r="O167" s="149">
        <v>0</v>
      </c>
      <c r="P167" s="987"/>
    </row>
    <row r="168" spans="1:16" ht="19.5" thickBot="1" x14ac:dyDescent="0.35">
      <c r="A168" s="141" t="s">
        <v>332</v>
      </c>
      <c r="B168" s="142" t="s">
        <v>205</v>
      </c>
      <c r="C168" s="143"/>
      <c r="D168" s="143"/>
      <c r="E168" s="143"/>
      <c r="F168" s="992"/>
      <c r="G168" s="992"/>
      <c r="H168" s="992"/>
      <c r="I168" s="992"/>
      <c r="J168" s="143"/>
      <c r="K168" s="143"/>
      <c r="L168" s="143"/>
      <c r="M168" s="143"/>
      <c r="N168" s="143"/>
      <c r="O168" s="145">
        <v>3</v>
      </c>
      <c r="P168" s="144">
        <f>P171</f>
        <v>0</v>
      </c>
    </row>
    <row r="169" spans="1:16" ht="24" customHeight="1" thickBot="1" x14ac:dyDescent="0.35">
      <c r="A169" s="864" t="s">
        <v>846</v>
      </c>
      <c r="B169" s="865"/>
      <c r="C169" s="865"/>
      <c r="D169" s="865"/>
      <c r="E169" s="865"/>
      <c r="F169" s="865"/>
      <c r="G169" s="865"/>
      <c r="H169" s="865"/>
      <c r="I169" s="866"/>
      <c r="J169" s="110" t="s">
        <v>959</v>
      </c>
      <c r="K169" s="110" t="s">
        <v>959</v>
      </c>
      <c r="L169" s="110" t="s">
        <v>959</v>
      </c>
      <c r="M169" s="110" t="s">
        <v>959</v>
      </c>
      <c r="N169" s="110" t="s">
        <v>959</v>
      </c>
      <c r="O169" s="1005" t="s">
        <v>206</v>
      </c>
      <c r="P169" s="959" t="s">
        <v>20</v>
      </c>
    </row>
    <row r="170" spans="1:16" ht="22.5" customHeight="1" thickBot="1" x14ac:dyDescent="0.35">
      <c r="A170" s="867"/>
      <c r="B170" s="868"/>
      <c r="C170" s="868"/>
      <c r="D170" s="868"/>
      <c r="E170" s="868"/>
      <c r="F170" s="868"/>
      <c r="G170" s="868"/>
      <c r="H170" s="868"/>
      <c r="I170" s="869"/>
      <c r="J170" s="95" t="s">
        <v>207</v>
      </c>
      <c r="K170" s="95" t="s">
        <v>207</v>
      </c>
      <c r="L170" s="95" t="s">
        <v>207</v>
      </c>
      <c r="M170" s="95" t="s">
        <v>207</v>
      </c>
      <c r="N170" s="95" t="s">
        <v>207</v>
      </c>
      <c r="O170" s="1006"/>
      <c r="P170" s="960"/>
    </row>
    <row r="171" spans="1:16" ht="39.75" customHeight="1" thickBot="1" x14ac:dyDescent="0.35">
      <c r="A171" s="669" t="s">
        <v>208</v>
      </c>
      <c r="B171" s="999" t="s">
        <v>771</v>
      </c>
      <c r="C171" s="1000"/>
      <c r="D171" s="1000"/>
      <c r="E171" s="1000"/>
      <c r="F171" s="1000"/>
      <c r="G171" s="1000"/>
      <c r="H171" s="1000"/>
      <c r="I171" s="1001"/>
      <c r="J171" s="106"/>
      <c r="K171" s="106"/>
      <c r="L171" s="106"/>
      <c r="M171" s="106"/>
      <c r="N171" s="106"/>
      <c r="O171" s="112">
        <v>0</v>
      </c>
      <c r="P171" s="970">
        <f>O171+O172</f>
        <v>0</v>
      </c>
    </row>
    <row r="172" spans="1:16" ht="46.5" customHeight="1" thickBot="1" x14ac:dyDescent="0.35">
      <c r="A172" s="669" t="s">
        <v>209</v>
      </c>
      <c r="B172" s="999" t="s">
        <v>772</v>
      </c>
      <c r="C172" s="1000"/>
      <c r="D172" s="1000"/>
      <c r="E172" s="1000"/>
      <c r="F172" s="1000"/>
      <c r="G172" s="1000"/>
      <c r="H172" s="1000"/>
      <c r="I172" s="1001"/>
      <c r="J172" s="113"/>
      <c r="K172" s="113"/>
      <c r="L172" s="113"/>
      <c r="M172" s="113"/>
      <c r="N172" s="113"/>
      <c r="O172" s="112">
        <v>0</v>
      </c>
      <c r="P172" s="1052"/>
    </row>
    <row r="173" spans="1:16" ht="19.5" thickBot="1" x14ac:dyDescent="0.35">
      <c r="A173" s="116" t="s">
        <v>346</v>
      </c>
      <c r="B173" s="1040" t="s">
        <v>922</v>
      </c>
      <c r="C173" s="1041"/>
      <c r="D173" s="1041"/>
      <c r="E173" s="1041"/>
      <c r="F173" s="1041"/>
      <c r="G173" s="1041"/>
      <c r="H173" s="1041"/>
      <c r="I173" s="1041"/>
      <c r="J173" s="1041"/>
      <c r="K173" s="1041"/>
      <c r="L173" s="1041"/>
      <c r="M173" s="1041"/>
      <c r="N173" s="1042"/>
      <c r="O173" s="111">
        <v>2</v>
      </c>
      <c r="P173" s="111">
        <f>P176</f>
        <v>0</v>
      </c>
    </row>
    <row r="174" spans="1:16" ht="36.75" customHeight="1" thickBot="1" x14ac:dyDescent="0.35">
      <c r="A174" s="993" t="s">
        <v>995</v>
      </c>
      <c r="B174" s="994"/>
      <c r="C174" s="994"/>
      <c r="D174" s="994"/>
      <c r="E174" s="994"/>
      <c r="F174" s="994"/>
      <c r="G174" s="994"/>
      <c r="H174" s="994"/>
      <c r="I174" s="994"/>
      <c r="J174" s="995"/>
      <c r="K174" s="646" t="s">
        <v>958</v>
      </c>
      <c r="L174" s="646" t="s">
        <v>958</v>
      </c>
      <c r="M174" s="646" t="s">
        <v>958</v>
      </c>
      <c r="N174" s="646" t="s">
        <v>958</v>
      </c>
      <c r="O174" s="646" t="s">
        <v>958</v>
      </c>
      <c r="P174" s="959" t="s">
        <v>20</v>
      </c>
    </row>
    <row r="175" spans="1:16" ht="23.25" customHeight="1" thickBot="1" x14ac:dyDescent="0.35">
      <c r="A175" s="996"/>
      <c r="B175" s="997"/>
      <c r="C175" s="997"/>
      <c r="D175" s="997"/>
      <c r="E175" s="997"/>
      <c r="F175" s="997"/>
      <c r="G175" s="997"/>
      <c r="H175" s="997"/>
      <c r="I175" s="997"/>
      <c r="J175" s="998"/>
      <c r="K175" s="114" t="s">
        <v>28</v>
      </c>
      <c r="L175" s="114" t="s">
        <v>28</v>
      </c>
      <c r="M175" s="114" t="s">
        <v>28</v>
      </c>
      <c r="N175" s="114" t="s">
        <v>28</v>
      </c>
      <c r="O175" s="114" t="s">
        <v>28</v>
      </c>
      <c r="P175" s="960"/>
    </row>
    <row r="176" spans="1:16" ht="21.75" customHeight="1" thickBot="1" x14ac:dyDescent="0.35">
      <c r="A176" s="669" t="s">
        <v>211</v>
      </c>
      <c r="B176" s="1043" t="s">
        <v>996</v>
      </c>
      <c r="C176" s="1044"/>
      <c r="D176" s="1044"/>
      <c r="E176" s="1044"/>
      <c r="F176" s="1044"/>
      <c r="G176" s="1044"/>
      <c r="H176" s="1044"/>
      <c r="I176" s="1044"/>
      <c r="J176" s="1045"/>
      <c r="K176" s="96"/>
      <c r="L176" s="96"/>
      <c r="M176" s="96"/>
      <c r="N176" s="96"/>
      <c r="O176" s="112"/>
      <c r="P176" s="970">
        <v>0</v>
      </c>
    </row>
    <row r="177" spans="1:16" ht="22.5" customHeight="1" thickBot="1" x14ac:dyDescent="0.35">
      <c r="A177" s="669" t="s">
        <v>212</v>
      </c>
      <c r="B177" s="1217" t="s">
        <v>382</v>
      </c>
      <c r="C177" s="1218"/>
      <c r="D177" s="1218"/>
      <c r="E177" s="1218"/>
      <c r="F177" s="1218"/>
      <c r="G177" s="1218"/>
      <c r="H177" s="1218"/>
      <c r="I177" s="1218"/>
      <c r="J177" s="1219"/>
      <c r="K177" s="97"/>
      <c r="L177" s="97"/>
      <c r="M177" s="97"/>
      <c r="N177" s="97"/>
      <c r="O177" s="115"/>
      <c r="P177" s="971"/>
    </row>
    <row r="178" spans="1:16" ht="24" customHeight="1" thickBot="1" x14ac:dyDescent="0.35">
      <c r="A178" s="470" t="s">
        <v>213</v>
      </c>
      <c r="B178" s="1570" t="s">
        <v>383</v>
      </c>
      <c r="C178" s="1571"/>
      <c r="D178" s="1571"/>
      <c r="E178" s="1571"/>
      <c r="F178" s="1571"/>
      <c r="G178" s="1571"/>
      <c r="H178" s="1571"/>
      <c r="I178" s="1571"/>
      <c r="J178" s="1572"/>
      <c r="K178" s="377"/>
      <c r="L178" s="377"/>
      <c r="M178" s="377"/>
      <c r="N178" s="377"/>
      <c r="O178" s="115"/>
      <c r="P178" s="971"/>
    </row>
    <row r="179" spans="1:16" ht="19.5" thickBot="1" x14ac:dyDescent="0.35">
      <c r="A179" s="1632" t="s">
        <v>518</v>
      </c>
      <c r="B179" s="1633"/>
      <c r="C179" s="1633"/>
      <c r="D179" s="1633"/>
      <c r="E179" s="1633"/>
      <c r="F179" s="1633"/>
      <c r="G179" s="1633"/>
      <c r="H179" s="1633"/>
      <c r="I179" s="1633"/>
      <c r="J179" s="1633"/>
      <c r="K179" s="1633"/>
      <c r="L179" s="1633"/>
      <c r="M179" s="1633"/>
      <c r="N179" s="1634"/>
      <c r="O179" s="464">
        <v>0</v>
      </c>
      <c r="P179" s="465">
        <v>0</v>
      </c>
    </row>
    <row r="180" spans="1:16" ht="19.5" thickBot="1" x14ac:dyDescent="0.35">
      <c r="A180" s="1632" t="s">
        <v>519</v>
      </c>
      <c r="B180" s="1633"/>
      <c r="C180" s="1633"/>
      <c r="D180" s="1633"/>
      <c r="E180" s="1633"/>
      <c r="F180" s="1633"/>
      <c r="G180" s="1633"/>
      <c r="H180" s="1633"/>
      <c r="I180" s="1633"/>
      <c r="J180" s="1633"/>
      <c r="K180" s="1633"/>
      <c r="L180" s="1633"/>
      <c r="M180" s="1633"/>
      <c r="N180" s="1634"/>
      <c r="O180" s="464">
        <v>0</v>
      </c>
      <c r="P180" s="465">
        <v>0</v>
      </c>
    </row>
    <row r="181" spans="1:16" ht="19.5" thickBot="1" x14ac:dyDescent="0.35">
      <c r="A181" s="1632" t="s">
        <v>520</v>
      </c>
      <c r="B181" s="1633"/>
      <c r="C181" s="1633"/>
      <c r="D181" s="1633"/>
      <c r="E181" s="1633"/>
      <c r="F181" s="1633"/>
      <c r="G181" s="1633"/>
      <c r="H181" s="1633"/>
      <c r="I181" s="1633"/>
      <c r="J181" s="1633"/>
      <c r="K181" s="1633"/>
      <c r="L181" s="1633"/>
      <c r="M181" s="1633"/>
      <c r="N181" s="1634"/>
      <c r="O181" s="464">
        <v>0</v>
      </c>
      <c r="P181" s="465">
        <v>0</v>
      </c>
    </row>
    <row r="182" spans="1:16" ht="18.75" customHeight="1" thickBot="1" x14ac:dyDescent="0.35">
      <c r="A182" s="1069" t="s">
        <v>489</v>
      </c>
      <c r="B182" s="1070"/>
      <c r="C182" s="1070"/>
      <c r="D182" s="1070"/>
      <c r="E182" s="1070"/>
      <c r="F182" s="1070"/>
      <c r="G182" s="1070"/>
      <c r="H182" s="1070"/>
      <c r="I182" s="1070"/>
      <c r="J182" s="1070"/>
      <c r="K182" s="1070"/>
      <c r="L182" s="1070"/>
      <c r="M182" s="1070"/>
      <c r="N182" s="1071"/>
      <c r="O182" s="466">
        <f>O183+O196+O209</f>
        <v>560</v>
      </c>
      <c r="P182" s="391">
        <f>P183+P196+P209</f>
        <v>0</v>
      </c>
    </row>
    <row r="183" spans="1:16" ht="18.75" customHeight="1" thickBot="1" x14ac:dyDescent="0.35">
      <c r="A183" s="11" t="s">
        <v>401</v>
      </c>
      <c r="B183" s="1072" t="s">
        <v>739</v>
      </c>
      <c r="C183" s="1072"/>
      <c r="D183" s="1072"/>
      <c r="E183" s="1072"/>
      <c r="F183" s="1072"/>
      <c r="G183" s="1072"/>
      <c r="H183" s="1072"/>
      <c r="I183" s="1072"/>
      <c r="J183" s="1072"/>
      <c r="K183" s="1072"/>
      <c r="L183" s="1072"/>
      <c r="M183" s="1072"/>
      <c r="N183" s="1072"/>
      <c r="O183" s="156">
        <v>250</v>
      </c>
      <c r="P183" s="11">
        <f>P187</f>
        <v>0</v>
      </c>
    </row>
    <row r="184" spans="1:16" ht="18.75" customHeight="1" thickBot="1" x14ac:dyDescent="0.35">
      <c r="A184" s="1093" t="s">
        <v>1113</v>
      </c>
      <c r="B184" s="1094"/>
      <c r="C184" s="1094"/>
      <c r="D184" s="1094"/>
      <c r="E184" s="1095"/>
      <c r="F184" s="1073" t="s">
        <v>775</v>
      </c>
      <c r="G184" s="1073"/>
      <c r="H184" s="1073"/>
      <c r="I184" s="1073"/>
      <c r="J184" s="1073"/>
      <c r="K184" s="1073"/>
      <c r="L184" s="1073"/>
      <c r="M184" s="1073"/>
      <c r="N184" s="1073"/>
      <c r="O184" s="1073"/>
      <c r="P184" s="726" t="s">
        <v>20</v>
      </c>
    </row>
    <row r="185" spans="1:16" ht="96" customHeight="1" thickBot="1" x14ac:dyDescent="0.35">
      <c r="A185" s="1096"/>
      <c r="B185" s="1097"/>
      <c r="C185" s="1097"/>
      <c r="D185" s="1097"/>
      <c r="E185" s="1098"/>
      <c r="F185" s="487" t="s">
        <v>924</v>
      </c>
      <c r="G185" s="487" t="s">
        <v>924</v>
      </c>
      <c r="H185" s="487" t="s">
        <v>942</v>
      </c>
      <c r="I185" s="487" t="s">
        <v>924</v>
      </c>
      <c r="J185" s="487" t="s">
        <v>942</v>
      </c>
      <c r="K185" s="487" t="s">
        <v>924</v>
      </c>
      <c r="L185" s="487" t="s">
        <v>942</v>
      </c>
      <c r="M185" s="487" t="s">
        <v>924</v>
      </c>
      <c r="N185" s="487" t="s">
        <v>942</v>
      </c>
      <c r="O185" s="487" t="s">
        <v>942</v>
      </c>
      <c r="P185" s="727"/>
    </row>
    <row r="186" spans="1:16" ht="37.5" customHeight="1" thickBot="1" x14ac:dyDescent="0.35">
      <c r="A186" s="1099"/>
      <c r="B186" s="1100"/>
      <c r="C186" s="1100"/>
      <c r="D186" s="1100"/>
      <c r="E186" s="1101"/>
      <c r="F186" s="72" t="s">
        <v>28</v>
      </c>
      <c r="G186" s="72" t="s">
        <v>28</v>
      </c>
      <c r="H186" s="72" t="s">
        <v>28</v>
      </c>
      <c r="I186" s="72" t="s">
        <v>28</v>
      </c>
      <c r="J186" s="72" t="s">
        <v>28</v>
      </c>
      <c r="K186" s="72" t="s">
        <v>28</v>
      </c>
      <c r="L186" s="72" t="s">
        <v>28</v>
      </c>
      <c r="M186" s="72" t="s">
        <v>28</v>
      </c>
      <c r="N186" s="72" t="s">
        <v>28</v>
      </c>
      <c r="O186" s="72" t="s">
        <v>28</v>
      </c>
      <c r="P186" s="728"/>
    </row>
    <row r="187" spans="1:16" ht="99" customHeight="1" thickBot="1" x14ac:dyDescent="0.35">
      <c r="A187" s="522" t="s">
        <v>861</v>
      </c>
      <c r="B187" s="740" t="s">
        <v>1073</v>
      </c>
      <c r="C187" s="741"/>
      <c r="D187" s="741"/>
      <c r="E187" s="742"/>
      <c r="F187" s="619"/>
      <c r="G187" s="619"/>
      <c r="H187" s="619"/>
      <c r="I187" s="619"/>
      <c r="J187" s="619"/>
      <c r="K187" s="632"/>
      <c r="L187" s="27"/>
      <c r="M187" s="37"/>
      <c r="N187" s="37"/>
      <c r="O187" s="37"/>
      <c r="P187" s="726"/>
    </row>
    <row r="188" spans="1:16" ht="115.5" customHeight="1" thickBot="1" x14ac:dyDescent="0.35">
      <c r="A188" s="522" t="s">
        <v>862</v>
      </c>
      <c r="B188" s="740" t="s">
        <v>939</v>
      </c>
      <c r="C188" s="741"/>
      <c r="D188" s="741"/>
      <c r="E188" s="742"/>
      <c r="F188" s="38"/>
      <c r="G188" s="38"/>
      <c r="H188" s="38"/>
      <c r="I188" s="38"/>
      <c r="J188" s="633"/>
      <c r="K188" s="632"/>
      <c r="L188" s="37"/>
      <c r="M188" s="37"/>
      <c r="N188" s="37"/>
      <c r="O188" s="37"/>
      <c r="P188" s="727"/>
    </row>
    <row r="189" spans="1:16" ht="80.25" customHeight="1" thickBot="1" x14ac:dyDescent="0.35">
      <c r="A189" s="522" t="s">
        <v>863</v>
      </c>
      <c r="B189" s="740" t="s">
        <v>906</v>
      </c>
      <c r="C189" s="741"/>
      <c r="D189" s="741"/>
      <c r="E189" s="742"/>
      <c r="F189" s="38"/>
      <c r="G189" s="38"/>
      <c r="H189" s="38"/>
      <c r="I189" s="38"/>
      <c r="J189" s="633"/>
      <c r="K189" s="632"/>
      <c r="L189" s="37"/>
      <c r="M189" s="37"/>
      <c r="N189" s="37"/>
      <c r="O189" s="37"/>
      <c r="P189" s="727"/>
    </row>
    <row r="190" spans="1:16" ht="23.25" customHeight="1" thickBot="1" x14ac:dyDescent="0.35">
      <c r="A190" s="19" t="s">
        <v>405</v>
      </c>
      <c r="B190" s="937" t="s">
        <v>1115</v>
      </c>
      <c r="C190" s="938"/>
      <c r="D190" s="938"/>
      <c r="E190" s="939"/>
      <c r="F190" s="600"/>
      <c r="G190" s="600"/>
      <c r="H190" s="600"/>
      <c r="I190" s="600"/>
      <c r="J190" s="601"/>
      <c r="K190" s="27"/>
      <c r="L190" s="27"/>
      <c r="M190" s="27"/>
      <c r="N190" s="27"/>
      <c r="O190" s="624"/>
      <c r="P190" s="727"/>
    </row>
    <row r="191" spans="1:16" ht="38.25" customHeight="1" thickBot="1" x14ac:dyDescent="0.35">
      <c r="A191" s="522" t="s">
        <v>864</v>
      </c>
      <c r="B191" s="740" t="s">
        <v>1091</v>
      </c>
      <c r="C191" s="741"/>
      <c r="D191" s="741"/>
      <c r="E191" s="742"/>
      <c r="F191" s="536"/>
      <c r="G191" s="536"/>
      <c r="H191" s="536"/>
      <c r="I191" s="536"/>
      <c r="J191" s="536"/>
      <c r="K191" s="37"/>
      <c r="L191" s="37"/>
      <c r="M191" s="37"/>
      <c r="N191" s="37"/>
      <c r="O191" s="624"/>
      <c r="P191" s="727"/>
    </row>
    <row r="192" spans="1:16" ht="27.75" customHeight="1" thickBot="1" x14ac:dyDescent="0.35">
      <c r="A192" s="522" t="s">
        <v>865</v>
      </c>
      <c r="B192" s="1074" t="s">
        <v>1051</v>
      </c>
      <c r="C192" s="782"/>
      <c r="D192" s="782"/>
      <c r="E192" s="1075"/>
      <c r="F192" s="536"/>
      <c r="G192" s="536"/>
      <c r="H192" s="536"/>
      <c r="I192" s="536"/>
      <c r="J192" s="536"/>
      <c r="K192" s="554"/>
      <c r="L192" s="37"/>
      <c r="M192" s="37"/>
      <c r="N192" s="553"/>
      <c r="O192" s="624"/>
      <c r="P192" s="727"/>
    </row>
    <row r="193" spans="1:16" ht="40.5" customHeight="1" thickBot="1" x14ac:dyDescent="0.35">
      <c r="A193" s="522" t="s">
        <v>866</v>
      </c>
      <c r="B193" s="740" t="s">
        <v>1053</v>
      </c>
      <c r="C193" s="741"/>
      <c r="D193" s="741"/>
      <c r="E193" s="742"/>
      <c r="F193" s="38"/>
      <c r="G193" s="38"/>
      <c r="H193" s="38"/>
      <c r="I193" s="38"/>
      <c r="J193" s="633"/>
      <c r="K193" s="37"/>
      <c r="L193" s="37"/>
      <c r="M193" s="37"/>
      <c r="N193" s="37"/>
      <c r="O193" s="624"/>
      <c r="P193" s="727"/>
    </row>
    <row r="194" spans="1:16" s="503" customFormat="1" ht="27" customHeight="1" thickBot="1" x14ac:dyDescent="0.35">
      <c r="A194" s="522" t="s">
        <v>867</v>
      </c>
      <c r="B194" s="855" t="s">
        <v>918</v>
      </c>
      <c r="C194" s="856"/>
      <c r="D194" s="856"/>
      <c r="E194" s="857"/>
      <c r="F194" s="552"/>
      <c r="G194" s="552"/>
      <c r="H194" s="552"/>
      <c r="I194" s="552"/>
      <c r="J194" s="551"/>
      <c r="K194" s="540"/>
      <c r="L194" s="541"/>
      <c r="M194" s="542"/>
      <c r="N194" s="541"/>
      <c r="O194" s="543"/>
      <c r="P194" s="727"/>
    </row>
    <row r="195" spans="1:16" ht="26.25" customHeight="1" thickBot="1" x14ac:dyDescent="0.35">
      <c r="A195" s="622"/>
      <c r="B195" s="1066" t="s">
        <v>778</v>
      </c>
      <c r="C195" s="1067"/>
      <c r="D195" s="1067"/>
      <c r="E195" s="1068"/>
      <c r="F195" s="48"/>
      <c r="G195" s="48"/>
      <c r="H195" s="48"/>
      <c r="I195" s="48"/>
      <c r="J195" s="48"/>
      <c r="K195" s="48"/>
      <c r="L195" s="48"/>
      <c r="M195" s="48"/>
      <c r="N195" s="48"/>
      <c r="O195" s="87"/>
      <c r="P195" s="728"/>
    </row>
    <row r="196" spans="1:16" ht="19.5" thickBot="1" x14ac:dyDescent="0.35">
      <c r="A196" s="11" t="s">
        <v>402</v>
      </c>
      <c r="B196" s="1072" t="s">
        <v>740</v>
      </c>
      <c r="C196" s="1072"/>
      <c r="D196" s="1072"/>
      <c r="E196" s="1072"/>
      <c r="F196" s="1072"/>
      <c r="G196" s="1072"/>
      <c r="H196" s="1072"/>
      <c r="I196" s="1072"/>
      <c r="J196" s="1072"/>
      <c r="K196" s="1072"/>
      <c r="L196" s="1072"/>
      <c r="M196" s="1072"/>
      <c r="N196" s="1072"/>
      <c r="O196" s="156">
        <v>250</v>
      </c>
      <c r="P196" s="11">
        <f>P200</f>
        <v>0</v>
      </c>
    </row>
    <row r="197" spans="1:16" ht="18.75" customHeight="1" thickBot="1" x14ac:dyDescent="0.35">
      <c r="A197" s="1093" t="s">
        <v>1113</v>
      </c>
      <c r="B197" s="1094"/>
      <c r="C197" s="1094"/>
      <c r="D197" s="1094"/>
      <c r="E197" s="1095"/>
      <c r="F197" s="1073" t="s">
        <v>775</v>
      </c>
      <c r="G197" s="1073"/>
      <c r="H197" s="1073"/>
      <c r="I197" s="1073"/>
      <c r="J197" s="1073"/>
      <c r="K197" s="1073"/>
      <c r="L197" s="1073"/>
      <c r="M197" s="1073"/>
      <c r="N197" s="1073"/>
      <c r="O197" s="1073"/>
      <c r="P197" s="726" t="s">
        <v>20</v>
      </c>
    </row>
    <row r="198" spans="1:16" ht="96" customHeight="1" thickBot="1" x14ac:dyDescent="0.35">
      <c r="A198" s="1096"/>
      <c r="B198" s="1097"/>
      <c r="C198" s="1097"/>
      <c r="D198" s="1097"/>
      <c r="E198" s="1098"/>
      <c r="F198" s="487" t="s">
        <v>924</v>
      </c>
      <c r="G198" s="487" t="s">
        <v>924</v>
      </c>
      <c r="H198" s="487" t="s">
        <v>942</v>
      </c>
      <c r="I198" s="487" t="s">
        <v>924</v>
      </c>
      <c r="J198" s="487" t="s">
        <v>942</v>
      </c>
      <c r="K198" s="487" t="s">
        <v>924</v>
      </c>
      <c r="L198" s="487" t="s">
        <v>942</v>
      </c>
      <c r="M198" s="487" t="s">
        <v>924</v>
      </c>
      <c r="N198" s="487" t="s">
        <v>942</v>
      </c>
      <c r="O198" s="487" t="s">
        <v>942</v>
      </c>
      <c r="P198" s="727"/>
    </row>
    <row r="199" spans="1:16" ht="37.5" customHeight="1" thickBot="1" x14ac:dyDescent="0.35">
      <c r="A199" s="1099"/>
      <c r="B199" s="1100"/>
      <c r="C199" s="1100"/>
      <c r="D199" s="1100"/>
      <c r="E199" s="1101"/>
      <c r="F199" s="72" t="s">
        <v>28</v>
      </c>
      <c r="G199" s="72" t="s">
        <v>28</v>
      </c>
      <c r="H199" s="72" t="s">
        <v>28</v>
      </c>
      <c r="I199" s="72" t="s">
        <v>28</v>
      </c>
      <c r="J199" s="72" t="s">
        <v>28</v>
      </c>
      <c r="K199" s="72" t="s">
        <v>28</v>
      </c>
      <c r="L199" s="72" t="s">
        <v>28</v>
      </c>
      <c r="M199" s="72" t="s">
        <v>28</v>
      </c>
      <c r="N199" s="72" t="s">
        <v>28</v>
      </c>
      <c r="O199" s="72" t="s">
        <v>28</v>
      </c>
      <c r="P199" s="728"/>
    </row>
    <row r="200" spans="1:16" ht="99" customHeight="1" thickBot="1" x14ac:dyDescent="0.35">
      <c r="A200" s="522" t="s">
        <v>861</v>
      </c>
      <c r="B200" s="740" t="s">
        <v>1073</v>
      </c>
      <c r="C200" s="741"/>
      <c r="D200" s="741"/>
      <c r="E200" s="742"/>
      <c r="F200" s="619"/>
      <c r="G200" s="619"/>
      <c r="H200" s="619"/>
      <c r="I200" s="619"/>
      <c r="J200" s="619"/>
      <c r="K200" s="632"/>
      <c r="L200" s="27"/>
      <c r="M200" s="37"/>
      <c r="N200" s="37"/>
      <c r="O200" s="37"/>
      <c r="P200" s="726"/>
    </row>
    <row r="201" spans="1:16" ht="115.5" customHeight="1" thickBot="1" x14ac:dyDescent="0.35">
      <c r="A201" s="522" t="s">
        <v>862</v>
      </c>
      <c r="B201" s="740" t="s">
        <v>939</v>
      </c>
      <c r="C201" s="741"/>
      <c r="D201" s="741"/>
      <c r="E201" s="742"/>
      <c r="F201" s="38"/>
      <c r="G201" s="38"/>
      <c r="H201" s="38"/>
      <c r="I201" s="38"/>
      <c r="J201" s="633"/>
      <c r="K201" s="632"/>
      <c r="L201" s="37"/>
      <c r="M201" s="37"/>
      <c r="N201" s="37"/>
      <c r="O201" s="37"/>
      <c r="P201" s="727"/>
    </row>
    <row r="202" spans="1:16" ht="80.25" customHeight="1" thickBot="1" x14ac:dyDescent="0.35">
      <c r="A202" s="522" t="s">
        <v>863</v>
      </c>
      <c r="B202" s="740" t="s">
        <v>906</v>
      </c>
      <c r="C202" s="741"/>
      <c r="D202" s="741"/>
      <c r="E202" s="742"/>
      <c r="F202" s="38"/>
      <c r="G202" s="38"/>
      <c r="H202" s="38"/>
      <c r="I202" s="38"/>
      <c r="J202" s="633"/>
      <c r="K202" s="632"/>
      <c r="L202" s="37"/>
      <c r="M202" s="37"/>
      <c r="N202" s="37"/>
      <c r="O202" s="37"/>
      <c r="P202" s="727"/>
    </row>
    <row r="203" spans="1:16" ht="23.25" customHeight="1" thickBot="1" x14ac:dyDescent="0.35">
      <c r="A203" s="19" t="s">
        <v>405</v>
      </c>
      <c r="B203" s="937" t="s">
        <v>917</v>
      </c>
      <c r="C203" s="938"/>
      <c r="D203" s="938"/>
      <c r="E203" s="939"/>
      <c r="F203" s="600"/>
      <c r="G203" s="600"/>
      <c r="H203" s="600"/>
      <c r="I203" s="600"/>
      <c r="J203" s="601"/>
      <c r="K203" s="27"/>
      <c r="L203" s="27"/>
      <c r="M203" s="27"/>
      <c r="N203" s="27"/>
      <c r="O203" s="624"/>
      <c r="P203" s="727"/>
    </row>
    <row r="204" spans="1:16" ht="38.25" customHeight="1" thickBot="1" x14ac:dyDescent="0.35">
      <c r="A204" s="522" t="s">
        <v>864</v>
      </c>
      <c r="B204" s="740" t="s">
        <v>1114</v>
      </c>
      <c r="C204" s="741"/>
      <c r="D204" s="741"/>
      <c r="E204" s="742"/>
      <c r="F204" s="536"/>
      <c r="G204" s="536"/>
      <c r="H204" s="536"/>
      <c r="I204" s="536"/>
      <c r="J204" s="536"/>
      <c r="K204" s="37"/>
      <c r="L204" s="37"/>
      <c r="M204" s="37"/>
      <c r="N204" s="37"/>
      <c r="O204" s="624"/>
      <c r="P204" s="727"/>
    </row>
    <row r="205" spans="1:16" ht="27" customHeight="1" thickBot="1" x14ac:dyDescent="0.35">
      <c r="A205" s="522" t="s">
        <v>865</v>
      </c>
      <c r="B205" s="1074" t="s">
        <v>1051</v>
      </c>
      <c r="C205" s="782"/>
      <c r="D205" s="782"/>
      <c r="E205" s="1075"/>
      <c r="F205" s="536"/>
      <c r="G205" s="536"/>
      <c r="H205" s="536"/>
      <c r="I205" s="536"/>
      <c r="J205" s="536"/>
      <c r="K205" s="554"/>
      <c r="L205" s="37"/>
      <c r="M205" s="37"/>
      <c r="N205" s="553"/>
      <c r="O205" s="624"/>
      <c r="P205" s="727"/>
    </row>
    <row r="206" spans="1:16" ht="40.5" customHeight="1" thickBot="1" x14ac:dyDescent="0.35">
      <c r="A206" s="522" t="s">
        <v>866</v>
      </c>
      <c r="B206" s="740" t="s">
        <v>1053</v>
      </c>
      <c r="C206" s="741"/>
      <c r="D206" s="741"/>
      <c r="E206" s="742"/>
      <c r="F206" s="38"/>
      <c r="G206" s="38"/>
      <c r="H206" s="38"/>
      <c r="I206" s="38"/>
      <c r="J206" s="633"/>
      <c r="K206" s="37"/>
      <c r="L206" s="37"/>
      <c r="M206" s="37"/>
      <c r="N206" s="37"/>
      <c r="O206" s="624"/>
      <c r="P206" s="727"/>
    </row>
    <row r="207" spans="1:16" s="503" customFormat="1" ht="27" customHeight="1" thickBot="1" x14ac:dyDescent="0.35">
      <c r="A207" s="522" t="s">
        <v>867</v>
      </c>
      <c r="B207" s="855" t="s">
        <v>918</v>
      </c>
      <c r="C207" s="856"/>
      <c r="D207" s="856"/>
      <c r="E207" s="857"/>
      <c r="F207" s="552"/>
      <c r="G207" s="552"/>
      <c r="H207" s="552"/>
      <c r="I207" s="552"/>
      <c r="J207" s="551"/>
      <c r="K207" s="540"/>
      <c r="L207" s="541"/>
      <c r="M207" s="542"/>
      <c r="N207" s="541"/>
      <c r="O207" s="543"/>
      <c r="P207" s="727"/>
    </row>
    <row r="208" spans="1:16" ht="26.25" customHeight="1" thickBot="1" x14ac:dyDescent="0.35">
      <c r="A208" s="622"/>
      <c r="B208" s="1066" t="s">
        <v>778</v>
      </c>
      <c r="C208" s="1067"/>
      <c r="D208" s="1067"/>
      <c r="E208" s="1068"/>
      <c r="F208" s="48"/>
      <c r="G208" s="48"/>
      <c r="H208" s="48"/>
      <c r="I208" s="48"/>
      <c r="J208" s="48"/>
      <c r="K208" s="48"/>
      <c r="L208" s="48"/>
      <c r="M208" s="48"/>
      <c r="N208" s="48"/>
      <c r="O208" s="87"/>
      <c r="P208" s="728"/>
    </row>
    <row r="209" spans="1:16" ht="22.5" customHeight="1" thickBot="1" x14ac:dyDescent="0.35">
      <c r="A209" s="11" t="s">
        <v>410</v>
      </c>
      <c r="B209" s="1182" t="s">
        <v>483</v>
      </c>
      <c r="C209" s="1183"/>
      <c r="D209" s="1183"/>
      <c r="E209" s="1183"/>
      <c r="F209" s="1183"/>
      <c r="G209" s="1183"/>
      <c r="H209" s="1183"/>
      <c r="I209" s="1183"/>
      <c r="J209" s="1183"/>
      <c r="K209" s="1183"/>
      <c r="L209" s="1183"/>
      <c r="M209" s="1184"/>
      <c r="N209" s="468"/>
      <c r="O209" s="469">
        <v>60</v>
      </c>
      <c r="P209" s="11">
        <f>P211</f>
        <v>0</v>
      </c>
    </row>
    <row r="210" spans="1:16" ht="29.25" customHeight="1" thickBot="1" x14ac:dyDescent="0.35">
      <c r="A210" s="1082" t="s">
        <v>890</v>
      </c>
      <c r="B210" s="1083"/>
      <c r="C210" s="1083"/>
      <c r="D210" s="1083"/>
      <c r="E210" s="1083"/>
      <c r="F210" s="1083"/>
      <c r="G210" s="1083"/>
      <c r="H210" s="1083"/>
      <c r="I210" s="1083"/>
      <c r="J210" s="1083"/>
      <c r="K210" s="1083"/>
      <c r="L210" s="1084"/>
      <c r="M210" s="1122" t="s">
        <v>207</v>
      </c>
      <c r="N210" s="1122"/>
      <c r="O210" s="175" t="s">
        <v>10</v>
      </c>
      <c r="P210" s="130" t="s">
        <v>20</v>
      </c>
    </row>
    <row r="211" spans="1:16" ht="39.75" customHeight="1" thickBot="1" x14ac:dyDescent="0.35">
      <c r="A211" s="78" t="s">
        <v>411</v>
      </c>
      <c r="B211" s="937" t="s">
        <v>1023</v>
      </c>
      <c r="C211" s="938"/>
      <c r="D211" s="938"/>
      <c r="E211" s="938"/>
      <c r="F211" s="938"/>
      <c r="G211" s="938"/>
      <c r="H211" s="938"/>
      <c r="I211" s="938"/>
      <c r="J211" s="938"/>
      <c r="K211" s="938"/>
      <c r="L211" s="939"/>
      <c r="M211" s="1123"/>
      <c r="N211" s="1124"/>
      <c r="O211" s="135">
        <v>0</v>
      </c>
      <c r="P211" s="197">
        <f>O211</f>
        <v>0</v>
      </c>
    </row>
    <row r="212" spans="1:16" ht="19.5" thickBot="1" x14ac:dyDescent="0.35">
      <c r="A212" s="1053"/>
      <c r="B212" s="1054"/>
      <c r="C212" s="89"/>
      <c r="D212" s="89"/>
      <c r="E212" s="89"/>
      <c r="F212" s="89"/>
      <c r="G212" s="89"/>
      <c r="H212" s="89"/>
      <c r="I212" s="89"/>
      <c r="J212" s="89"/>
      <c r="K212" s="89"/>
      <c r="L212" s="89"/>
      <c r="M212" s="89"/>
      <c r="N212" s="89"/>
      <c r="O212" s="90"/>
      <c r="P212" s="91"/>
    </row>
    <row r="213" spans="1:16" ht="25.5" customHeight="1" thickBot="1" x14ac:dyDescent="0.35">
      <c r="A213" s="1055" t="s">
        <v>283</v>
      </c>
      <c r="B213" s="1056"/>
      <c r="C213" s="1056"/>
      <c r="D213" s="1056"/>
      <c r="E213" s="1056"/>
      <c r="F213" s="1056"/>
      <c r="G213" s="1056"/>
      <c r="H213" s="1056"/>
      <c r="I213" s="1056"/>
      <c r="J213" s="1056"/>
      <c r="K213" s="1056"/>
      <c r="L213" s="1056"/>
      <c r="M213" s="164"/>
      <c r="N213" s="1057"/>
      <c r="O213" s="1058"/>
      <c r="P213" s="461">
        <f>P182+P151+P138+P120+P28</f>
        <v>0</v>
      </c>
    </row>
    <row r="214" spans="1:16" ht="19.5" thickBot="1" x14ac:dyDescent="0.35">
      <c r="A214" s="1059" t="s">
        <v>420</v>
      </c>
      <c r="B214" s="1060"/>
      <c r="C214" s="1059"/>
      <c r="D214" s="1061"/>
      <c r="E214" s="1061"/>
      <c r="F214" s="1061"/>
      <c r="G214" s="1061"/>
      <c r="H214" s="1061"/>
      <c r="I214" s="1061"/>
      <c r="J214" s="1061"/>
      <c r="K214" s="1061"/>
      <c r="L214" s="1061"/>
      <c r="M214" s="1061"/>
      <c r="N214" s="1061"/>
      <c r="O214" s="1061"/>
      <c r="P214" s="1061"/>
    </row>
    <row r="215" spans="1:16" ht="19.5" thickBot="1" x14ac:dyDescent="0.35">
      <c r="A215" s="1018" t="s">
        <v>421</v>
      </c>
      <c r="B215" s="1019"/>
      <c r="C215" s="1020"/>
      <c r="D215" s="1021"/>
      <c r="E215" s="1021"/>
      <c r="F215" s="1021"/>
      <c r="G215" s="1021"/>
      <c r="H215" s="1021"/>
      <c r="I215" s="1021"/>
      <c r="J215" s="1021"/>
      <c r="K215" s="1021"/>
      <c r="L215" s="1021"/>
      <c r="M215" s="1021"/>
      <c r="N215" s="1022"/>
      <c r="O215" s="1023"/>
      <c r="P215" s="1024"/>
    </row>
    <row r="216" spans="1:16" ht="19.5" thickBot="1" x14ac:dyDescent="0.35">
      <c r="A216" s="1011" t="s">
        <v>3</v>
      </c>
      <c r="B216" s="1012"/>
      <c r="C216" s="1012"/>
      <c r="D216" s="1012"/>
      <c r="E216" s="1012"/>
      <c r="F216" s="1012"/>
      <c r="G216" s="1012"/>
      <c r="H216" s="1012"/>
      <c r="I216" s="1012"/>
      <c r="J216" s="1012"/>
      <c r="K216" s="1012"/>
      <c r="L216" s="1012"/>
      <c r="M216" s="1012"/>
      <c r="N216" s="1012"/>
      <c r="O216" s="1012"/>
      <c r="P216" s="1012"/>
    </row>
    <row r="217" spans="1:16" ht="20.25" thickTop="1" thickBot="1" x14ac:dyDescent="0.35">
      <c r="A217" s="117"/>
      <c r="B217" s="50"/>
      <c r="C217" s="50"/>
      <c r="D217" s="50"/>
      <c r="E217" s="50"/>
      <c r="F217" s="50"/>
      <c r="G217" s="50"/>
      <c r="H217" s="50"/>
      <c r="I217" s="50"/>
      <c r="J217" s="50"/>
      <c r="K217" s="50"/>
      <c r="L217" s="50"/>
      <c r="M217" s="50"/>
      <c r="N217" s="50"/>
      <c r="O217" s="117"/>
      <c r="P217" s="117"/>
    </row>
    <row r="218" spans="1:16" ht="19.5" thickTop="1" x14ac:dyDescent="0.3">
      <c r="A218" s="118" t="s">
        <v>422</v>
      </c>
      <c r="B218" s="119"/>
      <c r="C218" s="119"/>
      <c r="D218" s="119"/>
      <c r="E218" s="119"/>
      <c r="F218" s="119"/>
      <c r="G218" s="119"/>
      <c r="H218" s="119"/>
      <c r="I218" s="119"/>
      <c r="J218" s="119"/>
      <c r="K218" s="119"/>
      <c r="L218" s="119"/>
      <c r="M218" s="119"/>
      <c r="N218" s="119"/>
      <c r="O218" s="119"/>
      <c r="P218" s="154"/>
    </row>
    <row r="219" spans="1:16" ht="19.5" thickBot="1" x14ac:dyDescent="0.35">
      <c r="A219" s="120"/>
      <c r="B219" s="51"/>
      <c r="C219" s="51"/>
      <c r="D219" s="51"/>
      <c r="E219" s="51"/>
      <c r="F219" s="51"/>
      <c r="G219" s="51"/>
      <c r="H219" s="51"/>
      <c r="I219" s="51"/>
      <c r="J219" s="51"/>
      <c r="K219" s="51"/>
      <c r="L219" s="51"/>
      <c r="M219" s="51"/>
      <c r="N219" s="51"/>
      <c r="O219" s="121"/>
      <c r="P219" s="121"/>
    </row>
    <row r="220" spans="1:16" ht="19.5" thickTop="1" x14ac:dyDescent="0.3">
      <c r="A220" s="1013" t="s">
        <v>541</v>
      </c>
      <c r="B220" s="1014"/>
      <c r="C220" s="1014"/>
      <c r="D220" s="1014"/>
      <c r="E220" s="1014"/>
      <c r="F220" s="1014"/>
      <c r="G220" s="1014"/>
      <c r="H220" s="1014"/>
      <c r="I220" s="1014"/>
      <c r="J220" s="1014"/>
      <c r="K220" s="1014"/>
      <c r="L220" s="1014"/>
      <c r="M220" s="1014"/>
      <c r="N220" s="1014"/>
      <c r="O220" s="1014"/>
      <c r="P220" s="1014"/>
    </row>
    <row r="221" spans="1:16" ht="19.5" thickBot="1" x14ac:dyDescent="0.35">
      <c r="A221" s="120"/>
      <c r="B221" s="51"/>
      <c r="C221" s="51"/>
      <c r="D221" s="51"/>
      <c r="E221" s="51"/>
      <c r="F221" s="51"/>
      <c r="G221" s="51"/>
      <c r="H221" s="51"/>
      <c r="I221" s="51"/>
      <c r="J221" s="51"/>
      <c r="K221" s="51"/>
      <c r="L221" s="51"/>
      <c r="M221" s="51"/>
      <c r="N221" s="51"/>
      <c r="O221" s="121"/>
      <c r="P221" s="121"/>
    </row>
    <row r="222" spans="1:16" ht="19.5" thickTop="1" x14ac:dyDescent="0.3">
      <c r="A222" s="122" t="s">
        <v>542</v>
      </c>
      <c r="B222" s="50"/>
      <c r="C222" s="50"/>
      <c r="D222" s="50"/>
      <c r="E222" s="50"/>
      <c r="F222" s="50"/>
      <c r="G222" s="50"/>
      <c r="H222" s="50"/>
      <c r="I222" s="50"/>
      <c r="J222" s="50"/>
      <c r="K222" s="50"/>
      <c r="L222" s="50"/>
      <c r="M222" s="50"/>
      <c r="N222" s="50"/>
      <c r="O222" s="117"/>
      <c r="P222" s="117"/>
    </row>
    <row r="223" spans="1:16" x14ac:dyDescent="0.3">
      <c r="A223" s="123">
        <v>1</v>
      </c>
      <c r="B223" s="124"/>
      <c r="C223" s="1015"/>
      <c r="D223" s="1016"/>
      <c r="E223" s="1016"/>
      <c r="F223" s="1016"/>
      <c r="G223" s="1016"/>
      <c r="H223" s="1016"/>
      <c r="I223" s="1016"/>
      <c r="J223" s="1016"/>
      <c r="K223" s="1016"/>
      <c r="L223" s="1016"/>
      <c r="M223" s="1016"/>
      <c r="N223" s="1016"/>
      <c r="O223" s="1017"/>
      <c r="P223" s="155"/>
    </row>
    <row r="224" spans="1:16" x14ac:dyDescent="0.3">
      <c r="A224" s="33">
        <v>2</v>
      </c>
      <c r="B224" s="7"/>
      <c r="C224" s="1008"/>
      <c r="D224" s="1009"/>
      <c r="E224" s="1009"/>
      <c r="F224" s="1009"/>
      <c r="G224" s="1009"/>
      <c r="H224" s="1009"/>
      <c r="I224" s="1009"/>
      <c r="J224" s="1009"/>
      <c r="K224" s="1009"/>
      <c r="L224" s="1009"/>
      <c r="M224" s="1009"/>
      <c r="N224" s="1009"/>
      <c r="O224" s="1010"/>
      <c r="P224" s="55"/>
    </row>
    <row r="225" spans="1:16" x14ac:dyDescent="0.3">
      <c r="A225" s="33">
        <v>3</v>
      </c>
      <c r="B225" s="7"/>
      <c r="C225" s="1008"/>
      <c r="D225" s="1009"/>
      <c r="E225" s="1009"/>
      <c r="F225" s="1009"/>
      <c r="G225" s="1009"/>
      <c r="H225" s="1009"/>
      <c r="I225" s="1009"/>
      <c r="J225" s="1009"/>
      <c r="K225" s="1009"/>
      <c r="L225" s="1009"/>
      <c r="M225" s="1009"/>
      <c r="N225" s="1009"/>
      <c r="O225" s="1010"/>
      <c r="P225" s="15"/>
    </row>
    <row r="226" spans="1:16" x14ac:dyDescent="0.3">
      <c r="A226" s="33">
        <v>4</v>
      </c>
      <c r="B226" s="7"/>
      <c r="C226" s="1008"/>
      <c r="D226" s="1009"/>
      <c r="E226" s="1009"/>
      <c r="F226" s="1009"/>
      <c r="G226" s="1009"/>
      <c r="H226" s="1009"/>
      <c r="I226" s="1009"/>
      <c r="J226" s="1009"/>
      <c r="K226" s="1009"/>
      <c r="L226" s="1009"/>
      <c r="M226" s="1009"/>
      <c r="N226" s="1009"/>
      <c r="O226" s="1010"/>
      <c r="P226" s="15"/>
    </row>
    <row r="227" spans="1:16" x14ac:dyDescent="0.3">
      <c r="A227" s="33">
        <v>5</v>
      </c>
      <c r="B227" s="7"/>
      <c r="C227" s="1008"/>
      <c r="D227" s="1009"/>
      <c r="E227" s="1009"/>
      <c r="F227" s="1009"/>
      <c r="G227" s="1009"/>
      <c r="H227" s="1009"/>
      <c r="I227" s="1009"/>
      <c r="J227" s="1009"/>
      <c r="K227" s="1009"/>
      <c r="L227" s="1009"/>
      <c r="M227" s="1009"/>
      <c r="N227" s="1009"/>
      <c r="O227" s="1010"/>
      <c r="P227" s="15"/>
    </row>
    <row r="228" spans="1:16" x14ac:dyDescent="0.3">
      <c r="A228" s="33">
        <v>6</v>
      </c>
      <c r="B228" s="7"/>
      <c r="C228" s="1008"/>
      <c r="D228" s="1009"/>
      <c r="E228" s="1009"/>
      <c r="F228" s="1009"/>
      <c r="G228" s="1009"/>
      <c r="H228" s="1009"/>
      <c r="I228" s="1009"/>
      <c r="J228" s="1009"/>
      <c r="K228" s="1009"/>
      <c r="L228" s="1009"/>
      <c r="M228" s="1009"/>
      <c r="N228" s="1009"/>
      <c r="O228" s="1010"/>
      <c r="P228" s="15"/>
    </row>
    <row r="229" spans="1:16" x14ac:dyDescent="0.3">
      <c r="A229" s="33">
        <v>7</v>
      </c>
      <c r="B229" s="7"/>
      <c r="C229" s="1008"/>
      <c r="D229" s="1009"/>
      <c r="E229" s="1009"/>
      <c r="F229" s="1009"/>
      <c r="G229" s="1009"/>
      <c r="H229" s="1009"/>
      <c r="I229" s="1009"/>
      <c r="J229" s="1009"/>
      <c r="K229" s="1009"/>
      <c r="L229" s="1009"/>
      <c r="M229" s="1009"/>
      <c r="N229" s="1009"/>
      <c r="O229" s="1010"/>
      <c r="P229" s="57"/>
    </row>
    <row r="230" spans="1:16" x14ac:dyDescent="0.3">
      <c r="A230" s="33">
        <v>8</v>
      </c>
      <c r="B230" s="7"/>
      <c r="C230" s="1008"/>
      <c r="D230" s="1009"/>
      <c r="E230" s="1009"/>
      <c r="F230" s="1009"/>
      <c r="G230" s="1009"/>
      <c r="H230" s="1009"/>
      <c r="I230" s="1009"/>
      <c r="J230" s="1009"/>
      <c r="K230" s="1009"/>
      <c r="L230" s="1009"/>
      <c r="M230" s="1009"/>
      <c r="N230" s="1009"/>
      <c r="O230" s="1010"/>
      <c r="P230" s="15"/>
    </row>
    <row r="231" spans="1:16" x14ac:dyDescent="0.3">
      <c r="A231" s="33">
        <v>9</v>
      </c>
      <c r="B231" s="7"/>
      <c r="C231" s="52"/>
      <c r="D231" s="53"/>
      <c r="E231" s="53"/>
      <c r="F231" s="53"/>
      <c r="G231" s="53"/>
      <c r="H231" s="53"/>
      <c r="I231" s="53"/>
      <c r="J231" s="53"/>
      <c r="K231" s="53"/>
      <c r="L231" s="53"/>
      <c r="M231" s="53"/>
      <c r="N231" s="53"/>
      <c r="O231" s="15"/>
      <c r="P231" s="15"/>
    </row>
    <row r="232" spans="1:16" x14ac:dyDescent="0.3">
      <c r="A232" s="33">
        <v>10</v>
      </c>
      <c r="B232" s="7"/>
      <c r="C232" s="54"/>
      <c r="D232" s="73"/>
      <c r="E232" s="73"/>
      <c r="O232" s="15"/>
      <c r="P232" s="15"/>
    </row>
    <row r="233" spans="1:16" x14ac:dyDescent="0.3">
      <c r="A233" s="33">
        <v>11</v>
      </c>
      <c r="B233" s="7"/>
      <c r="C233" s="1008"/>
      <c r="D233" s="1009"/>
      <c r="E233" s="1009"/>
      <c r="F233" s="1009"/>
      <c r="G233" s="1009"/>
      <c r="H233" s="1009"/>
      <c r="I233" s="1009"/>
      <c r="J233" s="1009"/>
      <c r="K233" s="1009"/>
      <c r="L233" s="1009"/>
      <c r="M233" s="1009"/>
      <c r="N233" s="1009"/>
      <c r="O233" s="1010"/>
      <c r="P233" s="33"/>
    </row>
    <row r="234" spans="1:16" x14ac:dyDescent="0.3">
      <c r="A234" s="33">
        <v>12</v>
      </c>
      <c r="B234" s="7"/>
      <c r="C234" s="54"/>
      <c r="D234" s="73"/>
      <c r="E234" s="73"/>
      <c r="O234" s="55"/>
      <c r="P234" s="57"/>
    </row>
    <row r="235" spans="1:16" x14ac:dyDescent="0.3">
      <c r="A235" s="33">
        <v>13</v>
      </c>
      <c r="B235" s="7"/>
      <c r="C235" s="52"/>
      <c r="D235" s="53"/>
      <c r="E235" s="53"/>
      <c r="F235" s="53"/>
      <c r="G235" s="53"/>
      <c r="H235" s="53"/>
      <c r="I235" s="53"/>
      <c r="J235" s="53"/>
      <c r="K235" s="53"/>
      <c r="L235" s="53"/>
      <c r="M235" s="53"/>
      <c r="N235" s="56"/>
      <c r="O235" s="57"/>
      <c r="P235" s="57"/>
    </row>
    <row r="236" spans="1:16" x14ac:dyDescent="0.3">
      <c r="A236" s="33">
        <v>14</v>
      </c>
      <c r="B236" s="7"/>
      <c r="C236" s="54"/>
      <c r="D236" s="73"/>
      <c r="E236" s="73"/>
      <c r="N236" s="56"/>
      <c r="O236" s="57"/>
      <c r="P236" s="57"/>
    </row>
  </sheetData>
  <mergeCells count="287">
    <mergeCell ref="A214:B214"/>
    <mergeCell ref="C214:P214"/>
    <mergeCell ref="A213:L213"/>
    <mergeCell ref="N213:O213"/>
    <mergeCell ref="A184:E186"/>
    <mergeCell ref="F184:O184"/>
    <mergeCell ref="P184:P186"/>
    <mergeCell ref="P49:P58"/>
    <mergeCell ref="B50:N50"/>
    <mergeCell ref="B187:E187"/>
    <mergeCell ref="B208:E208"/>
    <mergeCell ref="A179:N179"/>
    <mergeCell ref="A180:N180"/>
    <mergeCell ref="P187:P195"/>
    <mergeCell ref="A181:N181"/>
    <mergeCell ref="A197:E199"/>
    <mergeCell ref="A182:N182"/>
    <mergeCell ref="B183:N183"/>
    <mergeCell ref="B112:N112"/>
    <mergeCell ref="B113:N113"/>
    <mergeCell ref="B115:N115"/>
    <mergeCell ref="B65:N65"/>
    <mergeCell ref="P65:P67"/>
    <mergeCell ref="B66:N66"/>
    <mergeCell ref="P34:P35"/>
    <mergeCell ref="O36:O46"/>
    <mergeCell ref="P36:P46"/>
    <mergeCell ref="B47:N47"/>
    <mergeCell ref="A48:N48"/>
    <mergeCell ref="B49:N49"/>
    <mergeCell ref="B211:L211"/>
    <mergeCell ref="M211:N211"/>
    <mergeCell ref="A212:B212"/>
    <mergeCell ref="B51:N51"/>
    <mergeCell ref="B52:N52"/>
    <mergeCell ref="B53:N53"/>
    <mergeCell ref="B54:N54"/>
    <mergeCell ref="B55:N55"/>
    <mergeCell ref="B56:N56"/>
    <mergeCell ref="B57:N57"/>
    <mergeCell ref="B58:N58"/>
    <mergeCell ref="B59:N59"/>
    <mergeCell ref="A60:N60"/>
    <mergeCell ref="B61:N61"/>
    <mergeCell ref="P61:P62"/>
    <mergeCell ref="B62:N62"/>
    <mergeCell ref="B63:N63"/>
    <mergeCell ref="A64:N64"/>
    <mergeCell ref="A216:P216"/>
    <mergeCell ref="B196:N196"/>
    <mergeCell ref="B188:E188"/>
    <mergeCell ref="B189:E189"/>
    <mergeCell ref="B190:E190"/>
    <mergeCell ref="B191:E191"/>
    <mergeCell ref="B192:E192"/>
    <mergeCell ref="B193:E193"/>
    <mergeCell ref="B194:E194"/>
    <mergeCell ref="B195:E195"/>
    <mergeCell ref="B206:E206"/>
    <mergeCell ref="B203:E203"/>
    <mergeCell ref="B204:E204"/>
    <mergeCell ref="B205:E205"/>
    <mergeCell ref="P200:P208"/>
    <mergeCell ref="F197:O197"/>
    <mergeCell ref="P197:P199"/>
    <mergeCell ref="B207:E207"/>
    <mergeCell ref="B209:M209"/>
    <mergeCell ref="A210:L210"/>
    <mergeCell ref="M210:N210"/>
    <mergeCell ref="A215:B215"/>
    <mergeCell ref="C215:N215"/>
    <mergeCell ref="O215:P215"/>
    <mergeCell ref="C230:O230"/>
    <mergeCell ref="C233:O233"/>
    <mergeCell ref="C224:O224"/>
    <mergeCell ref="C225:O225"/>
    <mergeCell ref="C226:O226"/>
    <mergeCell ref="C227:O227"/>
    <mergeCell ref="C228:O228"/>
    <mergeCell ref="C229:O229"/>
    <mergeCell ref="A220:P220"/>
    <mergeCell ref="C223:O223"/>
    <mergeCell ref="B27:N27"/>
    <mergeCell ref="A28:N28"/>
    <mergeCell ref="B29:N29"/>
    <mergeCell ref="B31:N31"/>
    <mergeCell ref="A30:N30"/>
    <mergeCell ref="M36:M46"/>
    <mergeCell ref="K36:K46"/>
    <mergeCell ref="B33:N33"/>
    <mergeCell ref="J34:K34"/>
    <mergeCell ref="L34:M34"/>
    <mergeCell ref="N34:O34"/>
    <mergeCell ref="B41:I41"/>
    <mergeCell ref="B42:I42"/>
    <mergeCell ref="B43:I43"/>
    <mergeCell ref="B37:I37"/>
    <mergeCell ref="A34:I35"/>
    <mergeCell ref="A2:P2"/>
    <mergeCell ref="A3:P3"/>
    <mergeCell ref="A4:P4"/>
    <mergeCell ref="A5:P5"/>
    <mergeCell ref="A7:K7"/>
    <mergeCell ref="L7:P7"/>
    <mergeCell ref="A13:P14"/>
    <mergeCell ref="A8:K8"/>
    <mergeCell ref="L8:P8"/>
    <mergeCell ref="A9:K9"/>
    <mergeCell ref="L9:P9"/>
    <mergeCell ref="A10:K10"/>
    <mergeCell ref="O10:P12"/>
    <mergeCell ref="A11:K11"/>
    <mergeCell ref="A12:K12"/>
    <mergeCell ref="A15:M15"/>
    <mergeCell ref="N15:P15"/>
    <mergeCell ref="B16:M16"/>
    <mergeCell ref="B17:M17"/>
    <mergeCell ref="P31:P32"/>
    <mergeCell ref="B32:N32"/>
    <mergeCell ref="B200:E200"/>
    <mergeCell ref="B201:E201"/>
    <mergeCell ref="B202:E202"/>
    <mergeCell ref="B36:I36"/>
    <mergeCell ref="B38:I38"/>
    <mergeCell ref="B39:I39"/>
    <mergeCell ref="B40:I40"/>
    <mergeCell ref="B18:M18"/>
    <mergeCell ref="B19:M19"/>
    <mergeCell ref="B20:M20"/>
    <mergeCell ref="B23:M23"/>
    <mergeCell ref="B25:M25"/>
    <mergeCell ref="B24:M24"/>
    <mergeCell ref="B22:M22"/>
    <mergeCell ref="B21:M21"/>
    <mergeCell ref="B44:I44"/>
    <mergeCell ref="B45:I45"/>
    <mergeCell ref="B46:I46"/>
    <mergeCell ref="B67:N67"/>
    <mergeCell ref="B68:N68"/>
    <mergeCell ref="A69:M69"/>
    <mergeCell ref="B70:M70"/>
    <mergeCell ref="P70:P73"/>
    <mergeCell ref="B71:M71"/>
    <mergeCell ref="B72:M72"/>
    <mergeCell ref="B74:N74"/>
    <mergeCell ref="A75:N75"/>
    <mergeCell ref="B73:M73"/>
    <mergeCell ref="B76:N76"/>
    <mergeCell ref="P76:P79"/>
    <mergeCell ref="B77:N77"/>
    <mergeCell ref="B78:N78"/>
    <mergeCell ref="B79:N79"/>
    <mergeCell ref="B80:N80"/>
    <mergeCell ref="A81:N81"/>
    <mergeCell ref="B82:N82"/>
    <mergeCell ref="P82:P85"/>
    <mergeCell ref="B83:N83"/>
    <mergeCell ref="B85:N85"/>
    <mergeCell ref="B86:N86"/>
    <mergeCell ref="A87:N87"/>
    <mergeCell ref="B88:N88"/>
    <mergeCell ref="P88:P92"/>
    <mergeCell ref="B89:N89"/>
    <mergeCell ref="B90:N90"/>
    <mergeCell ref="B91:N91"/>
    <mergeCell ref="B92:N92"/>
    <mergeCell ref="B93:N93"/>
    <mergeCell ref="A94:I95"/>
    <mergeCell ref="O94:O95"/>
    <mergeCell ref="P94:P95"/>
    <mergeCell ref="B96:I96"/>
    <mergeCell ref="P96:P100"/>
    <mergeCell ref="B97:I97"/>
    <mergeCell ref="B98:I98"/>
    <mergeCell ref="B99:I99"/>
    <mergeCell ref="B100:I100"/>
    <mergeCell ref="B101:N101"/>
    <mergeCell ref="A102:I103"/>
    <mergeCell ref="O102:O103"/>
    <mergeCell ref="P102:P103"/>
    <mergeCell ref="B104:I104"/>
    <mergeCell ref="P104:P105"/>
    <mergeCell ref="B105:N105"/>
    <mergeCell ref="B106:N106"/>
    <mergeCell ref="A107:N107"/>
    <mergeCell ref="B118:N118"/>
    <mergeCell ref="B119:N119"/>
    <mergeCell ref="A120:N120"/>
    <mergeCell ref="B121:N121"/>
    <mergeCell ref="B108:N108"/>
    <mergeCell ref="P108:P115"/>
    <mergeCell ref="B109:N109"/>
    <mergeCell ref="B110:N110"/>
    <mergeCell ref="B111:N111"/>
    <mergeCell ref="B116:N116"/>
    <mergeCell ref="A117:N117"/>
    <mergeCell ref="A122:O122"/>
    <mergeCell ref="P122:P124"/>
    <mergeCell ref="A123:A125"/>
    <mergeCell ref="B123:H125"/>
    <mergeCell ref="I123:J123"/>
    <mergeCell ref="K123:L123"/>
    <mergeCell ref="M123:N123"/>
    <mergeCell ref="O123:O124"/>
    <mergeCell ref="I124:J124"/>
    <mergeCell ref="K124:L124"/>
    <mergeCell ref="M124:N124"/>
    <mergeCell ref="I125:J125"/>
    <mergeCell ref="K125:L125"/>
    <mergeCell ref="M125:N125"/>
    <mergeCell ref="P125:P132"/>
    <mergeCell ref="A126:A127"/>
    <mergeCell ref="B126:H127"/>
    <mergeCell ref="I126:J126"/>
    <mergeCell ref="K126:L126"/>
    <mergeCell ref="M126:N126"/>
    <mergeCell ref="O126:O127"/>
    <mergeCell ref="B128:H128"/>
    <mergeCell ref="J128:J132"/>
    <mergeCell ref="L128:L132"/>
    <mergeCell ref="B150:H150"/>
    <mergeCell ref="P135:P137"/>
    <mergeCell ref="B136:M136"/>
    <mergeCell ref="B137:M137"/>
    <mergeCell ref="A138:N138"/>
    <mergeCell ref="N128:N132"/>
    <mergeCell ref="O128:O132"/>
    <mergeCell ref="B129:H129"/>
    <mergeCell ref="B130:H130"/>
    <mergeCell ref="B131:H131"/>
    <mergeCell ref="B132:H132"/>
    <mergeCell ref="B133:N133"/>
    <mergeCell ref="A134:M134"/>
    <mergeCell ref="B135:M135"/>
    <mergeCell ref="A151:N151"/>
    <mergeCell ref="H152:L152"/>
    <mergeCell ref="A153:L154"/>
    <mergeCell ref="P153:P154"/>
    <mergeCell ref="B155:L155"/>
    <mergeCell ref="P155:P159"/>
    <mergeCell ref="B156:L156"/>
    <mergeCell ref="B157:L157"/>
    <mergeCell ref="B158:L158"/>
    <mergeCell ref="B159:L159"/>
    <mergeCell ref="H160:K160"/>
    <mergeCell ref="A161:K162"/>
    <mergeCell ref="P161:P162"/>
    <mergeCell ref="B163:K163"/>
    <mergeCell ref="P163:P167"/>
    <mergeCell ref="B164:K164"/>
    <mergeCell ref="B165:K165"/>
    <mergeCell ref="B166:K166"/>
    <mergeCell ref="B167:K167"/>
    <mergeCell ref="F168:I168"/>
    <mergeCell ref="A169:I170"/>
    <mergeCell ref="O169:O170"/>
    <mergeCell ref="P169:P170"/>
    <mergeCell ref="B171:I171"/>
    <mergeCell ref="P171:P172"/>
    <mergeCell ref="B172:I172"/>
    <mergeCell ref="B173:N173"/>
    <mergeCell ref="A174:J175"/>
    <mergeCell ref="P174:P175"/>
    <mergeCell ref="K1:P1"/>
    <mergeCell ref="B176:J176"/>
    <mergeCell ref="P176:P178"/>
    <mergeCell ref="B177:J177"/>
    <mergeCell ref="B178:J178"/>
    <mergeCell ref="A139:H140"/>
    <mergeCell ref="I139:I140"/>
    <mergeCell ref="J139:J140"/>
    <mergeCell ref="K139:K140"/>
    <mergeCell ref="L139:L140"/>
    <mergeCell ref="M139:M140"/>
    <mergeCell ref="N139:N140"/>
    <mergeCell ref="O139:O140"/>
    <mergeCell ref="P139:P140"/>
    <mergeCell ref="B141:H141"/>
    <mergeCell ref="P141:P150"/>
    <mergeCell ref="B142:H142"/>
    <mergeCell ref="B143:H143"/>
    <mergeCell ref="B144:H144"/>
    <mergeCell ref="B145:H145"/>
    <mergeCell ref="B146:H146"/>
    <mergeCell ref="B147:H147"/>
    <mergeCell ref="B148:H148"/>
    <mergeCell ref="B149:H149"/>
  </mergeCells>
  <pageMargins left="0.11811023622047245" right="0.11811023622047245" top="0" bottom="0" header="0.11811023622047245" footer="0.11811023622047245"/>
  <pageSetup paperSize="9" scale="60" fitToHeight="0" orientation="landscape" r:id="rId1"/>
  <headerFooter>
    <oddFooter>Страница &amp;P&amp;R&amp;F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Универ_ООБ_ТБ_ЦОВП  </vt:lpstr>
      <vt:lpstr>ООБ ОГКБ</vt:lpstr>
      <vt:lpstr>ОМООБ</vt:lpstr>
      <vt:lpstr>ТБ_ЦОВП</vt:lpstr>
      <vt:lpstr>Родильные стационары</vt:lpstr>
      <vt:lpstr>Дет бол</vt:lpstr>
      <vt:lpstr>ГКБ №1</vt:lpstr>
      <vt:lpstr>ГКБ №6</vt:lpstr>
      <vt:lpstr>ТБ_ЦОВП!Область_печати</vt:lpstr>
    </vt:vector>
  </TitlesOfParts>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wb290580</dc:creator>
  <cp:lastModifiedBy>salamatova</cp:lastModifiedBy>
  <cp:revision/>
  <cp:lastPrinted>2019-04-15T08:35:12Z</cp:lastPrinted>
  <dcterms:created xsi:type="dcterms:W3CDTF">2011-07-19T04:47:35Z</dcterms:created>
  <dcterms:modified xsi:type="dcterms:W3CDTF">2020-01-09T05:55:35Z</dcterms:modified>
</cp:coreProperties>
</file>